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1~2(H30決算)\02-4 チェック作業（２回目）\チェック完了したらこちらに格納\リンク作業済\"/>
    </mc:Choice>
  </mc:AlternateContent>
  <bookViews>
    <workbookView xWindow="0" yWindow="0" windowWidth="23040" windowHeight="96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<sst xmlns="http://schemas.openxmlformats.org/spreadsheetml/2006/main" count="1117" uniqueCount="605">
  <si>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</si>
  <si>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</si>
  <si>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</si>
  <si>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</si>
  <si>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</si>
  <si>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</si>
  <si>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</si>
  <si>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</si>
  <si>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</si>
  <si>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</si>
  <si>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</si>
  <si>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</si>
  <si>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</si>
  <si>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</si>
  <si>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</si>
  <si>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</si>
  <si>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</si>
  <si>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</si>
  <si>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</si>
  <si>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</si>
  <si>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</si>
  <si>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</si>
  <si>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</si>
  <si>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</si>
  <si>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</si>
  <si>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</si>
  <si>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</si>
  <si>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</si>
  <si>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</si>
  <si>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</si>
  <si>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</si>
  <si>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</si>
  <si>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</si>
  <si>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</si>
  <si>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</si>
  <si>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</si>
  <si>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</si>
  <si>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</si>
  <si>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</si>
  <si>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</si>
  <si>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</si>
  <si>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</si>
  <si>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</si>
  <si>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</si>
  <si>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</si>
  <si>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</si>
  <si>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</si>
  <si>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</si>
  <si>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</si>
  <si>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</si>
  <si>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</si>
  <si>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</si>
  <si>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</si>
  <si>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</si>
  <si>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</si>
  <si>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</si>
  <si>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</si>
  <si>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</si>
  <si>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</si>
  <si>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</si>
  <si>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</si>
  <si>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</si>
  <si>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</si>
  <si>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</si>
  <si>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</si>
  <si>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</si>
  <si>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</si>
  <si>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</si>
  <si>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</si>
  <si>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</si>
  <si>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</si>
  <si>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</si>
  <si>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</si>
  <si>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</si>
  <si>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</si>
  <si>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</si>
  <si>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</si>
  <si>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</si>
  <si>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</si>
  <si>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</si>
  <si>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</si>
  <si>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</si>
  <si>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</si>
  <si>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</si>
  <si>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</si>
  <si>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</si>
  <si>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</si>
  <si>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</si>
  <si>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</si>
  <si>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</si>
  <si>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</si>
  <si>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</si>
  <si>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</si>
  <si>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</si>
  <si>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</si>
  <si>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</si>
  <si>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</si>
  <si>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</si>
  <si>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四條畷市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</si>
  <si>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</si>
  <si>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</si>
  <si>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</si>
  <si>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</si>
  <si>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</si>
  <si>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</si>
  <si>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</si>
  <si>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</si>
  <si>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</si>
  <si>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</si>
  <si>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</si>
  <si>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</si>
  <si>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</si>
  <si>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</si>
  <si>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</si>
  <si>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</si>
  <si>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</si>
  <si>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</si>
  <si>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</si>
  <si>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</si>
  <si>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</si>
  <si>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</si>
  <si>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</si>
  <si>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</si>
  <si>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</si>
  <si>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</si>
  <si>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</si>
  <si>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</si>
  <si>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</si>
  <si>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</si>
  <si>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</si>
  <si>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</si>
  <si>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</si>
  <si>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</si>
  <si>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</si>
  <si>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</si>
  <si>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</si>
  <si>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</si>
  <si>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</si>
  <si>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</si>
  <si>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</si>
  <si>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</si>
  <si>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</si>
  <si>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</si>
  <si>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</si>
  <si>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</si>
  <si>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</si>
  <si>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</si>
  <si>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</si>
  <si>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</si>
  <si>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</si>
  <si>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</si>
  <si>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4"/>
  </si>
  <si>
    <t>うち日本人(％)</t>
    <phoneticPr fontId="5"/>
  </si>
  <si>
    <t>-0.1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</si>
  <si>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</si>
  <si>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</si>
  <si>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</si>
  <si>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</si>
  <si>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</si>
  <si>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</si>
  <si>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</si>
  <si>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</si>
  <si>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</si>
  <si>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</si>
  <si>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</si>
  <si>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</si>
  <si>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</si>
  <si>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</si>
  <si>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</si>
  <si>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</si>
  <si>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</si>
  <si>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</si>
  <si>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</si>
  <si>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</si>
  <si>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</si>
  <si>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</si>
  <si>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</si>
  <si>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</si>
  <si>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</si>
  <si>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</si>
  <si>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</si>
  <si>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</si>
  <si>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</si>
  <si>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</si>
  <si>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</si>
  <si>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</si>
  <si>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</si>
  <si>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</si>
  <si>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</si>
  <si>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</si>
  <si>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</si>
  <si>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</si>
  <si>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</si>
  <si>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</si>
  <si>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</si>
  <si>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</si>
  <si>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</si>
  <si>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</si>
  <si>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</si>
  <si>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</si>
  <si>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</si>
  <si>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</si>
  <si>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</si>
  <si>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</si>
  <si>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</si>
  <si>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</si>
  <si>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</si>
  <si>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</si>
  <si>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</si>
  <si>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</si>
  <si>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</si>
  <si>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</si>
  <si>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大阪府四條畷市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</si>
  <si>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</si>
  <si>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</si>
  <si>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</si>
  <si>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</si>
  <si>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</si>
  <si>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</si>
  <si>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</si>
  <si>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</si>
  <si>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</si>
  <si>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</si>
  <si>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</si>
  <si>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</si>
  <si>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</si>
  <si>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</si>
  <si>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</si>
  <si>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</si>
  <si>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</si>
  <si>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</si>
  <si>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</si>
  <si>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</si>
  <si>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</si>
  <si>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</si>
  <si>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</si>
  <si>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</si>
  <si>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</si>
  <si>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</si>
  <si>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</si>
  <si>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</si>
  <si>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</si>
  <si>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</si>
  <si>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</si>
  <si>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</si>
  <si>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</si>
  <si>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</si>
  <si>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</si>
  <si>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</si>
  <si>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</si>
  <si>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</si>
  <si>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</si>
  <si>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</si>
  <si>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</si>
  <si>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</si>
  <si>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</si>
  <si>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</si>
  <si>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</si>
  <si>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</si>
  <si>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</si>
  <si>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</si>
  <si>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</si>
  <si>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</si>
  <si>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</si>
  <si>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</si>
  <si>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</si>
  <si>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</si>
  <si>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</si>
  <si>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</si>
  <si>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</si>
  <si>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</si>
  <si>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</si>
  <si>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</si>
  <si>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</si>
  <si>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</si>
  <si>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</si>
  <si>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</si>
  <si>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</si>
  <si>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</si>
  <si>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</si>
  <si>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</si>
  <si>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</si>
  <si>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</si>
  <si>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</si>
  <si>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</si>
  <si>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</si>
  <si>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</si>
  <si>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</si>
  <si>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</si>
  <si>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</si>
  <si>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</si>
  <si>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</si>
  <si>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</si>
  <si>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</si>
  <si>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</si>
  <si>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</si>
  <si>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</si>
  <si>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</si>
  <si>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</si>
  <si>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</si>
  <si>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</si>
  <si>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</si>
  <si>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</si>
  <si>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</si>
  <si>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</si>
  <si>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</si>
  <si>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</si>
  <si>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</si>
  <si>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</si>
  <si>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</si>
  <si>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</si>
  <si>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</si>
  <si>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</si>
  <si>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</si>
  <si>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</si>
  <si>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</si>
  <si>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</si>
  <si>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</si>
  <si>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</si>
  <si>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</si>
  <si>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</si>
  <si>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</si>
  <si>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</si>
  <si>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</si>
  <si>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</si>
  <si>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</si>
  <si>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</si>
  <si>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</si>
  <si>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</si>
  <si>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</si>
  <si>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</si>
  <si>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</si>
  <si>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</si>
  <si>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</si>
  <si>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</si>
  <si>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</si>
  <si>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</si>
  <si>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</si>
  <si>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</si>
  <si>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</si>
  <si>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</si>
  <si>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</si>
  <si>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</si>
  <si>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</si>
  <si>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</si>
  <si>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</si>
  <si>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</si>
  <si>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</si>
  <si>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</si>
  <si>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</si>
  <si>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</si>
  <si>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</si>
  <si>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</si>
  <si>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</si>
  <si>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</si>
  <si>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</si>
  <si>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</si>
  <si>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</si>
  <si>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</si>
  <si>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</si>
  <si>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</si>
  <si>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大阪府四條畷市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</si>
  <si>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</si>
  <si>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</si>
  <si>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</si>
  <si>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</si>
  <si>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</si>
  <si>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</si>
  <si>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</si>
  <si>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</si>
  <si>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</si>
  <si>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</si>
  <si>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</si>
  <si>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</si>
  <si>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</si>
  <si>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</si>
  <si>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</si>
  <si>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</si>
  <si>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</si>
  <si>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</si>
  <si>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</si>
  <si>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</si>
  <si>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</si>
  <si>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</si>
  <si>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</si>
  <si>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</si>
  <si>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</si>
  <si>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</si>
  <si>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</si>
  <si>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</si>
  <si>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</si>
  <si>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</si>
  <si>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</si>
  <si>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</si>
  <si>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</si>
  <si>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</si>
  <si>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</si>
  <si>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</si>
  <si>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</si>
  <si>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</si>
  <si>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</si>
  <si>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</si>
  <si>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</si>
  <si>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</si>
  <si>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</si>
  <si>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</si>
  <si>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</si>
  <si>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</si>
  <si>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</si>
  <si>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</si>
  <si>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</si>
  <si>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</si>
  <si>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</si>
  <si>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</si>
  <si>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</si>
  <si>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</si>
  <si>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</si>
  <si>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</si>
  <si>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</si>
  <si>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</si>
  <si>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</si>
  <si>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</si>
  <si>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</si>
  <si>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</si>
  <si>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</si>
  <si>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</si>
  <si>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</si>
  <si>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</si>
  <si>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</si>
  <si>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</si>
  <si>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</si>
  <si>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</si>
  <si>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</si>
  <si>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</si>
  <si>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</si>
  <si>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</si>
  <si>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</si>
  <si>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</si>
  <si>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</si>
  <si>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</si>
  <si>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</si>
  <si>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</si>
  <si>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</si>
  <si>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</si>
  <si>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</si>
  <si>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</si>
  <si>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</si>
  <si>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</si>
  <si>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</si>
  <si>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</si>
  <si>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</si>
  <si>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</si>
  <si>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</si>
  <si>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</si>
  <si>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</si>
  <si>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</si>
  <si>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</si>
  <si>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</si>
  <si>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</si>
  <si>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</si>
  <si>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</si>
  <si>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</si>
  <si>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</si>
  <si>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</si>
  <si>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</si>
  <si>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</si>
  <si>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</si>
  <si>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</si>
  <si>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</si>
  <si>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</si>
  <si>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</si>
  <si>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</si>
  <si>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</si>
  <si>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</si>
  <si>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</si>
  <si>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</si>
  <si>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</si>
  <si>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</si>
  <si>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</si>
  <si>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</si>
  <si>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</si>
  <si>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</si>
  <si>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</si>
  <si>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</si>
  <si>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</si>
  <si>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</si>
  <si>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</si>
  <si>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</si>
  <si>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</si>
  <si>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</si>
  <si>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</si>
  <si>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</si>
  <si>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</si>
  <si>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</si>
  <si>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</si>
  <si>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</si>
  <si>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</si>
  <si>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</si>
  <si>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</si>
  <si>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</si>
  <si>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</si>
  <si>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</si>
  <si>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</si>
  <si>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</si>
  <si>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</si>
  <si>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</si>
  <si>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</si>
  <si>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</si>
  <si>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</si>
  <si>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</si>
  <si>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</si>
  <si>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</si>
  <si>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</si>
  <si>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</si>
  <si>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</si>
  <si>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</si>
  <si>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</si>
  <si>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</si>
  <si>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</si>
  <si>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</si>
  <si>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</si>
  <si>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</si>
  <si>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</si>
  <si>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</si>
  <si>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</si>
  <si>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</si>
  <si>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</si>
  <si>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</si>
  <si>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</si>
  <si>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</si>
  <si>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</si>
  <si>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</si>
  <si>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</si>
  <si>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</si>
  <si>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</si>
  <si>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</si>
  <si>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</si>
  <si>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</si>
  <si>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</si>
  <si>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</si>
  <si>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</si>
  <si>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</si>
  <si>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</si>
  <si>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</si>
  <si>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</si>
  <si>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</si>
  <si>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</si>
  <si>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</si>
  <si>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</si>
  <si>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</si>
  <si>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</si>
  <si>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</si>
  <si>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</si>
  <si>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</si>
  <si>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</si>
  <si>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</si>
  <si>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</si>
  <si>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2.18</t>
  </si>
  <si>
    <t>一般会計</t>
  </si>
  <si>
    <t>下水道事業会計</t>
  </si>
  <si>
    <t>国民健康保険特別会計</t>
  </si>
  <si>
    <t>後期高齢者医療特別会計</t>
  </si>
  <si>
    <t>土地取得特別会計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</si>
  <si>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</si>
  <si>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</si>
  <si>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</si>
  <si>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</si>
  <si>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</si>
  <si>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</si>
  <si>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</si>
  <si>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</si>
  <si>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</si>
  <si>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</si>
  <si>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淀川左岸水防事務組合</t>
    <rPh sb="0" eb="2">
      <t>ヨドガワ</t>
    </rPh>
    <rPh sb="2" eb="4">
      <t>サガン</t>
    </rPh>
    <rPh sb="4" eb="6">
      <t>スイボウ</t>
    </rPh>
    <rPh sb="6" eb="8">
      <t>ジム</t>
    </rPh>
    <rPh sb="8" eb="10">
      <t>クミアイ</t>
    </rPh>
    <phoneticPr fontId="2"/>
  </si>
  <si>
    <t>飯盛霊園組合（一般会計）</t>
    <rPh sb="0" eb="2">
      <t>イイモリ</t>
    </rPh>
    <rPh sb="2" eb="4">
      <t>レイエン</t>
    </rPh>
    <rPh sb="4" eb="6">
      <t>クミアイ</t>
    </rPh>
    <rPh sb="7" eb="9">
      <t>イッパン</t>
    </rPh>
    <rPh sb="9" eb="11">
      <t>カイケイ</t>
    </rPh>
    <phoneticPr fontId="2"/>
  </si>
  <si>
    <t>飯盛霊園組合（霊園事業特別会計）</t>
    <rPh sb="0" eb="2">
      <t>イイモリ</t>
    </rPh>
    <rPh sb="2" eb="4">
      <t>レイエン</t>
    </rPh>
    <rPh sb="4" eb="6">
      <t>クミアイ</t>
    </rPh>
    <rPh sb="7" eb="9">
      <t>レイエン</t>
    </rPh>
    <rPh sb="9" eb="11">
      <t>ジギョウ</t>
    </rPh>
    <rPh sb="11" eb="13">
      <t>トクベツ</t>
    </rPh>
    <rPh sb="13" eb="15">
      <t>カイケイ</t>
    </rPh>
    <phoneticPr fontId="2"/>
  </si>
  <si>
    <t>四條畷市交野市清掃施設組合</t>
    <rPh sb="0" eb="4">
      <t>シジョウナワテシ</t>
    </rPh>
    <rPh sb="4" eb="7">
      <t>カタノシ</t>
    </rPh>
    <rPh sb="7" eb="9">
      <t>セイソウ</t>
    </rPh>
    <rPh sb="9" eb="11">
      <t>シセツ</t>
    </rPh>
    <rPh sb="11" eb="13">
      <t>クミアイ</t>
    </rPh>
    <phoneticPr fontId="2"/>
  </si>
  <si>
    <t>北河内４市リサイクル施設組合</t>
    <rPh sb="0" eb="3">
      <t>キタカワチ</t>
    </rPh>
    <rPh sb="4" eb="5">
      <t>シ</t>
    </rPh>
    <rPh sb="10" eb="12">
      <t>シセツ</t>
    </rPh>
    <rPh sb="12" eb="14">
      <t>クミアイ</t>
    </rPh>
    <phoneticPr fontId="2"/>
  </si>
  <si>
    <t>くすのき広域連合</t>
    <rPh sb="4" eb="6">
      <t>コウイキ</t>
    </rPh>
    <rPh sb="6" eb="8">
      <t>レンゴウ</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</si>
  <si>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</si>
  <si>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</si>
  <si>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</si>
  <si>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2">
      <t>コウギョウ</t>
    </rPh>
    <rPh sb="12" eb="13">
      <t>ヨウ</t>
    </rPh>
    <rPh sb="13" eb="15">
      <t>スイドウ</t>
    </rPh>
    <rPh sb="15" eb="17">
      <t>ジギョウ</t>
    </rPh>
    <rPh sb="17" eb="19">
      <t>カイケイ</t>
    </rPh>
    <phoneticPr fontId="2"/>
  </si>
  <si>
    <t>大東四條畷消防組合</t>
    <rPh sb="0" eb="2">
      <t>ダイトウ</t>
    </rPh>
    <rPh sb="2" eb="5">
      <t>シジョウナワテ</t>
    </rPh>
    <rPh sb="5" eb="7">
      <t>ショウボウ</t>
    </rPh>
    <rPh sb="7" eb="9">
      <t>クミアイ</t>
    </rPh>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</si>
  <si>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</si>
  <si>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</si>
  <si>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</si>
  <si>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</si>
  <si>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2"/>
  </si>
  <si>
    <t>退職手当基金</t>
    <rPh sb="0" eb="2">
      <t>タイショク</t>
    </rPh>
    <rPh sb="2" eb="4">
      <t>テアテ</t>
    </rPh>
    <rPh sb="4" eb="6">
      <t>キキン</t>
    </rPh>
    <phoneticPr fontId="2"/>
  </si>
  <si>
    <t>福祉基金</t>
    <rPh sb="0" eb="2">
      <t>フクシ</t>
    </rPh>
    <rPh sb="2" eb="4">
      <t>キキン</t>
    </rPh>
    <phoneticPr fontId="2"/>
  </si>
  <si>
    <t>緑化基金</t>
    <rPh sb="0" eb="2">
      <t>リョッカ</t>
    </rPh>
    <rPh sb="2" eb="4">
      <t>キキン</t>
    </rPh>
    <phoneticPr fontId="2"/>
  </si>
  <si>
    <t>文化財愛護基金</t>
    <rPh sb="0" eb="3">
      <t>ブンカザイ</t>
    </rPh>
    <rPh sb="3" eb="5">
      <t>アイゴ</t>
    </rPh>
    <rPh sb="5" eb="7">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</si>
  <si>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</si>
  <si>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</si>
  <si>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</si>
  <si>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平成２８年度決算において、将来負担比率は、持続可能な財政運営のため地方債残高を減少させてきたことにより、将来負担額が充当可能財源を下回っている。有形固定資産減価償却率については、類似団体内平均値よりも高いが、主な要因としては、1960年代後半から1970年代後半にかけて建築した建物が数多くあることなどがあげられる。今後は平成２８年度に策定した公共施設等総合管理計画及び令和元年度に策定した個別施設計画【公共施設】に基づき、計画的な老朽化対策等に取り組む。
　なお、平成２９年度及び平成３０年度決算に係る固定資産台帳については、平成３１年３月３１日時点で未整備であるため、平成２９年度及び平成３０年度の当該団体値等は表示されていません。
</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</si>
  <si>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</si>
  <si>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</si>
  <si>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</si>
  <si>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</si>
  <si>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</si>
  <si>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</si>
  <si>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　将来負担比率は、持続可能な財政運営のため地方債残高を減少させてきたことにより、将来負担額が充当可能財源を下回っている。実質公債費比率についても、過去に発行した市債の完済により元利償還金が減少していることにより、前年度と比較し改善し</t>
    </r>
    <r>
      <rPr>
        <sz val="11"/>
        <color theme="1"/>
        <rFont val="ＭＳ Ｐゴシック"/>
        <family val="3"/>
        <charset val="128"/>
      </rPr>
      <t>ている。類似団体内平均値との比較においても、将来負担比率は大幅に下回っており、実質公債費比率についても平成２８年度以降下回っている。</t>
    </r>
    <r>
      <rPr>
        <sz val="11"/>
        <color indexed="8"/>
        <rFont val="ＭＳ Ｐゴシック"/>
        <family val="3"/>
        <charset val="128"/>
      </rPr>
      <t>今後は公共施設の老朽化対策に係る公債費の増加が見込まれるが、計画的な基金や地方債の活用などを徹底し財政構造の見直しに努める。</t>
    </r>
    <rPh sb="120" eb="122">
      <t>ルイジ</t>
    </rPh>
    <rPh sb="122" eb="124">
      <t>ダンタイ</t>
    </rPh>
    <rPh sb="124" eb="125">
      <t>ナイ</t>
    </rPh>
    <rPh sb="125" eb="127">
      <t>ヘイキン</t>
    </rPh>
    <rPh sb="127" eb="128">
      <t>チ</t>
    </rPh>
    <rPh sb="130" eb="132">
      <t>ヒカク</t>
    </rPh>
    <rPh sb="145" eb="147">
      <t>オオハバ</t>
    </rPh>
    <rPh sb="148" eb="150">
      <t>シタマワ</t>
    </rPh>
    <rPh sb="167" eb="169">
      <t>ヘイセイ</t>
    </rPh>
    <rPh sb="171" eb="173">
      <t>ネンド</t>
    </rPh>
    <rPh sb="173" eb="175">
      <t>イコウ</t>
    </rPh>
    <rPh sb="175" eb="177">
      <t>シタマワ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</si>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</sst>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47278</c:v>
                </c:pt>
                <c:pt idx="2">
                  <c:v>44504</c:v>
                </c:pt>
                <c:pt idx="3">
                  <c:v>47820</c:v>
                </c:pt>
                <c:pt idx="4">
                  <c:v>41934</c:v>
                </c:pt>
              </c:numCache>
            </c:numRef>
          </c:val>
          <c:smooth val="0"/>
          <c:extLst>
            <c:ext xmlns:c16="http://schemas.microsoft.com/office/drawing/2014/chart" uri="{C3380CC4-5D6E-409C-BE32-E72D297353CC}">
              <c16:uniqueId val="{00000000-10DB-4F46-B4F5-82AB7E51939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25996</c:v>
                </c:pt>
                <c:pt idx="1">
                  <c:v>23550</c:v>
                </c:pt>
                <c:pt idx="2">
                  <c:v>17742</c:v>
                </c:pt>
                <c:pt idx="3">
                  <c:v>34281</c:v>
                </c:pt>
                <c:pt idx="4">
                  <c:v>24805</c:v>
                </c:pt>
              </c:numCache>
            </c:numRef>
          </c:val>
          <c:smooth val="0"/>
          <c:extLst>
            <c:ext xmlns:c16="http://schemas.microsoft.com/office/drawing/2014/chart" uri="{C3380CC4-5D6E-409C-BE32-E72D297353CC}">
              <c16:uniqueId val="{00000001-10DB-4F46-B4F5-82AB7E51939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3.78</c:v>
                </c:pt>
                <c:pt idx="1">
                  <c:v>4.45</c:v>
                </c:pt>
                <c:pt idx="2">
                  <c:v>3.88</c:v>
                </c:pt>
                <c:pt idx="3">
                  <c:v>3.24</c:v>
                </c:pt>
                <c:pt idx="4">
                  <c:v>3.46</c:v>
                </c:pt>
              </c:numCache>
            </c:numRef>
          </c:val>
          <c:extLst>
            <c:ext xmlns:c16="http://schemas.microsoft.com/office/drawing/2014/chart" uri="{C3380CC4-5D6E-409C-BE32-E72D297353CC}">
              <c16:uniqueId val="{00000000-A127-4A7D-A5B3-8FB4D59EEC1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12.79</c:v>
                </c:pt>
                <c:pt idx="1">
                  <c:v>14.12</c:v>
                </c:pt>
                <c:pt idx="2">
                  <c:v>16.52</c:v>
                </c:pt>
                <c:pt idx="3">
                  <c:v>13.79</c:v>
                </c:pt>
                <c:pt idx="4">
                  <c:v>13.68</c:v>
                </c:pt>
              </c:numCache>
            </c:numRef>
          </c:val>
          <c:extLst>
            <c:ext xmlns:c16="http://schemas.microsoft.com/office/drawing/2014/chart" uri="{C3380CC4-5D6E-409C-BE32-E72D297353CC}">
              <c16:uniqueId val="{00000001-A127-4A7D-A5B3-8FB4D59EEC1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0.16</c:v>
                </c:pt>
                <c:pt idx="1">
                  <c:v>2.75</c:v>
                </c:pt>
                <c:pt idx="2">
                  <c:v>2.35</c:v>
                </c:pt>
                <c:pt idx="3">
                  <c:v>-2.1800000000000002</c:v>
                </c:pt>
                <c:pt idx="4">
                  <c:v>0.43</c:v>
                </c:pt>
              </c:numCache>
            </c:numRef>
          </c:val>
          <c:smooth val="0"/>
          <c:extLst>
            <c:ext xmlns:c16="http://schemas.microsoft.com/office/drawing/2014/chart" uri="{C3380CC4-5D6E-409C-BE32-E72D297353CC}">
              <c16:uniqueId val="{00000002-A127-4A7D-A5B3-8FB4D59EEC1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7.67</c:v>
                </c:pt>
                <c:pt idx="2">
                  <c:v>#N/A</c:v>
                </c:pt>
                <c:pt idx="3">
                  <c:v>6.9</c:v>
                </c:pt>
                <c:pt idx="4">
                  <c:v>#N/A</c:v>
                </c:pt>
                <c:pt idx="5">
                  <c:v>6.07</c:v>
                </c:pt>
                <c:pt idx="6">
                  <c:v>0</c:v>
                </c:pt>
                <c:pt idx="7">
                  <c:v>0</c:v>
                </c:pt>
                <c:pt idx="8">
                  <c:v>0</c:v>
                </c:pt>
                <c:pt idx="9">
                  <c:v>0</c:v>
                </c:pt>
              </c:numCache>
            </c:numRef>
          </c:val>
          <c:extLst>
            <c:ext xmlns:c16="http://schemas.microsoft.com/office/drawing/2014/chart" uri="{C3380CC4-5D6E-409C-BE32-E72D297353CC}">
              <c16:uniqueId val="{00000000-DE3B-4194-95E7-3E0F7403375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E3B-4194-95E7-3E0F7403375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E3B-4194-95E7-3E0F7403375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E3B-4194-95E7-3E0F74033759}"/>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DE3B-4194-95E7-3E0F74033759}"/>
            </c:ext>
          </c:extLst>
        </c:ser>
        <c:ser>
          <c:idx val="5"/>
          <c:order val="5"/>
          <c:tx>
            <c:strRef>
              <c:f>データシート!$A$32</c:f>
              <c:strCache>
                <c:ptCount val="1"/>
                <c:pt idx="0">
                  <c:v>土地取得特別会計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DE3B-4194-95E7-3E0F74033759}"/>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0.08</c:v>
                </c:pt>
                <c:pt idx="2">
                  <c:v>#N/A</c:v>
                </c:pt>
                <c:pt idx="3">
                  <c:v>0.03</c:v>
                </c:pt>
                <c:pt idx="4">
                  <c:v>#N/A</c:v>
                </c:pt>
                <c:pt idx="5">
                  <c:v>0.06</c:v>
                </c:pt>
                <c:pt idx="6">
                  <c:v>#N/A</c:v>
                </c:pt>
                <c:pt idx="7">
                  <c:v>0.03</c:v>
                </c:pt>
                <c:pt idx="8">
                  <c:v>#N/A</c:v>
                </c:pt>
                <c:pt idx="9">
                  <c:v>0.03</c:v>
                </c:pt>
              </c:numCache>
            </c:numRef>
          </c:val>
          <c:extLst>
            <c:ext xmlns:c16="http://schemas.microsoft.com/office/drawing/2014/chart" uri="{C3380CC4-5D6E-409C-BE32-E72D297353CC}">
              <c16:uniqueId val="{00000006-DE3B-4194-95E7-3E0F7403375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0.05</c:v>
                </c:pt>
                <c:pt idx="2">
                  <c:v>#N/A</c:v>
                </c:pt>
                <c:pt idx="3">
                  <c:v>0.06</c:v>
                </c:pt>
                <c:pt idx="4">
                  <c:v>#N/A</c:v>
                </c:pt>
                <c:pt idx="5">
                  <c:v>2.27</c:v>
                </c:pt>
                <c:pt idx="6">
                  <c:v>#N/A</c:v>
                </c:pt>
                <c:pt idx="7">
                  <c:v>1.71</c:v>
                </c:pt>
                <c:pt idx="8">
                  <c:v>#N/A</c:v>
                </c:pt>
                <c:pt idx="9">
                  <c:v>0.77</c:v>
                </c:pt>
              </c:numCache>
            </c:numRef>
          </c:val>
          <c:extLst>
            <c:ext xmlns:c16="http://schemas.microsoft.com/office/drawing/2014/chart" uri="{C3380CC4-5D6E-409C-BE32-E72D297353CC}">
              <c16:uniqueId val="{00000007-DE3B-4194-95E7-3E0F74033759}"/>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0.9</c:v>
                </c:pt>
                <c:pt idx="2">
                  <c:v>#N/A</c:v>
                </c:pt>
                <c:pt idx="3">
                  <c:v>0.88</c:v>
                </c:pt>
                <c:pt idx="4">
                  <c:v>#N/A</c:v>
                </c:pt>
                <c:pt idx="5">
                  <c:v>1.26</c:v>
                </c:pt>
                <c:pt idx="6">
                  <c:v>#N/A</c:v>
                </c:pt>
                <c:pt idx="7">
                  <c:v>1.75</c:v>
                </c:pt>
                <c:pt idx="8">
                  <c:v>#N/A</c:v>
                </c:pt>
                <c:pt idx="9">
                  <c:v>2.02</c:v>
                </c:pt>
              </c:numCache>
            </c:numRef>
          </c:val>
          <c:extLst>
            <c:ext xmlns:c16="http://schemas.microsoft.com/office/drawing/2014/chart" uri="{C3380CC4-5D6E-409C-BE32-E72D297353CC}">
              <c16:uniqueId val="{00000008-DE3B-4194-95E7-3E0F7403375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3.77</c:v>
                </c:pt>
                <c:pt idx="2">
                  <c:v>#N/A</c:v>
                </c:pt>
                <c:pt idx="3">
                  <c:v>4.45</c:v>
                </c:pt>
                <c:pt idx="4">
                  <c:v>#N/A</c:v>
                </c:pt>
                <c:pt idx="5">
                  <c:v>3.88</c:v>
                </c:pt>
                <c:pt idx="6">
                  <c:v>#N/A</c:v>
                </c:pt>
                <c:pt idx="7">
                  <c:v>3.23</c:v>
                </c:pt>
                <c:pt idx="8">
                  <c:v>#N/A</c:v>
                </c:pt>
                <c:pt idx="9">
                  <c:v>3.45</c:v>
                </c:pt>
              </c:numCache>
            </c:numRef>
          </c:val>
          <c:extLst>
            <c:ext xmlns:c16="http://schemas.microsoft.com/office/drawing/2014/chart" uri="{C3380CC4-5D6E-409C-BE32-E72D297353CC}">
              <c16:uniqueId val="{00000009-DE3B-4194-95E7-3E0F7403375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2165</c:v>
                </c:pt>
                <c:pt idx="5">
                  <c:v>2032</c:v>
                </c:pt>
                <c:pt idx="8">
                  <c:v>1871</c:v>
                </c:pt>
                <c:pt idx="11">
                  <c:v>1834</c:v>
                </c:pt>
                <c:pt idx="14">
                  <c:v>1999</c:v>
                </c:pt>
              </c:numCache>
            </c:numRef>
          </c:val>
          <c:extLst>
            <c:ext xmlns:c16="http://schemas.microsoft.com/office/drawing/2014/chart" uri="{C3380CC4-5D6E-409C-BE32-E72D297353CC}">
              <c16:uniqueId val="{00000000-6250-46FB-8825-0C65F92A240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250-46FB-8825-0C65F92A240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29</c:v>
                </c:pt>
                <c:pt idx="3">
                  <c:v>9</c:v>
                </c:pt>
                <c:pt idx="6">
                  <c:v>9</c:v>
                </c:pt>
                <c:pt idx="9">
                  <c:v>0</c:v>
                </c:pt>
                <c:pt idx="12">
                  <c:v>0</c:v>
                </c:pt>
              </c:numCache>
            </c:numRef>
          </c:val>
          <c:extLst>
            <c:ext xmlns:c16="http://schemas.microsoft.com/office/drawing/2014/chart" uri="{C3380CC4-5D6E-409C-BE32-E72D297353CC}">
              <c16:uniqueId val="{00000002-6250-46FB-8825-0C65F92A240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21</c:v>
                </c:pt>
                <c:pt idx="3">
                  <c:v>32</c:v>
                </c:pt>
                <c:pt idx="6">
                  <c:v>40</c:v>
                </c:pt>
                <c:pt idx="9">
                  <c:v>62</c:v>
                </c:pt>
                <c:pt idx="12">
                  <c:v>189</c:v>
                </c:pt>
              </c:numCache>
            </c:numRef>
          </c:val>
          <c:extLst>
            <c:ext xmlns:c16="http://schemas.microsoft.com/office/drawing/2014/chart" uri="{C3380CC4-5D6E-409C-BE32-E72D297353CC}">
              <c16:uniqueId val="{00000003-6250-46FB-8825-0C65F92A240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685</c:v>
                </c:pt>
                <c:pt idx="3">
                  <c:v>681</c:v>
                </c:pt>
                <c:pt idx="6">
                  <c:v>661</c:v>
                </c:pt>
                <c:pt idx="9">
                  <c:v>643</c:v>
                </c:pt>
                <c:pt idx="12">
                  <c:v>626</c:v>
                </c:pt>
              </c:numCache>
            </c:numRef>
          </c:val>
          <c:extLst>
            <c:ext xmlns:c16="http://schemas.microsoft.com/office/drawing/2014/chart" uri="{C3380CC4-5D6E-409C-BE32-E72D297353CC}">
              <c16:uniqueId val="{00000004-6250-46FB-8825-0C65F92A240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250-46FB-8825-0C65F92A240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250-46FB-8825-0C65F92A240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2154</c:v>
                </c:pt>
                <c:pt idx="3">
                  <c:v>1961</c:v>
                </c:pt>
                <c:pt idx="6">
                  <c:v>1774</c:v>
                </c:pt>
                <c:pt idx="9">
                  <c:v>1683</c:v>
                </c:pt>
                <c:pt idx="12">
                  <c:v>1704</c:v>
                </c:pt>
              </c:numCache>
            </c:numRef>
          </c:val>
          <c:extLst>
            <c:ext xmlns:c16="http://schemas.microsoft.com/office/drawing/2014/chart" uri="{C3380CC4-5D6E-409C-BE32-E72D297353CC}">
              <c16:uniqueId val="{00000007-6250-46FB-8825-0C65F92A240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724</c:v>
                </c:pt>
                <c:pt idx="2">
                  <c:v>#N/A</c:v>
                </c:pt>
                <c:pt idx="3">
                  <c:v>#N/A</c:v>
                </c:pt>
                <c:pt idx="4">
                  <c:v>651</c:v>
                </c:pt>
                <c:pt idx="5">
                  <c:v>#N/A</c:v>
                </c:pt>
                <c:pt idx="6">
                  <c:v>#N/A</c:v>
                </c:pt>
                <c:pt idx="7">
                  <c:v>613</c:v>
                </c:pt>
                <c:pt idx="8">
                  <c:v>#N/A</c:v>
                </c:pt>
                <c:pt idx="9">
                  <c:v>#N/A</c:v>
                </c:pt>
                <c:pt idx="10">
                  <c:v>554</c:v>
                </c:pt>
                <c:pt idx="11">
                  <c:v>#N/A</c:v>
                </c:pt>
                <c:pt idx="12">
                  <c:v>#N/A</c:v>
                </c:pt>
                <c:pt idx="13">
                  <c:v>520</c:v>
                </c:pt>
                <c:pt idx="14">
                  <c:v>#N/A</c:v>
                </c:pt>
              </c:numCache>
            </c:numRef>
          </c:val>
          <c:smooth val="0"/>
          <c:extLst>
            <c:ext xmlns:c16="http://schemas.microsoft.com/office/drawing/2014/chart" uri="{C3380CC4-5D6E-409C-BE32-E72D297353CC}">
              <c16:uniqueId val="{00000008-6250-46FB-8825-0C65F92A240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19725</c:v>
                </c:pt>
                <c:pt idx="5">
                  <c:v>19630</c:v>
                </c:pt>
                <c:pt idx="8">
                  <c:v>19584</c:v>
                </c:pt>
                <c:pt idx="11">
                  <c:v>20159</c:v>
                </c:pt>
                <c:pt idx="14">
                  <c:v>19757</c:v>
                </c:pt>
              </c:numCache>
            </c:numRef>
          </c:val>
          <c:extLst>
            <c:ext xmlns:c16="http://schemas.microsoft.com/office/drawing/2014/chart" uri="{C3380CC4-5D6E-409C-BE32-E72D297353CC}">
              <c16:uniqueId val="{00000000-1A9B-4031-AF57-DD3E161B662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6014</c:v>
                </c:pt>
                <c:pt idx="5">
                  <c:v>5704</c:v>
                </c:pt>
                <c:pt idx="8">
                  <c:v>5288</c:v>
                </c:pt>
                <c:pt idx="11">
                  <c:v>5297</c:v>
                </c:pt>
                <c:pt idx="14">
                  <c:v>5264</c:v>
                </c:pt>
              </c:numCache>
            </c:numRef>
          </c:val>
          <c:extLst>
            <c:ext xmlns:c16="http://schemas.microsoft.com/office/drawing/2014/chart" uri="{C3380CC4-5D6E-409C-BE32-E72D297353CC}">
              <c16:uniqueId val="{00000001-1A9B-4031-AF57-DD3E161B662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3304</c:v>
                </c:pt>
                <c:pt idx="5">
                  <c:v>3901</c:v>
                </c:pt>
                <c:pt idx="8">
                  <c:v>4576</c:v>
                </c:pt>
                <c:pt idx="11">
                  <c:v>4708</c:v>
                </c:pt>
                <c:pt idx="14">
                  <c:v>5363</c:v>
                </c:pt>
              </c:numCache>
            </c:numRef>
          </c:val>
          <c:extLst>
            <c:ext xmlns:c16="http://schemas.microsoft.com/office/drawing/2014/chart" uri="{C3380CC4-5D6E-409C-BE32-E72D297353CC}">
              <c16:uniqueId val="{00000002-1A9B-4031-AF57-DD3E161B662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A9B-4031-AF57-DD3E161B662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A9B-4031-AF57-DD3E161B662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A9B-4031-AF57-DD3E161B662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1717</c:v>
                </c:pt>
                <c:pt idx="3">
                  <c:v>1821</c:v>
                </c:pt>
                <c:pt idx="6">
                  <c:v>1687</c:v>
                </c:pt>
                <c:pt idx="9">
                  <c:v>1741</c:v>
                </c:pt>
                <c:pt idx="12">
                  <c:v>1758</c:v>
                </c:pt>
              </c:numCache>
            </c:numRef>
          </c:val>
          <c:extLst>
            <c:ext xmlns:c16="http://schemas.microsoft.com/office/drawing/2014/chart" uri="{C3380CC4-5D6E-409C-BE32-E72D297353CC}">
              <c16:uniqueId val="{00000006-1A9B-4031-AF57-DD3E161B662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1548</c:v>
                </c:pt>
                <c:pt idx="3">
                  <c:v>1686</c:v>
                </c:pt>
                <c:pt idx="6">
                  <c:v>2072</c:v>
                </c:pt>
                <c:pt idx="9">
                  <c:v>4398</c:v>
                </c:pt>
                <c:pt idx="12">
                  <c:v>4176</c:v>
                </c:pt>
              </c:numCache>
            </c:numRef>
          </c:val>
          <c:extLst>
            <c:ext xmlns:c16="http://schemas.microsoft.com/office/drawing/2014/chart" uri="{C3380CC4-5D6E-409C-BE32-E72D297353CC}">
              <c16:uniqueId val="{00000007-1A9B-4031-AF57-DD3E161B662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9443</c:v>
                </c:pt>
                <c:pt idx="3">
                  <c:v>8833</c:v>
                </c:pt>
                <c:pt idx="6">
                  <c:v>8256</c:v>
                </c:pt>
                <c:pt idx="9">
                  <c:v>7778</c:v>
                </c:pt>
                <c:pt idx="12">
                  <c:v>7244</c:v>
                </c:pt>
              </c:numCache>
            </c:numRef>
          </c:val>
          <c:extLst>
            <c:ext xmlns:c16="http://schemas.microsoft.com/office/drawing/2014/chart" uri="{C3380CC4-5D6E-409C-BE32-E72D297353CC}">
              <c16:uniqueId val="{00000008-1A9B-4031-AF57-DD3E161B662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90</c:v>
                </c:pt>
                <c:pt idx="3">
                  <c:v>9</c:v>
                </c:pt>
                <c:pt idx="6">
                  <c:v>0</c:v>
                </c:pt>
                <c:pt idx="9">
                  <c:v>0</c:v>
                </c:pt>
                <c:pt idx="12">
                  <c:v>0</c:v>
                </c:pt>
              </c:numCache>
            </c:numRef>
          </c:val>
          <c:extLst>
            <c:ext xmlns:c16="http://schemas.microsoft.com/office/drawing/2014/chart" uri="{C3380CC4-5D6E-409C-BE32-E72D297353CC}">
              <c16:uniqueId val="{00000009-1A9B-4031-AF57-DD3E161B662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17015</c:v>
                </c:pt>
                <c:pt idx="3">
                  <c:v>16657</c:v>
                </c:pt>
                <c:pt idx="6">
                  <c:v>16029</c:v>
                </c:pt>
                <c:pt idx="9">
                  <c:v>16126</c:v>
                </c:pt>
                <c:pt idx="12">
                  <c:v>16127</c:v>
                </c:pt>
              </c:numCache>
            </c:numRef>
          </c:val>
          <c:extLst>
            <c:ext xmlns:c16="http://schemas.microsoft.com/office/drawing/2014/chart" uri="{C3380CC4-5D6E-409C-BE32-E72D297353CC}">
              <c16:uniqueId val="{0000000A-1A9B-4031-AF57-DD3E161B662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771</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A9B-4031-AF57-DD3E161B662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1872</c:v>
                </c:pt>
                <c:pt idx="1">
                  <c:v>1594</c:v>
                </c:pt>
                <c:pt idx="2">
                  <c:v>1602</c:v>
                </c:pt>
              </c:numCache>
            </c:numRef>
          </c:val>
          <c:extLst>
            <c:ext xmlns:c16="http://schemas.microsoft.com/office/drawing/2014/chart" uri="{C3380CC4-5D6E-409C-BE32-E72D297353CC}">
              <c16:uniqueId val="{00000000-3FB9-43D5-8AB7-59411DCC5E3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51</c:v>
                </c:pt>
                <c:pt idx="1">
                  <c:v>51</c:v>
                </c:pt>
                <c:pt idx="2">
                  <c:v>51</c:v>
                </c:pt>
              </c:numCache>
            </c:numRef>
          </c:val>
          <c:extLst>
            <c:ext xmlns:c16="http://schemas.microsoft.com/office/drawing/2014/chart" uri="{C3380CC4-5D6E-409C-BE32-E72D297353CC}">
              <c16:uniqueId val="{00000001-3FB9-43D5-8AB7-59411DCC5E3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2492</c:v>
                </c:pt>
                <c:pt idx="1">
                  <c:v>2732</c:v>
                </c:pt>
                <c:pt idx="2">
                  <c:v>3235</c:v>
                </c:pt>
              </c:numCache>
            </c:numRef>
          </c:val>
          <c:extLst>
            <c:ext xmlns:c16="http://schemas.microsoft.com/office/drawing/2014/chart" uri="{C3380CC4-5D6E-409C-BE32-E72D297353CC}">
              <c16:uniqueId val="{00000002-3FB9-43D5-8AB7-59411DCC5E3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{8E9E7E0E-9048-48D2-B277-EDB9737521C2}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D6D-4F6A-B65E-A15F4548634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{6E733607-67AB-458A-BF73-AA1732AEC73E}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D6D-4F6A-B65E-A15F4548634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{BC74A15D-8CB9-465C-96F4-D742020B3B9D}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D6D-4F6A-B65E-A15F4548634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{E2FE5EE6-59AE-470E-AAA0-BE78160F6ED1}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D6D-4F6A-B65E-A15F4548634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{1C82D66B-B095-437D-8F56-830DC745902B}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D6D-4F6A-B65E-A15F4548634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{036B8B10-F53A-4661-A123-7AE7D5D8EB3D}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D6D-4F6A-B65E-A15F4548634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{1FD0470E-FC66-4D07-A8FA-3C57BD63E51D}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D6D-4F6A-B65E-A15F4548634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{3F87E11B-5F7C-4959-88D9-147459CF34A2}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D6D-4F6A-B65E-A15F4548634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{8059B7A8-0F48-4599-9AB8-F76E247822A7}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D6D-4F6A-B65E-A15F4548634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60.9</c:v>
                </c:pt>
                <c:pt idx="16">
                  <c:v>62.1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D6D-4F6A-B65E-A15F4548634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{515C281B-B430-47F6-99C7-98E9CFCBFD0C}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D6D-4F6A-B65E-A15F4548634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{8A119046-1C3B-43D4-B03F-73DBF0F71807}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D6D-4F6A-B65E-A15F4548634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{6048430E-7D65-4672-8903-4B8ACFA64878}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D6D-4F6A-B65E-A15F4548634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{46755340-806D-4D04-9246-DDF0E79E5075}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D6D-4F6A-B65E-A15F4548634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{CFA7CF35-E9ED-4582-A21C-C24D15D31893}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D6D-4F6A-B65E-A15F4548634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{E3C109A0-AB6A-483F-93A1-4746AAC85129}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D6D-4F6A-B65E-A15F4548634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{DECB655C-4BCC-48EC-AA44-A5096EEB3EA3}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D6D-4F6A-B65E-A15F4548634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{F4164F00-B544-41FF-B9FE-8EF805C8E5D0}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D6D-4F6A-B65E-A15F4548634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{AB63C38F-9B74-405C-BF82-0FF445D1D239}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D6D-4F6A-B65E-A15F4548634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56.8</c:v>
                </c:pt>
                <c:pt idx="16">
                  <c:v>60.4</c:v>
                </c:pt>
              </c:numCache>
            </c:numRef>
          </c:xVal>
          <c:yVal>
            <c:numRef>
              <c:f>公会計指標分析・財政指標組合せ分析表!$BP$55:$DC$55</c:f>
              <c:numCache>
                <c:formatCode>#,##0.0;"▲ "#,##0.0</c:formatCode>
                <c:ptCount val="40"/>
                <c:pt idx="8">
                  <c:v>33.6</c:v>
                </c:pt>
                <c:pt idx="16">
                  <c:v>35.299999999999997</c:v>
                </c:pt>
              </c:numCache>
            </c:numRef>
          </c:yVal>
          <c:smooth val="0"/>
          <c:extLst>
            <c:ext xmlns:c16="http://schemas.microsoft.com/office/drawing/2014/chart" uri="{C3380CC4-5D6E-409C-BE32-E72D297353CC}">
              <c16:uniqueId val="{00000013-FD6D-4F6A-B65E-A15F45486341}"/>
            </c:ext>
          </c:extLst>
        </c:ser>
        <c:dLbls>
          <c:showLegendKey val="0"/>
          <c:showVal val="1"/>
          <c:showCatName val="0"/>
          <c:showSerName val="0"/>
          <c:showPercent val="0"/>
          <c:showBubbleSize val="0"/>
        </c:dLbls>
        <c:axId val="46179840"/>
        <c:axId val="46181760"/>
      </c:scatterChart>
      <c:valAx>
        <c:axId val="46179840"/>
        <c:scaling>
          <c:orientation val="minMax"/>
          <c:max val="60.7"/>
          <c:min val="56.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5.6"/>
          <c:min val="3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{D03929FA-38D9-4196-B46E-851C2A13E3E4}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6AD-4380-8693-8CF12F850B3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{A4AF0FD2-A7D8-40CE-805C-7E4C29544A5B}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6AD-4380-8693-8CF12F850B3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{B1A4D97A-E9E2-4911-96C2-25DA5D062257}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6AD-4380-8693-8CF12F850B3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{E2CFE5E0-E754-4E5D-AE93-D4935C040EB1}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6AD-4380-8693-8CF12F850B3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{00C0F374-3A8A-478C-9C55-2FC23357125D}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6AD-4380-8693-8CF12F850B33}"/>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{10406B3E-FF0E-4D55-B3B8-8DEDAE19FC03}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6AD-4380-8693-8CF12F850B33}"/>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{762755B9-019F-4F63-82BA-1923F5B95FE3}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6AD-4380-8693-8CF12F850B33}"/>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{C2E9EB37-CA8E-4FE3-B0A7-10CCE8E979F4}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6AD-4380-8693-8CF12F850B33}"/>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{E1F98DD8-1C2B-4769-992B-0A19C47849F3}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6AD-4380-8693-8CF12F850B3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7.9</c:v>
                </c:pt>
                <c:pt idx="16">
                  <c:v>6.8</c:v>
                </c:pt>
                <c:pt idx="24">
                  <c:v>6.1</c:v>
                </c:pt>
                <c:pt idx="32">
                  <c:v>5.6</c:v>
                </c:pt>
              </c:numCache>
            </c:numRef>
          </c:xVal>
          <c:yVal>
            <c:numRef>
              <c:f>公会計指標分析・財政指標組合せ分析表!$BP$73:$DC$73</c:f>
              <c:numCache>
                <c:formatCode>#,##0.0;"▲ "#,##0.0</c:formatCode>
                <c:ptCount val="40"/>
                <c:pt idx="0">
                  <c:v>8</c:v>
                </c:pt>
              </c:numCache>
            </c:numRef>
          </c:yVal>
          <c:smooth val="0"/>
          <c:extLst>
            <c:ext xmlns:c16="http://schemas.microsoft.com/office/drawing/2014/chart" uri="{C3380CC4-5D6E-409C-BE32-E72D297353CC}">
              <c16:uniqueId val="{00000009-E6AD-4380-8693-8CF12F850B3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{2E6650E6-B8A9-4302-9465-8ADEEC417BB9}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6AD-4380-8693-8CF12F850B3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{2033A895-0606-434B-8704-60434F6AA63B}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6AD-4380-8693-8CF12F850B3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{58DE9711-2072-400B-8653-1F35DD54185F}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6AD-4380-8693-8CF12F850B3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{3483E64C-6488-44B2-B89E-7E33437D5985}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6AD-4380-8693-8CF12F850B3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{806B4548-7D49-4472-A391-ED03E7B5B2A8}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6AD-4380-8693-8CF12F850B33}"/>
                </c:ext>
              </c:extLst>
            </c:dLbl>
            <c:dLbl>
              <c:idx val="8"/>
              <c:layout>
                <c:manualLayout>
                  <c:x val="-3.0343247732473221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{BBA02995-C97F-4309-8FE5-4778AC4A1AC2}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6AD-4380-8693-8CF12F850B33}"/>
                </c:ext>
              </c:extLst>
            </c:dLbl>
            <c:dLbl>
              <c:idx val="16"/>
              <c:layout>
                <c:manualLayout>
                  <c:x val="-3.305273550574811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{637B013D-0295-4CFB-B292-A736F99349C3}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6AD-4380-8693-8CF12F850B3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{2365AC66-0B68-4859-B5F3-891DF45DB5B5}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6AD-4380-8693-8CF12F850B3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{AD0E853A-C694-4805-B46B-42A7682ECCDF}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6AD-4380-8693-8CF12F850B3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c:v>
                </c:pt>
                <c:pt idx="16">
                  <c:v>6.9</c:v>
                </c:pt>
                <c:pt idx="24">
                  <c:v>6.6</c:v>
                </c:pt>
                <c:pt idx="32">
                  <c:v>6.4</c:v>
                </c:pt>
              </c:numCache>
            </c:numRef>
          </c:xVal>
          <c:yVal>
            <c:numRef>
              <c:f>公会計指標分析・財政指標組合せ分析表!$BP$77:$DC$77</c:f>
              <c:numCache>
                <c:formatCode>#,##0.0;"▲ "#,##0.0</c:formatCode>
                <c:ptCount val="40"/>
                <c:pt idx="0">
                  <c:v>45.9</c:v>
                </c:pt>
                <c:pt idx="8">
                  <c:v>33.6</c:v>
                </c:pt>
                <c:pt idx="16">
                  <c:v>35.299999999999997</c:v>
                </c:pt>
                <c:pt idx="24">
                  <c:v>31.9</c:v>
                </c:pt>
                <c:pt idx="32">
                  <c:v>24.2</c:v>
                </c:pt>
              </c:numCache>
            </c:numRef>
          </c:yVal>
          <c:smooth val="0"/>
          <c:extLst>
            <c:ext xmlns:c16="http://schemas.microsoft.com/office/drawing/2014/chart" uri="{C3380CC4-5D6E-409C-BE32-E72D297353CC}">
              <c16:uniqueId val="{00000013-E6AD-4380-8693-8CF12F850B33}"/>
            </c:ext>
          </c:extLst>
        </c:ser>
        <c:dLbls>
          <c:showLegendKey val="0"/>
          <c:showVal val="1"/>
          <c:showCatName val="0"/>
          <c:showSerName val="0"/>
          <c:showPercent val="0"/>
          <c:showBubbleSize val="0"/>
        </c:dLbls>
        <c:axId val="84219776"/>
        <c:axId val="84234240"/>
      </c:scatterChart>
      <c:valAx>
        <c:axId val="84219776"/>
        <c:scaling>
          <c:orientation val="minMax"/>
          <c:max val="9.6999999999999993"/>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3"/>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大阪府四條畷市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0">
              <a:solidFill>
                <a:srgbClr val="000000"/>
              </a:solidFill>
              <a:latin typeface="ＭＳ ゴシック" pitchFamily="49" charset="-128"/>
              <a:ea typeface="ＭＳ ゴシック" pitchFamily="49" charset="-128"/>
            </a:rPr>
            <a:t>　</a:t>
          </a:r>
          <a:r>
            <a:rPr kumimoji="1" lang="ja-JP" altLang="ja-JP" sz="1300" b="0">
              <a:solidFill>
                <a:srgbClr val="000000"/>
              </a:solidFill>
              <a:effectLst/>
              <a:latin typeface="ＭＳ ゴシック" panose="020B0609070205080204" pitchFamily="49" charset="-128"/>
              <a:ea typeface="ＭＳ ゴシック" panose="020B0609070205080204" pitchFamily="49" charset="-128"/>
              <a:cs typeface="+mn-cs"/>
            </a:rPr>
            <a:t>これまでの計画的な市債の発行に加え、過去に発行した市債の完済により、比率は改善傾向であ</a:t>
          </a:r>
          <a:r>
            <a:rPr kumimoji="1" lang="ja-JP" altLang="en-US" sz="1300" b="0">
              <a:solidFill>
                <a:srgbClr val="000000"/>
              </a:solidFill>
              <a:effectLst/>
              <a:latin typeface="ＭＳ ゴシック" panose="020B0609070205080204" pitchFamily="49" charset="-128"/>
              <a:ea typeface="ＭＳ ゴシック" panose="020B0609070205080204" pitchFamily="49" charset="-128"/>
              <a:cs typeface="+mn-cs"/>
            </a:rPr>
            <a:t>る</a:t>
          </a:r>
          <a:r>
            <a:rPr kumimoji="1" lang="ja-JP" altLang="ja-JP" sz="1300" b="0">
              <a:solidFill>
                <a:srgbClr val="000000"/>
              </a:solidFill>
              <a:effectLst/>
              <a:latin typeface="ＭＳ ゴシック" panose="020B0609070205080204" pitchFamily="49" charset="-128"/>
              <a:ea typeface="ＭＳ ゴシック" panose="020B0609070205080204" pitchFamily="49" charset="-128"/>
              <a:cs typeface="+mn-cs"/>
            </a:rPr>
            <a:t>。</a:t>
          </a:r>
          <a:endParaRPr lang="ja-JP" altLang="ja-JP" sz="1300" b="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b="0">
              <a:solidFill>
                <a:srgbClr val="000000"/>
              </a:solidFill>
              <a:effectLst/>
              <a:latin typeface="ＭＳ ゴシック" panose="020B0609070205080204" pitchFamily="49" charset="-128"/>
              <a:ea typeface="ＭＳ ゴシック" panose="020B0609070205080204" pitchFamily="49" charset="-128"/>
              <a:cs typeface="+mn-cs"/>
            </a:rPr>
            <a:t>　今後は、公共施設の老朽化対策等に伴う償還が開始されることや新たな市債の発行を見込んでいるため、引き続き計画的な市債の発行に努め、公債費負担が増大しないように努めていく。</a:t>
          </a:r>
          <a:endParaRPr kumimoji="1" lang="ja-JP" altLang="en-US" sz="1300" b="0">
            <a:solidFill>
              <a:srgbClr val="00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ゴシック" pitchFamily="49" charset="-128"/>
              <a:ea typeface="ＭＳ ゴシック" pitchFamily="49" charset="-128"/>
            </a:rPr>
            <a:t>該当なし</a:t>
          </a:r>
          <a:endParaRPr kumimoji="1" lang="en-US" altLang="ja-JP" sz="1000">
            <a:solidFill>
              <a:srgbClr val="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大阪府四條畷市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次世代に負担を先送りにしない財政運営</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取り組みにより、平成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年度までは市債残高の減少などにより比率は改善傾向にあったが、平成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年度以降は、教育施設をはじめとする公共施設の老朽化対策等に係る財源とするため市債の発行が増加し、将来負担額は増加傾向に移った。しかしながら、今後の公共施設等の更新費用などへの財源とするため、計画的に基金への積み立てを行ったことから、依然として充当可能財源が将来負担額を上回って</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い</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る。</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今後も公共施設の老朽化対策等に係る更新事業等を見込んでいるため、市債の新たな借り入れを可能な限り抑制し、将来への負担の軽減に努めていく。</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大阪府四條畷市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年度は、</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災害</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など</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臨時的な財源が必要となったことの影響で財政調整基金を</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180</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百万円取崩した</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一方、今後の</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公共施設の更新等への財源とするため公共施設整備基金に</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500</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百万円の積立てを行ったことにな</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どにより</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、基金全体では</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512</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となった。</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社会情勢の変化や多様化する市民ニーズに即した</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基金</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の活用を図るため</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基金の在り方を見直すとともに</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計画的な管理に努める。</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福祉基金：市民の福祉活動の振興</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緑化基金：緑豊かな潤いあるまちづくりを推進</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文化財愛護基金：本市の文化財愛護</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公共施設整備基金：公共施設の更新等への財源とするため</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500</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百万円の積立てを行ったことにより増加</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退職手当基金：退職手当の財源とするため</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百万円の積立てを行ったことによ</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る増加</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社会情勢の変化や多様化する市民ニーズに即した基金の活用を図るため、基金の在り方を見直すとともに計画的な管理に努める。</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年度は、災害</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など</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臨時的な財源が必要となったことの影響で</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180</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百万円取崩した一方、地方財政法の規定に基づき、前年度決算の繰越金の</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及び運用益（利子）である</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188</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百万円の積立てを行ったことにより、前年度と比較し</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8</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している。</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財源不足時の</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財源</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として一定額を</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確保しておくため、引き続き計画的な管理に努める。</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年度は、運用益（利子）のみの積立てを行った。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将来の公債費負担の軽減のための活用を検討する。</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大阪府四條畷市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55,802
55,241
18.69
19,951,470
19,544,700
404,799
11,708,259
16,126,511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8" name="テキスト ボックス 37"/>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0" name="テキスト ボックス 39"/>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２８</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年度は前年度から</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1.2</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上昇し、類似団体内平均値より高</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いため、平成２８年度策定の</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公共施設等総合管理計画と令和元年度策定</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個別施設計画に基づき老朽化対策等に取り組む。</a:t>
          </a:r>
          <a:endPar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なお、平成</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２９</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及び３０</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年度決算に係る固定資産台帳については、平成</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３１</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年３月</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３１</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日時点で未整備であるため、平成</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２９</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年度及び</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平成３０</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年度の当該団体値等は表示されていません。</a:t>
          </a:r>
          <a:endParaRPr lang="ja-JP" altLang="ja-JP">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72" name="直線コネクタ 71"/>
        <xdr:cNvCxnSpPr/>
      </xdr:nvCxnSpPr>
      <xdr:spPr>
        <a:xfrm flipV="1">
          <a:off x="4760595" y="5313861"/>
          <a:ext cx="127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73"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4" name="直線コネクタ 73"/>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75" name="有形固定資産減価償却率最大値テキスト"/>
        <xdr:cNvSpPr txBox="1"/>
      </xdr:nvSpPr>
      <xdr:spPr>
        <a:xfrm>
          <a:off x="4813300" y="508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6" name="直線コネクタ 75"/>
        <xdr:cNvCxnSpPr/>
      </xdr:nvCxnSpPr>
      <xdr:spPr>
        <a:xfrm>
          <a:off x="4673600" y="531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68506</xdr:rowOff>
    </xdr:from>
    <xdr:ext cx="405111" cy="259045"/>
    <xdr:sp macro="" textlink="">
      <xdr:nvSpPr>
        <xdr:cNvPr id="77" name="有形固定資産減価償却率平均値テキスト"/>
        <xdr:cNvSpPr txBox="1"/>
      </xdr:nvSpPr>
      <xdr:spPr>
        <a:xfrm>
          <a:off x="4813300" y="5812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8" name="フローチャート: 判断 77"/>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79" name="フローチャート: 判断 78"/>
        <xdr:cNvSpPr/>
      </xdr:nvSpPr>
      <xdr:spPr>
        <a:xfrm>
          <a:off x="40005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80" name="フローチャート: 判断 79"/>
        <xdr:cNvSpPr/>
      </xdr:nvSpPr>
      <xdr:spPr>
        <a:xfrm>
          <a:off x="3238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11158</xdr:rowOff>
    </xdr:from>
    <xdr:to>
      <xdr:col>11</xdr:col>
      <xdr:colOff>187325</xdr:colOff>
      <xdr:row>30</xdr:row>
      <xdr:rowOff>112758</xdr:rowOff>
    </xdr:to>
    <xdr:sp macro="" textlink="">
      <xdr:nvSpPr>
        <xdr:cNvPr id="81" name="フローチャート: 判断 80"/>
        <xdr:cNvSpPr/>
      </xdr:nvSpPr>
      <xdr:spPr>
        <a:xfrm>
          <a:off x="2476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29</xdr:row>
      <xdr:rowOff>19141</xdr:rowOff>
    </xdr:from>
    <xdr:to>
      <xdr:col>15</xdr:col>
      <xdr:colOff>187325</xdr:colOff>
      <xdr:row>29</xdr:row>
      <xdr:rowOff>120741</xdr:rowOff>
    </xdr:to>
    <xdr:sp macro="" textlink="">
      <xdr:nvSpPr>
        <xdr:cNvPr id="87" name="楕円 86"/>
        <xdr:cNvSpPr/>
      </xdr:nvSpPr>
      <xdr:spPr>
        <a:xfrm>
          <a:off x="3238500" y="57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56152</xdr:rowOff>
    </xdr:from>
    <xdr:to>
      <xdr:col>11</xdr:col>
      <xdr:colOff>187325</xdr:colOff>
      <xdr:row>29</xdr:row>
      <xdr:rowOff>157752</xdr:rowOff>
    </xdr:to>
    <xdr:sp macro="" textlink="">
      <xdr:nvSpPr>
        <xdr:cNvPr id="88" name="楕円 87"/>
        <xdr:cNvSpPr/>
      </xdr:nvSpPr>
      <xdr:spPr>
        <a:xfrm>
          <a:off x="2476500" y="579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69941</xdr:rowOff>
    </xdr:from>
    <xdr:to>
      <xdr:col>15</xdr:col>
      <xdr:colOff>136525</xdr:colOff>
      <xdr:row>29</xdr:row>
      <xdr:rowOff>106952</xdr:rowOff>
    </xdr:to>
    <xdr:cxnSp macro="">
      <xdr:nvCxnSpPr>
        <xdr:cNvPr id="89" name="直線コネクタ 88"/>
        <xdr:cNvCxnSpPr/>
      </xdr:nvCxnSpPr>
      <xdr:spPr>
        <a:xfrm flipV="1">
          <a:off x="2527300" y="5813516"/>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52178</xdr:rowOff>
    </xdr:from>
    <xdr:ext cx="405111" cy="259045"/>
    <xdr:sp macro="" textlink="">
      <xdr:nvSpPr>
        <xdr:cNvPr id="90" name="n_1aveValue有形固定資産減価償却率"/>
        <xdr:cNvSpPr txBox="1"/>
      </xdr:nvSpPr>
      <xdr:spPr>
        <a:xfrm>
          <a:off x="3836044" y="5624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164301</xdr:rowOff>
    </xdr:from>
    <xdr:ext cx="405111" cy="259045"/>
    <xdr:sp macro="" textlink="">
      <xdr:nvSpPr>
        <xdr:cNvPr id="91" name="n_2aveValue有形固定資産減価償却率"/>
        <xdr:cNvSpPr txBox="1"/>
      </xdr:nvSpPr>
      <xdr:spPr>
        <a:xfrm>
          <a:off x="3086744" y="5907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103885</xdr:rowOff>
    </xdr:from>
    <xdr:ext cx="405111" cy="259045"/>
    <xdr:sp macro="" textlink="">
      <xdr:nvSpPr>
        <xdr:cNvPr id="92" name="n_3aveValue有形固定資産減価償却率"/>
        <xdr:cNvSpPr txBox="1"/>
      </xdr:nvSpPr>
      <xdr:spPr>
        <a:xfrm>
          <a:off x="2324744" y="6018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137268</xdr:rowOff>
    </xdr:from>
    <xdr:ext cx="405111" cy="259045"/>
    <xdr:sp macro="" textlink="">
      <xdr:nvSpPr>
        <xdr:cNvPr id="93" name="n_2mainValue有形固定資産減価償却率"/>
        <xdr:cNvSpPr txBox="1"/>
      </xdr:nvSpPr>
      <xdr:spPr>
        <a:xfrm>
          <a:off x="3086744" y="55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2829</xdr:rowOff>
    </xdr:from>
    <xdr:ext cx="405111" cy="259045"/>
    <xdr:sp macro="" textlink="">
      <xdr:nvSpPr>
        <xdr:cNvPr id="94" name="n_3mainValue有形固定資産減価償却率"/>
        <xdr:cNvSpPr txBox="1"/>
      </xdr:nvSpPr>
      <xdr:spPr>
        <a:xfrm>
          <a:off x="2324744" y="5574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障がい者自立支援に係る扶助費や高齢化に伴う繰出金など</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の経常経費</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が増加傾向</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だ</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が、持続可能な財政運営のため</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地方債残高</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減少</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、将来を見据えた基金積立を実施してきたことで、本比率</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は類似団体内平均</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値以下である</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。今後、公共施設の老朽化対策など</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による</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義務的経費の増が見込まれる</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が、新規</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地方債</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発行の厳選などの</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徹底</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により比率抑制に努める。</a:t>
          </a:r>
          <a:endParaRPr lang="ja-JP" altLang="ja-JP">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23" name="直線コネクタ 122"/>
        <xdr:cNvCxnSpPr/>
      </xdr:nvCxnSpPr>
      <xdr:spPr>
        <a:xfrm flipV="1">
          <a:off x="14793595" y="5325308"/>
          <a:ext cx="1269" cy="1426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26" name="債務償還比率最大値テキスト"/>
        <xdr:cNvSpPr txBox="1"/>
      </xdr:nvSpPr>
      <xdr:spPr>
        <a:xfrm>
          <a:off x="14846300" y="51005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27" name="直線コネクタ 126"/>
        <xdr:cNvCxnSpPr/>
      </xdr:nvCxnSpPr>
      <xdr:spPr>
        <a:xfrm>
          <a:off x="14706600" y="532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37256</xdr:rowOff>
    </xdr:from>
    <xdr:ext cx="469744" cy="259045"/>
    <xdr:sp macro="" textlink="">
      <xdr:nvSpPr>
        <xdr:cNvPr id="128" name="債務償還比率平均値テキスト"/>
        <xdr:cNvSpPr txBox="1"/>
      </xdr:nvSpPr>
      <xdr:spPr>
        <a:xfrm>
          <a:off x="14846300" y="5780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29" name="フローチャート: 判断 128"/>
        <xdr:cNvSpPr/>
      </xdr:nvSpPr>
      <xdr:spPr>
        <a:xfrm>
          <a:off x="14744700" y="592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30" name="フローチャート: 判断 129"/>
        <xdr:cNvSpPr/>
      </xdr:nvSpPr>
      <xdr:spPr>
        <a:xfrm>
          <a:off x="14033500" y="588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32371</xdr:rowOff>
    </xdr:from>
    <xdr:to>
      <xdr:col>76</xdr:col>
      <xdr:colOff>73025</xdr:colOff>
      <xdr:row>30</xdr:row>
      <xdr:rowOff>133971</xdr:rowOff>
    </xdr:to>
    <xdr:sp macro="" textlink="">
      <xdr:nvSpPr>
        <xdr:cNvPr id="136" name="楕円 135"/>
        <xdr:cNvSpPr/>
      </xdr:nvSpPr>
      <xdr:spPr>
        <a:xfrm>
          <a:off x="14744700" y="594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10798</xdr:rowOff>
    </xdr:from>
    <xdr:ext cx="469744" cy="259045"/>
    <xdr:sp macro="" textlink="">
      <xdr:nvSpPr>
        <xdr:cNvPr id="137" name="債務償還比率該当値テキスト"/>
        <xdr:cNvSpPr txBox="1"/>
      </xdr:nvSpPr>
      <xdr:spPr>
        <a:xfrm>
          <a:off x="14846300" y="5925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137492</xdr:rowOff>
    </xdr:from>
    <xdr:to>
      <xdr:col>72</xdr:col>
      <xdr:colOff>123825</xdr:colOff>
      <xdr:row>30</xdr:row>
      <xdr:rowOff>67642</xdr:rowOff>
    </xdr:to>
    <xdr:sp macro="" textlink="">
      <xdr:nvSpPr>
        <xdr:cNvPr id="138" name="楕円 137"/>
        <xdr:cNvSpPr/>
      </xdr:nvSpPr>
      <xdr:spPr>
        <a:xfrm>
          <a:off x="14033500" y="588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16842</xdr:rowOff>
    </xdr:from>
    <xdr:to>
      <xdr:col>76</xdr:col>
      <xdr:colOff>22225</xdr:colOff>
      <xdr:row>30</xdr:row>
      <xdr:rowOff>83171</xdr:rowOff>
    </xdr:to>
    <xdr:cxnSp macro="">
      <xdr:nvCxnSpPr>
        <xdr:cNvPr id="139" name="直線コネクタ 138"/>
        <xdr:cNvCxnSpPr/>
      </xdr:nvCxnSpPr>
      <xdr:spPr>
        <a:xfrm>
          <a:off x="14084300" y="5931867"/>
          <a:ext cx="711200" cy="6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63806</xdr:rowOff>
    </xdr:from>
    <xdr:ext cx="469744" cy="259045"/>
    <xdr:sp macro="" textlink="">
      <xdr:nvSpPr>
        <xdr:cNvPr id="140" name="n_1aveValue債務償還比率"/>
        <xdr:cNvSpPr txBox="1"/>
      </xdr:nvSpPr>
      <xdr:spPr>
        <a:xfrm>
          <a:off x="13836727" y="597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84169</xdr:rowOff>
    </xdr:from>
    <xdr:ext cx="469744" cy="259045"/>
    <xdr:sp macro="" textlink="">
      <xdr:nvSpPr>
        <xdr:cNvPr id="141" name="n_1mainValue債務償還比率"/>
        <xdr:cNvSpPr txBox="1"/>
      </xdr:nvSpPr>
      <xdr:spPr>
        <a:xfrm>
          <a:off x="13836727" y="5656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大阪府四條畷市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55,802
55,241
18.69
19,951,470
19,544,700
404,799
11,708,259
16,126,511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xdr:cNvCxnSpPr/>
      </xdr:nvCxnSpPr>
      <xdr:spPr>
        <a:xfrm flipV="1">
          <a:off x="4634865" y="5688330"/>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47914</xdr:rowOff>
    </xdr:from>
    <xdr:ext cx="405111" cy="259045"/>
    <xdr:sp macro="" textlink="">
      <xdr:nvSpPr>
        <xdr:cNvPr id="62" name="【道路】&#10;有形固定資産減価償却率平均値テキスト"/>
        <xdr:cNvSpPr txBox="1"/>
      </xdr:nvSpPr>
      <xdr:spPr>
        <a:xfrm>
          <a:off x="4673600" y="622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xdr:cNvSpPr/>
      </xdr:nvSpPr>
      <xdr:spPr>
        <a:xfrm>
          <a:off x="45847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116840</xdr:rowOff>
    </xdr:from>
    <xdr:to>
      <xdr:col>10</xdr:col>
      <xdr:colOff>165100</xdr:colOff>
      <xdr:row>37</xdr:row>
      <xdr:rowOff>46990</xdr:rowOff>
    </xdr:to>
    <xdr:sp macro="" textlink="">
      <xdr:nvSpPr>
        <xdr:cNvPr id="66" name="フローチャート: 判断 65"/>
        <xdr:cNvSpPr/>
      </xdr:nvSpPr>
      <xdr:spPr>
        <a:xfrm>
          <a:off x="1968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123372</xdr:rowOff>
    </xdr:from>
    <xdr:to>
      <xdr:col>15</xdr:col>
      <xdr:colOff>101600</xdr:colOff>
      <xdr:row>38</xdr:row>
      <xdr:rowOff>53522</xdr:rowOff>
    </xdr:to>
    <xdr:sp macro="" textlink="">
      <xdr:nvSpPr>
        <xdr:cNvPr id="72" name="楕円 71"/>
        <xdr:cNvSpPr/>
      </xdr:nvSpPr>
      <xdr:spPr>
        <a:xfrm>
          <a:off x="28575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139700</xdr:rowOff>
    </xdr:from>
    <xdr:to>
      <xdr:col>10</xdr:col>
      <xdr:colOff>165100</xdr:colOff>
      <xdr:row>38</xdr:row>
      <xdr:rowOff>69850</xdr:rowOff>
    </xdr:to>
    <xdr:sp macro="" textlink="">
      <xdr:nvSpPr>
        <xdr:cNvPr id="73" name="楕円 72"/>
        <xdr:cNvSpPr/>
      </xdr:nvSpPr>
      <xdr:spPr>
        <a:xfrm>
          <a:off x="1968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2722</xdr:rowOff>
    </xdr:from>
    <xdr:to>
      <xdr:col>15</xdr:col>
      <xdr:colOff>50800</xdr:colOff>
      <xdr:row>38</xdr:row>
      <xdr:rowOff>19050</xdr:rowOff>
    </xdr:to>
    <xdr:cxnSp macro="">
      <xdr:nvCxnSpPr>
        <xdr:cNvPr id="74" name="直線コネクタ 73"/>
        <xdr:cNvCxnSpPr/>
      </xdr:nvCxnSpPr>
      <xdr:spPr>
        <a:xfrm flipV="1">
          <a:off x="2019300" y="651782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39024</xdr:rowOff>
    </xdr:from>
    <xdr:ext cx="405111" cy="259045"/>
    <xdr:sp macro="" textlink="">
      <xdr:nvSpPr>
        <xdr:cNvPr id="75" name="n_1aveValue【道路】&#10;有形固定資産減価償却率"/>
        <xdr:cNvSpPr txBox="1"/>
      </xdr:nvSpPr>
      <xdr:spPr>
        <a:xfrm>
          <a:off x="3582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76" name="n_2aveValue【道路】&#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63517</xdr:rowOff>
    </xdr:from>
    <xdr:ext cx="405111" cy="259045"/>
    <xdr:sp macro="" textlink="">
      <xdr:nvSpPr>
        <xdr:cNvPr id="77" name="n_3aveValue【道路】&#10;有形固定資産減価償却率"/>
        <xdr:cNvSpPr txBox="1"/>
      </xdr:nvSpPr>
      <xdr:spPr>
        <a:xfrm>
          <a:off x="1816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44649</xdr:rowOff>
    </xdr:from>
    <xdr:ext cx="405111" cy="259045"/>
    <xdr:sp macro="" textlink="">
      <xdr:nvSpPr>
        <xdr:cNvPr id="78" name="n_2mainValue【道路】&#10;有形固定資産減価償却率"/>
        <xdr:cNvSpPr txBox="1"/>
      </xdr:nvSpPr>
      <xdr:spPr>
        <a:xfrm>
          <a:off x="2705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60977</xdr:rowOff>
    </xdr:from>
    <xdr:ext cx="405111" cy="259045"/>
    <xdr:sp macro="" textlink="">
      <xdr:nvSpPr>
        <xdr:cNvPr id="79" name="n_3mainValue【道路】&#10;有形固定資産減価償却率"/>
        <xdr:cNvSpPr txBox="1"/>
      </xdr:nvSpPr>
      <xdr:spPr>
        <a:xfrm>
          <a:off x="1816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3" name="直線コネクタ 102"/>
        <xdr:cNvCxnSpPr/>
      </xdr:nvCxnSpPr>
      <xdr:spPr>
        <a:xfrm flipV="1">
          <a:off x="10476865" y="5769610"/>
          <a:ext cx="0"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04" name="【道路】&#10;一人当たり延長最小値テキスト"/>
        <xdr:cNvSpPr txBox="1"/>
      </xdr:nvSpPr>
      <xdr:spPr>
        <a:xfrm>
          <a:off x="10515600" y="72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05" name="直線コネクタ 104"/>
        <xdr:cNvCxnSpPr/>
      </xdr:nvCxnSpPr>
      <xdr:spPr>
        <a:xfrm>
          <a:off x="10388600" y="721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06" name="【道路】&#10;一人当たり延長最大値テキスト"/>
        <xdr:cNvSpPr txBox="1"/>
      </xdr:nvSpPr>
      <xdr:spPr>
        <a:xfrm>
          <a:off x="10515600" y="55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115.700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07" name="直線コネクタ 106"/>
        <xdr:cNvCxnSpPr/>
      </xdr:nvCxnSpPr>
      <xdr:spPr>
        <a:xfrm>
          <a:off x="10388600" y="576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21734</xdr:rowOff>
    </xdr:from>
    <xdr:ext cx="469744" cy="259045"/>
    <xdr:sp macro="" textlink="">
      <xdr:nvSpPr>
        <xdr:cNvPr id="108" name="【道路】&#10;一人当たり延長平均値テキスト"/>
        <xdr:cNvSpPr txBox="1"/>
      </xdr:nvSpPr>
      <xdr:spPr>
        <a:xfrm>
          <a:off x="10515600" y="705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09" name="フローチャート: 判断 108"/>
        <xdr:cNvSpPr/>
      </xdr:nvSpPr>
      <xdr:spPr>
        <a:xfrm>
          <a:off x="10426700" y="707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0" name="フローチャート: 判断 109"/>
        <xdr:cNvSpPr/>
      </xdr:nvSpPr>
      <xdr:spPr>
        <a:xfrm>
          <a:off x="9588500" y="70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1" name="フローチャート: 判断 110"/>
        <xdr:cNvSpPr/>
      </xdr:nvSpPr>
      <xdr:spPr>
        <a:xfrm>
          <a:off x="8699500" y="708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70345</xdr:rowOff>
    </xdr:from>
    <xdr:to>
      <xdr:col>41</xdr:col>
      <xdr:colOff>101600</xdr:colOff>
      <xdr:row>42</xdr:row>
      <xdr:rowOff>495</xdr:rowOff>
    </xdr:to>
    <xdr:sp macro="" textlink="">
      <xdr:nvSpPr>
        <xdr:cNvPr id="112" name="フローチャート: 判断 111"/>
        <xdr:cNvSpPr/>
      </xdr:nvSpPr>
      <xdr:spPr>
        <a:xfrm>
          <a:off x="7810500" y="709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41</xdr:row>
      <xdr:rowOff>117691</xdr:rowOff>
    </xdr:from>
    <xdr:to>
      <xdr:col>46</xdr:col>
      <xdr:colOff>38100</xdr:colOff>
      <xdr:row>42</xdr:row>
      <xdr:rowOff>47841</xdr:rowOff>
    </xdr:to>
    <xdr:sp macro="" textlink="">
      <xdr:nvSpPr>
        <xdr:cNvPr id="118" name="楕円 117"/>
        <xdr:cNvSpPr/>
      </xdr:nvSpPr>
      <xdr:spPr>
        <a:xfrm>
          <a:off x="8699500" y="714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119456</xdr:rowOff>
    </xdr:from>
    <xdr:to>
      <xdr:col>41</xdr:col>
      <xdr:colOff>101600</xdr:colOff>
      <xdr:row>42</xdr:row>
      <xdr:rowOff>49606</xdr:rowOff>
    </xdr:to>
    <xdr:sp macro="" textlink="">
      <xdr:nvSpPr>
        <xdr:cNvPr id="119" name="楕円 118"/>
        <xdr:cNvSpPr/>
      </xdr:nvSpPr>
      <xdr:spPr>
        <a:xfrm>
          <a:off x="7810500" y="714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168491</xdr:rowOff>
    </xdr:from>
    <xdr:to>
      <xdr:col>45</xdr:col>
      <xdr:colOff>177800</xdr:colOff>
      <xdr:row>41</xdr:row>
      <xdr:rowOff>170256</xdr:rowOff>
    </xdr:to>
    <xdr:cxnSp macro="">
      <xdr:nvCxnSpPr>
        <xdr:cNvPr id="120" name="直線コネクタ 119"/>
        <xdr:cNvCxnSpPr/>
      </xdr:nvCxnSpPr>
      <xdr:spPr>
        <a:xfrm flipV="1">
          <a:off x="7861300" y="7197941"/>
          <a:ext cx="889000" cy="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168063</xdr:rowOff>
    </xdr:from>
    <xdr:ext cx="469744" cy="259045"/>
    <xdr:sp macro="" textlink="">
      <xdr:nvSpPr>
        <xdr:cNvPr id="121" name="n_1aveValue【道路】&#10;一人当たり延長"/>
        <xdr:cNvSpPr txBox="1"/>
      </xdr:nvSpPr>
      <xdr:spPr>
        <a:xfrm>
          <a:off x="9391727" y="68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170222</xdr:rowOff>
    </xdr:from>
    <xdr:ext cx="469744" cy="259045"/>
    <xdr:sp macro="" textlink="">
      <xdr:nvSpPr>
        <xdr:cNvPr id="122" name="n_2aveValue【道路】&#10;一人当たり延長"/>
        <xdr:cNvSpPr txBox="1"/>
      </xdr:nvSpPr>
      <xdr:spPr>
        <a:xfrm>
          <a:off x="8515427" y="685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17022</xdr:rowOff>
    </xdr:from>
    <xdr:ext cx="469744" cy="259045"/>
    <xdr:sp macro="" textlink="">
      <xdr:nvSpPr>
        <xdr:cNvPr id="123" name="n_3aveValue【道路】&#10;一人当たり延長"/>
        <xdr:cNvSpPr txBox="1"/>
      </xdr:nvSpPr>
      <xdr:spPr>
        <a:xfrm>
          <a:off x="7626427" y="687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38968</xdr:rowOff>
    </xdr:from>
    <xdr:ext cx="469744" cy="259045"/>
    <xdr:sp macro="" textlink="">
      <xdr:nvSpPr>
        <xdr:cNvPr id="124" name="n_2mainValue【道路】&#10;一人当たり延長"/>
        <xdr:cNvSpPr txBox="1"/>
      </xdr:nvSpPr>
      <xdr:spPr>
        <a:xfrm>
          <a:off x="8515427" y="7239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40733</xdr:rowOff>
    </xdr:from>
    <xdr:ext cx="469744" cy="259045"/>
    <xdr:sp macro="" textlink="">
      <xdr:nvSpPr>
        <xdr:cNvPr id="125" name="n_3mainValue【道路】&#10;一人当たり延長"/>
        <xdr:cNvSpPr txBox="1"/>
      </xdr:nvSpPr>
      <xdr:spPr>
        <a:xfrm>
          <a:off x="7626427" y="724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51" name="直線コネクタ 150"/>
        <xdr:cNvCxnSpPr/>
      </xdr:nvCxnSpPr>
      <xdr:spPr>
        <a:xfrm flipV="1">
          <a:off x="4634865" y="9687741"/>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340478" cy="259045"/>
    <xdr:sp macro="" textlink="">
      <xdr:nvSpPr>
        <xdr:cNvPr id="152" name="【橋りょう・トンネル】&#10;有形固定資産減価償却率最小値テキスト"/>
        <xdr:cNvSpPr txBox="1"/>
      </xdr:nvSpPr>
      <xdr:spPr>
        <a:xfrm>
          <a:off x="4673600" y="1096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53" name="直線コネクタ 152"/>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54" name="【橋りょう・トンネル】&#10;有形固定資産減価償却率最大値テキスト"/>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55" name="直線コネクタ 154"/>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159493</xdr:rowOff>
    </xdr:from>
    <xdr:ext cx="405111" cy="259045"/>
    <xdr:sp macro="" textlink="">
      <xdr:nvSpPr>
        <xdr:cNvPr id="156" name="【橋りょう・トンネル】&#10;有形固定資産減価償却率平均値テキスト"/>
        <xdr:cNvSpPr txBox="1"/>
      </xdr:nvSpPr>
      <xdr:spPr>
        <a:xfrm>
          <a:off x="4673600" y="1010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57" name="フローチャート: 判断 156"/>
        <xdr:cNvSpPr/>
      </xdr:nvSpPr>
      <xdr:spPr>
        <a:xfrm>
          <a:off x="4584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xdr:nvSpPr>
        <xdr:cNvPr id="158" name="フローチャート: 判断 157"/>
        <xdr:cNvSpPr/>
      </xdr:nvSpPr>
      <xdr:spPr>
        <a:xfrm>
          <a:off x="3746500" y="1014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xdr:nvSpPr>
        <xdr:cNvPr id="159" name="フローチャート: 判断 158"/>
        <xdr:cNvSpPr/>
      </xdr:nvSpPr>
      <xdr:spPr>
        <a:xfrm>
          <a:off x="2857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60" name="フローチャート: 判断 159"/>
        <xdr:cNvSpPr/>
      </xdr:nvSpPr>
      <xdr:spPr>
        <a:xfrm>
          <a:off x="1968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99423</xdr:rowOff>
    </xdr:from>
    <xdr:to>
      <xdr:col>15</xdr:col>
      <xdr:colOff>101600</xdr:colOff>
      <xdr:row>60</xdr:row>
      <xdr:rowOff>29573</xdr:rowOff>
    </xdr:to>
    <xdr:sp macro="" textlink="">
      <xdr:nvSpPr>
        <xdr:cNvPr id="166" name="楕円 165"/>
        <xdr:cNvSpPr/>
      </xdr:nvSpPr>
      <xdr:spPr>
        <a:xfrm>
          <a:off x="2857500" y="102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125549</xdr:rowOff>
    </xdr:from>
    <xdr:to>
      <xdr:col>10</xdr:col>
      <xdr:colOff>165100</xdr:colOff>
      <xdr:row>60</xdr:row>
      <xdr:rowOff>55699</xdr:rowOff>
    </xdr:to>
    <xdr:sp macro="" textlink="">
      <xdr:nvSpPr>
        <xdr:cNvPr id="167" name="楕円 166"/>
        <xdr:cNvSpPr/>
      </xdr:nvSpPr>
      <xdr:spPr>
        <a:xfrm>
          <a:off x="19685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150223</xdr:rowOff>
    </xdr:from>
    <xdr:to>
      <xdr:col>15</xdr:col>
      <xdr:colOff>50800</xdr:colOff>
      <xdr:row>60</xdr:row>
      <xdr:rowOff>4899</xdr:rowOff>
    </xdr:to>
    <xdr:cxnSp macro="">
      <xdr:nvCxnSpPr>
        <xdr:cNvPr id="168" name="直線コネクタ 167"/>
        <xdr:cNvCxnSpPr/>
      </xdr:nvCxnSpPr>
      <xdr:spPr>
        <a:xfrm flipV="1">
          <a:off x="2019300" y="1026577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152236</xdr:rowOff>
    </xdr:from>
    <xdr:ext cx="405111" cy="259045"/>
    <xdr:sp macro="" textlink="">
      <xdr:nvSpPr>
        <xdr:cNvPr id="169" name="n_1aveValue【橋りょう・トンネル】&#10;有形固定資産減価償却率"/>
        <xdr:cNvSpPr txBox="1"/>
      </xdr:nvSpPr>
      <xdr:spPr>
        <a:xfrm>
          <a:off x="3582044"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165299</xdr:rowOff>
    </xdr:from>
    <xdr:ext cx="405111" cy="259045"/>
    <xdr:sp macro="" textlink="">
      <xdr:nvSpPr>
        <xdr:cNvPr id="170" name="n_2aveValue【橋りょう・トンネル】&#10;有形固定資産減価償却率"/>
        <xdr:cNvSpPr txBox="1"/>
      </xdr:nvSpPr>
      <xdr:spPr>
        <a:xfrm>
          <a:off x="27057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60796</xdr:rowOff>
    </xdr:from>
    <xdr:ext cx="405111" cy="259045"/>
    <xdr:sp macro="" textlink="">
      <xdr:nvSpPr>
        <xdr:cNvPr id="171" name="n_3aveValue【橋りょう・トンネル】&#10;有形固定資産減価償却率"/>
        <xdr:cNvSpPr txBox="1"/>
      </xdr:nvSpPr>
      <xdr:spPr>
        <a:xfrm>
          <a:off x="1816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20700</xdr:rowOff>
    </xdr:from>
    <xdr:ext cx="405111" cy="259045"/>
    <xdr:sp macro="" textlink="">
      <xdr:nvSpPr>
        <xdr:cNvPr id="172" name="n_2mainValue【橋りょう・トンネル】&#10;有形固定資産減価償却率"/>
        <xdr:cNvSpPr txBox="1"/>
      </xdr:nvSpPr>
      <xdr:spPr>
        <a:xfrm>
          <a:off x="2705744" y="1030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46826</xdr:rowOff>
    </xdr:from>
    <xdr:ext cx="405111" cy="259045"/>
    <xdr:sp macro="" textlink="">
      <xdr:nvSpPr>
        <xdr:cNvPr id="173" name="n_3mainValue【橋りょう・トンネル】&#10;有形固定資産減価償却率"/>
        <xdr:cNvSpPr txBox="1"/>
      </xdr:nvSpPr>
      <xdr:spPr>
        <a:xfrm>
          <a:off x="1816744" y="1033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5" name="テキスト ボックス 18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7" name="テキスト ボックス 18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9" name="テキスト ボックス 18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1" name="テキスト ボックス 19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3" name="テキスト ボックス 19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5" name="テキスト ボックス 19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197" name="直線コネクタ 196"/>
        <xdr:cNvCxnSpPr/>
      </xdr:nvCxnSpPr>
      <xdr:spPr>
        <a:xfrm flipV="1">
          <a:off x="10476865" y="9710400"/>
          <a:ext cx="0" cy="133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76619</xdr:rowOff>
    </xdr:from>
    <xdr:ext cx="469744" cy="259045"/>
    <xdr:sp macro="" textlink="">
      <xdr:nvSpPr>
        <xdr:cNvPr id="198" name="【橋りょう・トンネル】&#10;一人当たり有形固定資産（償却資産）額最小値テキスト"/>
        <xdr:cNvSpPr txBox="1"/>
      </xdr:nvSpPr>
      <xdr:spPr>
        <a:xfrm>
          <a:off x="10515600" y="1104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199" name="直線コネクタ 198"/>
        <xdr:cNvCxnSpPr/>
      </xdr:nvCxnSpPr>
      <xdr:spPr>
        <a:xfrm>
          <a:off x="10388600" y="11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55877</xdr:rowOff>
    </xdr:from>
    <xdr:ext cx="690189" cy="259045"/>
    <xdr:sp macro="" textlink="">
      <xdr:nvSpPr>
        <xdr:cNvPr id="200" name="【橋りょう・トンネル】&#10;一人当たり有形固定資産（償却資産）額最大値テキスト"/>
        <xdr:cNvSpPr txBox="1"/>
      </xdr:nvSpPr>
      <xdr:spPr>
        <a:xfrm>
          <a:off x="10515600" y="9485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1,054,016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201" name="直線コネクタ 200"/>
        <xdr:cNvCxnSpPr/>
      </xdr:nvCxnSpPr>
      <xdr:spPr>
        <a:xfrm>
          <a:off x="10388600" y="97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41855</xdr:rowOff>
    </xdr:from>
    <xdr:ext cx="599010" cy="259045"/>
    <xdr:sp macro="" textlink="">
      <xdr:nvSpPr>
        <xdr:cNvPr id="202" name="【橋りょう・トンネル】&#10;一人当たり有形固定資産（償却資産）額平均値テキスト"/>
        <xdr:cNvSpPr txBox="1"/>
      </xdr:nvSpPr>
      <xdr:spPr>
        <a:xfrm>
          <a:off x="10515600" y="108432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xdr:nvSpPr>
        <xdr:cNvPr id="203" name="フローチャート: 判断 202"/>
        <xdr:cNvSpPr/>
      </xdr:nvSpPr>
      <xdr:spPr>
        <a:xfrm>
          <a:off x="10426700" y="1086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xdr:nvSpPr>
        <xdr:cNvPr id="204" name="フローチャート: 判断 203"/>
        <xdr:cNvSpPr/>
      </xdr:nvSpPr>
      <xdr:spPr>
        <a:xfrm>
          <a:off x="9588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xdr:nvSpPr>
        <xdr:cNvPr id="205" name="フローチャート: 判断 204"/>
        <xdr:cNvSpPr/>
      </xdr:nvSpPr>
      <xdr:spPr>
        <a:xfrm>
          <a:off x="8699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54111</xdr:rowOff>
    </xdr:from>
    <xdr:to>
      <xdr:col>41</xdr:col>
      <xdr:colOff>101600</xdr:colOff>
      <xdr:row>63</xdr:row>
      <xdr:rowOff>155711</xdr:rowOff>
    </xdr:to>
    <xdr:sp macro="" textlink="">
      <xdr:nvSpPr>
        <xdr:cNvPr id="206" name="フローチャート: 判断 205"/>
        <xdr:cNvSpPr/>
      </xdr:nvSpPr>
      <xdr:spPr>
        <a:xfrm>
          <a:off x="7810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110606</xdr:rowOff>
    </xdr:from>
    <xdr:to>
      <xdr:col>46</xdr:col>
      <xdr:colOff>38100</xdr:colOff>
      <xdr:row>64</xdr:row>
      <xdr:rowOff>40756</xdr:rowOff>
    </xdr:to>
    <xdr:sp macro="" textlink="">
      <xdr:nvSpPr>
        <xdr:cNvPr id="212" name="楕円 211"/>
        <xdr:cNvSpPr/>
      </xdr:nvSpPr>
      <xdr:spPr>
        <a:xfrm>
          <a:off x="8699500" y="1091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109629</xdr:rowOff>
    </xdr:from>
    <xdr:to>
      <xdr:col>41</xdr:col>
      <xdr:colOff>101600</xdr:colOff>
      <xdr:row>64</xdr:row>
      <xdr:rowOff>39779</xdr:rowOff>
    </xdr:to>
    <xdr:sp macro="" textlink="">
      <xdr:nvSpPr>
        <xdr:cNvPr id="213" name="楕円 212"/>
        <xdr:cNvSpPr/>
      </xdr:nvSpPr>
      <xdr:spPr>
        <a:xfrm>
          <a:off x="7810500" y="1091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160429</xdr:rowOff>
    </xdr:from>
    <xdr:to>
      <xdr:col>45</xdr:col>
      <xdr:colOff>177800</xdr:colOff>
      <xdr:row>63</xdr:row>
      <xdr:rowOff>161406</xdr:rowOff>
    </xdr:to>
    <xdr:cxnSp macro="">
      <xdr:nvCxnSpPr>
        <xdr:cNvPr id="214" name="直線コネクタ 213"/>
        <xdr:cNvCxnSpPr/>
      </xdr:nvCxnSpPr>
      <xdr:spPr>
        <a:xfrm>
          <a:off x="7861300" y="10961779"/>
          <a:ext cx="889000" cy="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8908</xdr:rowOff>
    </xdr:from>
    <xdr:ext cx="599010" cy="259045"/>
    <xdr:sp macro="" textlink="">
      <xdr:nvSpPr>
        <xdr:cNvPr id="215" name="n_1aveValue【橋りょう・トンネル】&#10;一人当たり有形固定資産（償却資産）額"/>
        <xdr:cNvSpPr txBox="1"/>
      </xdr:nvSpPr>
      <xdr:spPr>
        <a:xfrm>
          <a:off x="93270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9481</xdr:rowOff>
    </xdr:from>
    <xdr:ext cx="599010" cy="259045"/>
    <xdr:sp macro="" textlink="">
      <xdr:nvSpPr>
        <xdr:cNvPr id="216" name="n_2aveValue【橋りょう・トンネル】&#10;一人当たり有形固定資産（償却資産）額"/>
        <xdr:cNvSpPr txBox="1"/>
      </xdr:nvSpPr>
      <xdr:spPr>
        <a:xfrm>
          <a:off x="8450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788</xdr:rowOff>
    </xdr:from>
    <xdr:ext cx="599010" cy="259045"/>
    <xdr:sp macro="" textlink="">
      <xdr:nvSpPr>
        <xdr:cNvPr id="217" name="n_3aveValue【橋りょう・トンネル】&#10;一人当たり有形固定資産（償却資産）額"/>
        <xdr:cNvSpPr txBox="1"/>
      </xdr:nvSpPr>
      <xdr:spPr>
        <a:xfrm>
          <a:off x="7561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31883</xdr:rowOff>
    </xdr:from>
    <xdr:ext cx="534377" cy="259045"/>
    <xdr:sp macro="" textlink="">
      <xdr:nvSpPr>
        <xdr:cNvPr id="218" name="n_2mainValue【橋りょう・トンネル】&#10;一人当たり有形固定資産（償却資産）額"/>
        <xdr:cNvSpPr txBox="1"/>
      </xdr:nvSpPr>
      <xdr:spPr>
        <a:xfrm>
          <a:off x="8483111" y="1100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30906</xdr:rowOff>
    </xdr:from>
    <xdr:ext cx="534377" cy="259045"/>
    <xdr:sp macro="" textlink="">
      <xdr:nvSpPr>
        <xdr:cNvPr id="219" name="n_3mainValue【橋りょう・トンネル】&#10;一人当たり有形固定資産（償却資産）額"/>
        <xdr:cNvSpPr txBox="1"/>
      </xdr:nvSpPr>
      <xdr:spPr>
        <a:xfrm>
          <a:off x="7594111" y="1100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0" name="テキスト ボックス 22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2" name="テキスト ボックス 23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4" name="テキスト ボックス 23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6" name="テキスト ボックス 23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8" name="テキスト ボックス 23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0" name="テキスト ボックス 23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154305</xdr:rowOff>
    </xdr:to>
    <xdr:cxnSp macro="">
      <xdr:nvCxnSpPr>
        <xdr:cNvPr id="244" name="直線コネクタ 243"/>
        <xdr:cNvCxnSpPr/>
      </xdr:nvCxnSpPr>
      <xdr:spPr>
        <a:xfrm flipV="1">
          <a:off x="4634865" y="13335000"/>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158132</xdr:rowOff>
    </xdr:from>
    <xdr:ext cx="405111" cy="259045"/>
    <xdr:sp macro="" textlink="">
      <xdr:nvSpPr>
        <xdr:cNvPr id="245" name="【公営住宅】&#10;有形固定資産減価償却率最小値テキスト"/>
        <xdr:cNvSpPr txBox="1"/>
      </xdr:nvSpPr>
      <xdr:spPr>
        <a:xfrm>
          <a:off x="4673600" y="1490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154305</xdr:rowOff>
    </xdr:from>
    <xdr:to>
      <xdr:col>24</xdr:col>
      <xdr:colOff>152400</xdr:colOff>
      <xdr:row>86</xdr:row>
      <xdr:rowOff>154305</xdr:rowOff>
    </xdr:to>
    <xdr:cxnSp macro="">
      <xdr:nvCxnSpPr>
        <xdr:cNvPr id="246" name="直線コネクタ 245"/>
        <xdr:cNvCxnSpPr/>
      </xdr:nvCxnSpPr>
      <xdr:spPr>
        <a:xfrm>
          <a:off x="4546600" y="1489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7"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8" name="直線コネクタ 24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5732</xdr:rowOff>
    </xdr:from>
    <xdr:ext cx="405111" cy="259045"/>
    <xdr:sp macro="" textlink="">
      <xdr:nvSpPr>
        <xdr:cNvPr id="249" name="【公営住宅】&#10;有形固定資産減価償却率平均値テキスト"/>
        <xdr:cNvSpPr txBox="1"/>
      </xdr:nvSpPr>
      <xdr:spPr>
        <a:xfrm>
          <a:off x="4673600" y="1406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250" name="フローチャート: 判断 249"/>
        <xdr:cNvSpPr/>
      </xdr:nvSpPr>
      <xdr:spPr>
        <a:xfrm>
          <a:off x="45847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251" name="フローチャート: 判断 250"/>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160655</xdr:rowOff>
    </xdr:from>
    <xdr:to>
      <xdr:col>15</xdr:col>
      <xdr:colOff>101600</xdr:colOff>
      <xdr:row>82</xdr:row>
      <xdr:rowOff>90805</xdr:rowOff>
    </xdr:to>
    <xdr:sp macro="" textlink="">
      <xdr:nvSpPr>
        <xdr:cNvPr id="252" name="フローチャート: 判断 251"/>
        <xdr:cNvSpPr/>
      </xdr:nvSpPr>
      <xdr:spPr>
        <a:xfrm>
          <a:off x="2857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113030</xdr:rowOff>
    </xdr:from>
    <xdr:to>
      <xdr:col>10</xdr:col>
      <xdr:colOff>165100</xdr:colOff>
      <xdr:row>82</xdr:row>
      <xdr:rowOff>43180</xdr:rowOff>
    </xdr:to>
    <xdr:sp macro="" textlink="">
      <xdr:nvSpPr>
        <xdr:cNvPr id="253" name="フローチャート: 判断 252"/>
        <xdr:cNvSpPr/>
      </xdr:nvSpPr>
      <xdr:spPr>
        <a:xfrm>
          <a:off x="1968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82550</xdr:rowOff>
    </xdr:from>
    <xdr:to>
      <xdr:col>15</xdr:col>
      <xdr:colOff>101600</xdr:colOff>
      <xdr:row>78</xdr:row>
      <xdr:rowOff>12700</xdr:rowOff>
    </xdr:to>
    <xdr:sp macro="" textlink="">
      <xdr:nvSpPr>
        <xdr:cNvPr id="259" name="楕円 258"/>
        <xdr:cNvSpPr/>
      </xdr:nvSpPr>
      <xdr:spPr>
        <a:xfrm>
          <a:off x="2857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77</xdr:row>
      <xdr:rowOff>82550</xdr:rowOff>
    </xdr:from>
    <xdr:to>
      <xdr:col>10</xdr:col>
      <xdr:colOff>165100</xdr:colOff>
      <xdr:row>78</xdr:row>
      <xdr:rowOff>12700</xdr:rowOff>
    </xdr:to>
    <xdr:sp macro="" textlink="">
      <xdr:nvSpPr>
        <xdr:cNvPr id="260" name="楕円 259"/>
        <xdr:cNvSpPr/>
      </xdr:nvSpPr>
      <xdr:spPr>
        <a:xfrm>
          <a:off x="1968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133350</xdr:rowOff>
    </xdr:from>
    <xdr:to>
      <xdr:col>15</xdr:col>
      <xdr:colOff>50800</xdr:colOff>
      <xdr:row>77</xdr:row>
      <xdr:rowOff>133350</xdr:rowOff>
    </xdr:to>
    <xdr:cxnSp macro="">
      <xdr:nvCxnSpPr>
        <xdr:cNvPr id="261" name="直線コネクタ 260"/>
        <xdr:cNvCxnSpPr/>
      </xdr:nvCxnSpPr>
      <xdr:spPr>
        <a:xfrm>
          <a:off x="2019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84472</xdr:rowOff>
    </xdr:from>
    <xdr:ext cx="405111" cy="259045"/>
    <xdr:sp macro="" textlink="">
      <xdr:nvSpPr>
        <xdr:cNvPr id="262" name="n_1aveValue【公営住宅】&#10;有形固定資産減価償却率"/>
        <xdr:cNvSpPr txBox="1"/>
      </xdr:nvSpPr>
      <xdr:spPr>
        <a:xfrm>
          <a:off x="35820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81932</xdr:rowOff>
    </xdr:from>
    <xdr:ext cx="405111" cy="259045"/>
    <xdr:sp macro="" textlink="">
      <xdr:nvSpPr>
        <xdr:cNvPr id="263" name="n_2aveValue【公営住宅】&#10;有形固定資産減価償却率"/>
        <xdr:cNvSpPr txBox="1"/>
      </xdr:nvSpPr>
      <xdr:spPr>
        <a:xfrm>
          <a:off x="27057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34307</xdr:rowOff>
    </xdr:from>
    <xdr:ext cx="405111" cy="259045"/>
    <xdr:sp macro="" textlink="">
      <xdr:nvSpPr>
        <xdr:cNvPr id="264" name="n_3aveValue【公営住宅】&#10;有形固定資産減価償却率"/>
        <xdr:cNvSpPr txBox="1"/>
      </xdr:nvSpPr>
      <xdr:spPr>
        <a:xfrm>
          <a:off x="1816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76</xdr:row>
      <xdr:rowOff>29227</xdr:rowOff>
    </xdr:from>
    <xdr:ext cx="469744" cy="259045"/>
    <xdr:sp macro="" textlink="">
      <xdr:nvSpPr>
        <xdr:cNvPr id="265" name="n_2mainValue【公営住宅】&#10;有形固定資産減価償却率"/>
        <xdr:cNvSpPr txBox="1"/>
      </xdr:nvSpPr>
      <xdr:spPr>
        <a:xfrm>
          <a:off x="2673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76</xdr:row>
      <xdr:rowOff>29227</xdr:rowOff>
    </xdr:from>
    <xdr:ext cx="469744" cy="259045"/>
    <xdr:sp macro="" textlink="">
      <xdr:nvSpPr>
        <xdr:cNvPr id="266" name="n_3mainValue【公営住宅】&#10;有形固定資産減価償却率"/>
        <xdr:cNvSpPr txBox="1"/>
      </xdr:nvSpPr>
      <xdr:spPr>
        <a:xfrm>
          <a:off x="1784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7" name="直線コネクタ 27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8" name="テキスト ボックス 27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9" name="直線コネクタ 27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0" name="テキスト ボックス 27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1" name="直線コネクタ 28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2" name="テキスト ボックス 28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3" name="直線コネクタ 28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4" name="テキスト ボックス 28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5" name="直線コネクタ 28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6" name="テキスト ボックス 28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127254</xdr:rowOff>
    </xdr:from>
    <xdr:to>
      <xdr:col>54</xdr:col>
      <xdr:colOff>189865</xdr:colOff>
      <xdr:row>86</xdr:row>
      <xdr:rowOff>111252</xdr:rowOff>
    </xdr:to>
    <xdr:cxnSp macro="">
      <xdr:nvCxnSpPr>
        <xdr:cNvPr id="290" name="直線コネクタ 289"/>
        <xdr:cNvCxnSpPr/>
      </xdr:nvCxnSpPr>
      <xdr:spPr>
        <a:xfrm flipV="1">
          <a:off x="10476865" y="13500354"/>
          <a:ext cx="0"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291"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292" name="直線コネクタ 291"/>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73931</xdr:rowOff>
    </xdr:from>
    <xdr:ext cx="469744" cy="259045"/>
    <xdr:sp macro="" textlink="">
      <xdr:nvSpPr>
        <xdr:cNvPr id="293" name="【公営住宅】&#10;一人当たり面積最大値テキスト"/>
        <xdr:cNvSpPr txBox="1"/>
      </xdr:nvSpPr>
      <xdr:spPr>
        <a:xfrm>
          <a:off x="10515600" y="1327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127254</xdr:rowOff>
    </xdr:from>
    <xdr:to>
      <xdr:col>55</xdr:col>
      <xdr:colOff>88900</xdr:colOff>
      <xdr:row>78</xdr:row>
      <xdr:rowOff>127254</xdr:rowOff>
    </xdr:to>
    <xdr:cxnSp macro="">
      <xdr:nvCxnSpPr>
        <xdr:cNvPr id="294" name="直線コネクタ 293"/>
        <xdr:cNvCxnSpPr/>
      </xdr:nvCxnSpPr>
      <xdr:spPr>
        <a:xfrm>
          <a:off x="10388600" y="1350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27449</xdr:rowOff>
    </xdr:from>
    <xdr:ext cx="469744" cy="259045"/>
    <xdr:sp macro="" textlink="">
      <xdr:nvSpPr>
        <xdr:cNvPr id="295" name="【公営住宅】&#10;一人当たり面積平均値テキスト"/>
        <xdr:cNvSpPr txBox="1"/>
      </xdr:nvSpPr>
      <xdr:spPr>
        <a:xfrm>
          <a:off x="10515600" y="14429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49022</xdr:rowOff>
    </xdr:from>
    <xdr:to>
      <xdr:col>55</xdr:col>
      <xdr:colOff>50800</xdr:colOff>
      <xdr:row>84</xdr:row>
      <xdr:rowOff>150622</xdr:rowOff>
    </xdr:to>
    <xdr:sp macro="" textlink="">
      <xdr:nvSpPr>
        <xdr:cNvPr id="296" name="フローチャート: 判断 295"/>
        <xdr:cNvSpPr/>
      </xdr:nvSpPr>
      <xdr:spPr>
        <a:xfrm>
          <a:off x="10426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30735</xdr:rowOff>
    </xdr:from>
    <xdr:to>
      <xdr:col>50</xdr:col>
      <xdr:colOff>165100</xdr:colOff>
      <xdr:row>84</xdr:row>
      <xdr:rowOff>132335</xdr:rowOff>
    </xdr:to>
    <xdr:sp macro="" textlink="">
      <xdr:nvSpPr>
        <xdr:cNvPr id="297" name="フローチャート: 判断 296"/>
        <xdr:cNvSpPr/>
      </xdr:nvSpPr>
      <xdr:spPr>
        <a:xfrm>
          <a:off x="9588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22352</xdr:rowOff>
    </xdr:from>
    <xdr:to>
      <xdr:col>46</xdr:col>
      <xdr:colOff>38100</xdr:colOff>
      <xdr:row>84</xdr:row>
      <xdr:rowOff>123952</xdr:rowOff>
    </xdr:to>
    <xdr:sp macro="" textlink="">
      <xdr:nvSpPr>
        <xdr:cNvPr id="298" name="フローチャート: 判断 297"/>
        <xdr:cNvSpPr/>
      </xdr:nvSpPr>
      <xdr:spPr>
        <a:xfrm>
          <a:off x="8699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8637</xdr:rowOff>
    </xdr:from>
    <xdr:to>
      <xdr:col>41</xdr:col>
      <xdr:colOff>101600</xdr:colOff>
      <xdr:row>84</xdr:row>
      <xdr:rowOff>110237</xdr:rowOff>
    </xdr:to>
    <xdr:sp macro="" textlink="">
      <xdr:nvSpPr>
        <xdr:cNvPr id="299" name="フローチャート: 判断 298"/>
        <xdr:cNvSpPr/>
      </xdr:nvSpPr>
      <xdr:spPr>
        <a:xfrm>
          <a:off x="7810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86</xdr:row>
      <xdr:rowOff>59689</xdr:rowOff>
    </xdr:from>
    <xdr:to>
      <xdr:col>46</xdr:col>
      <xdr:colOff>38100</xdr:colOff>
      <xdr:row>86</xdr:row>
      <xdr:rowOff>161289</xdr:rowOff>
    </xdr:to>
    <xdr:sp macro="" textlink="">
      <xdr:nvSpPr>
        <xdr:cNvPr id="305" name="楕円 304"/>
        <xdr:cNvSpPr/>
      </xdr:nvSpPr>
      <xdr:spPr>
        <a:xfrm>
          <a:off x="8699500" y="1480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59689</xdr:rowOff>
    </xdr:from>
    <xdr:to>
      <xdr:col>41</xdr:col>
      <xdr:colOff>101600</xdr:colOff>
      <xdr:row>86</xdr:row>
      <xdr:rowOff>161289</xdr:rowOff>
    </xdr:to>
    <xdr:sp macro="" textlink="">
      <xdr:nvSpPr>
        <xdr:cNvPr id="306" name="楕円 305"/>
        <xdr:cNvSpPr/>
      </xdr:nvSpPr>
      <xdr:spPr>
        <a:xfrm>
          <a:off x="7810500" y="1480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110489</xdr:rowOff>
    </xdr:from>
    <xdr:to>
      <xdr:col>45</xdr:col>
      <xdr:colOff>177800</xdr:colOff>
      <xdr:row>86</xdr:row>
      <xdr:rowOff>110489</xdr:rowOff>
    </xdr:to>
    <xdr:cxnSp macro="">
      <xdr:nvCxnSpPr>
        <xdr:cNvPr id="307" name="直線コネクタ 306"/>
        <xdr:cNvCxnSpPr/>
      </xdr:nvCxnSpPr>
      <xdr:spPr>
        <a:xfrm>
          <a:off x="7861300" y="14855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148862</xdr:rowOff>
    </xdr:from>
    <xdr:ext cx="469744" cy="259045"/>
    <xdr:sp macro="" textlink="">
      <xdr:nvSpPr>
        <xdr:cNvPr id="308" name="n_1aveValue【公営住宅】&#10;一人当たり面積"/>
        <xdr:cNvSpPr txBox="1"/>
      </xdr:nvSpPr>
      <xdr:spPr>
        <a:xfrm>
          <a:off x="93917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140479</xdr:rowOff>
    </xdr:from>
    <xdr:ext cx="469744" cy="259045"/>
    <xdr:sp macro="" textlink="">
      <xdr:nvSpPr>
        <xdr:cNvPr id="309" name="n_2aveValue【公営住宅】&#10;一人当たり面積"/>
        <xdr:cNvSpPr txBox="1"/>
      </xdr:nvSpPr>
      <xdr:spPr>
        <a:xfrm>
          <a:off x="8515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126764</xdr:rowOff>
    </xdr:from>
    <xdr:ext cx="469744" cy="259045"/>
    <xdr:sp macro="" textlink="">
      <xdr:nvSpPr>
        <xdr:cNvPr id="310" name="n_3aveValue【公営住宅】&#10;一人当たり面積"/>
        <xdr:cNvSpPr txBox="1"/>
      </xdr:nvSpPr>
      <xdr:spPr>
        <a:xfrm>
          <a:off x="7626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152416</xdr:rowOff>
    </xdr:from>
    <xdr:ext cx="469744" cy="259045"/>
    <xdr:sp macro="" textlink="">
      <xdr:nvSpPr>
        <xdr:cNvPr id="311" name="n_2mainValue【公営住宅】&#10;一人当たり面積"/>
        <xdr:cNvSpPr txBox="1"/>
      </xdr:nvSpPr>
      <xdr:spPr>
        <a:xfrm>
          <a:off x="8515427" y="1489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152416</xdr:rowOff>
    </xdr:from>
    <xdr:ext cx="469744" cy="259045"/>
    <xdr:sp macro="" textlink="">
      <xdr:nvSpPr>
        <xdr:cNvPr id="312" name="n_3mainValue【公営住宅】&#10;一人当たり面積"/>
        <xdr:cNvSpPr txBox="1"/>
      </xdr:nvSpPr>
      <xdr:spPr>
        <a:xfrm>
          <a:off x="7626427" y="1489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3" name="正方形/長方形 3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4" name="正方形/長方形 31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5" name="正方形/長方形 31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6" name="正方形/長方形 31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7" name="正方形/長方形 31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8" name="正方形/長方形 31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9" name="正方形/長方形 31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0" name="正方形/長方形 31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1" name="正方形/長方形 3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2" name="正方形/長方形 3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3" name="正方形/長方形 3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4" name="正方形/長方形 3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5" name="正方形/長方形 3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6" name="正方形/長方形 3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7" name="正方形/長方形 3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8" name="正方形/長方形 32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9" name="正方形/長方形 3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0" name="正方形/長方形 3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1" name="正方形/長方形 3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2" name="正方形/長方形 3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3" name="正方形/長方形 3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4" name="正方形/長方形 3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5" name="正方形/長方形 3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6" name="正方形/長方形 33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7" name="テキスト ボックス 33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8" name="直線コネクタ 33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9" name="テキスト ボックス 33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0" name="直線コネクタ 33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1" name="テキスト ボックス 34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2" name="直線コネクタ 34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3" name="テキスト ボックス 34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4" name="直線コネクタ 34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5" name="テキスト ボックス 34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6" name="直線コネクタ 34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7" name="テキスト ボックス 34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8" name="直線コネクタ 34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9" name="テキスト ボックス 34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0" name="直線コネクタ 34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1" name="テキスト ボックス 35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353" name="直線コネクタ 352"/>
        <xdr:cNvCxnSpPr/>
      </xdr:nvCxnSpPr>
      <xdr:spPr>
        <a:xfrm flipV="1">
          <a:off x="16318864" y="577596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354" name="【認定こども園・幼稚園・保育所】&#10;有形固定資産減価償却率最小値テキスト"/>
        <xdr:cNvSpPr txBox="1"/>
      </xdr:nvSpPr>
      <xdr:spPr>
        <a:xfrm>
          <a:off x="16357600"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355" name="直線コネクタ 354"/>
        <xdr:cNvCxnSpPr/>
      </xdr:nvCxnSpPr>
      <xdr:spPr>
        <a:xfrm>
          <a:off x="16230600" y="71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56"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57" name="直線コネクタ 356"/>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102887</xdr:rowOff>
    </xdr:from>
    <xdr:ext cx="405111" cy="259045"/>
    <xdr:sp macro="" textlink="">
      <xdr:nvSpPr>
        <xdr:cNvPr id="358" name="【認定こども園・幼稚園・保育所】&#10;有形固定資産減価償却率平均値テキスト"/>
        <xdr:cNvSpPr txBox="1"/>
      </xdr:nvSpPr>
      <xdr:spPr>
        <a:xfrm>
          <a:off x="16357600" y="6446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359" name="フローチャート: 判断 358"/>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60" name="フローチャート: 判断 359"/>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361" name="フローチャート: 判断 360"/>
        <xdr:cNvSpPr/>
      </xdr:nvSpPr>
      <xdr:spPr>
        <a:xfrm>
          <a:off x="14541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73025</xdr:rowOff>
    </xdr:from>
    <xdr:to>
      <xdr:col>72</xdr:col>
      <xdr:colOff>38100</xdr:colOff>
      <xdr:row>39</xdr:row>
      <xdr:rowOff>3175</xdr:rowOff>
    </xdr:to>
    <xdr:sp macro="" textlink="">
      <xdr:nvSpPr>
        <xdr:cNvPr id="362" name="フローチャート: 判断 361"/>
        <xdr:cNvSpPr/>
      </xdr:nvSpPr>
      <xdr:spPr>
        <a:xfrm>
          <a:off x="13652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3" name="テキスト ボックス 36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4" name="テキスト ボックス 36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5" name="テキスト ボックス 36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6" name="テキスト ボックス 36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7" name="テキスト ボックス 36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162560</xdr:rowOff>
    </xdr:from>
    <xdr:to>
      <xdr:col>76</xdr:col>
      <xdr:colOff>165100</xdr:colOff>
      <xdr:row>35</xdr:row>
      <xdr:rowOff>92710</xdr:rowOff>
    </xdr:to>
    <xdr:sp macro="" textlink="">
      <xdr:nvSpPr>
        <xdr:cNvPr id="368" name="楕円 367"/>
        <xdr:cNvSpPr/>
      </xdr:nvSpPr>
      <xdr:spPr>
        <a:xfrm>
          <a:off x="14541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103505</xdr:rowOff>
    </xdr:from>
    <xdr:to>
      <xdr:col>72</xdr:col>
      <xdr:colOff>38100</xdr:colOff>
      <xdr:row>35</xdr:row>
      <xdr:rowOff>33655</xdr:rowOff>
    </xdr:to>
    <xdr:sp macro="" textlink="">
      <xdr:nvSpPr>
        <xdr:cNvPr id="369" name="楕円 368"/>
        <xdr:cNvSpPr/>
      </xdr:nvSpPr>
      <xdr:spPr>
        <a:xfrm>
          <a:off x="13652500" y="593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154305</xdr:rowOff>
    </xdr:from>
    <xdr:to>
      <xdr:col>76</xdr:col>
      <xdr:colOff>114300</xdr:colOff>
      <xdr:row>35</xdr:row>
      <xdr:rowOff>41910</xdr:rowOff>
    </xdr:to>
    <xdr:cxnSp macro="">
      <xdr:nvCxnSpPr>
        <xdr:cNvPr id="370" name="直線コネクタ 369"/>
        <xdr:cNvCxnSpPr/>
      </xdr:nvCxnSpPr>
      <xdr:spPr>
        <a:xfrm>
          <a:off x="13703300" y="598360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92092</xdr:rowOff>
    </xdr:from>
    <xdr:ext cx="405111" cy="259045"/>
    <xdr:sp macro="" textlink="">
      <xdr:nvSpPr>
        <xdr:cNvPr id="371" name="n_1aveValue【認定こども園・幼稚園・保育所】&#10;有形固定資産減価償却率"/>
        <xdr:cNvSpPr txBox="1"/>
      </xdr:nvSpPr>
      <xdr:spPr>
        <a:xfrm>
          <a:off x="152660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78122</xdr:rowOff>
    </xdr:from>
    <xdr:ext cx="405111" cy="259045"/>
    <xdr:sp macro="" textlink="">
      <xdr:nvSpPr>
        <xdr:cNvPr id="372" name="n_2aveValue【認定こども園・幼稚園・保育所】&#10;有形固定資産減価償却率"/>
        <xdr:cNvSpPr txBox="1"/>
      </xdr:nvSpPr>
      <xdr:spPr>
        <a:xfrm>
          <a:off x="14389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165752</xdr:rowOff>
    </xdr:from>
    <xdr:ext cx="405111" cy="259045"/>
    <xdr:sp macro="" textlink="">
      <xdr:nvSpPr>
        <xdr:cNvPr id="373" name="n_3aveValue【認定こども園・幼稚園・保育所】&#10;有形固定資産減価償却率"/>
        <xdr:cNvSpPr txBox="1"/>
      </xdr:nvSpPr>
      <xdr:spPr>
        <a:xfrm>
          <a:off x="135007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109237</xdr:rowOff>
    </xdr:from>
    <xdr:ext cx="405111" cy="259045"/>
    <xdr:sp macro="" textlink="">
      <xdr:nvSpPr>
        <xdr:cNvPr id="374" name="n_2mainValue【認定こども園・幼稚園・保育所】&#10;有形固定資産減価償却率"/>
        <xdr:cNvSpPr txBox="1"/>
      </xdr:nvSpPr>
      <xdr:spPr>
        <a:xfrm>
          <a:off x="143897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50182</xdr:rowOff>
    </xdr:from>
    <xdr:ext cx="405111" cy="259045"/>
    <xdr:sp macro="" textlink="">
      <xdr:nvSpPr>
        <xdr:cNvPr id="375" name="n_3mainValue【認定こども園・幼稚園・保育所】&#10;有形固定資産減価償却率"/>
        <xdr:cNvSpPr txBox="1"/>
      </xdr:nvSpPr>
      <xdr:spPr>
        <a:xfrm>
          <a:off x="13500744" y="570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6" name="正方形/長方形 37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7" name="正方形/長方形 37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8" name="正方形/長方形 37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9" name="正方形/長方形 37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0" name="正方形/長方形 37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1" name="正方形/長方形 38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2" name="正方形/長方形 38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3" name="正方形/長方形 38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4" name="テキスト ボックス 38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5" name="直線コネクタ 38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6" name="直線コネクタ 38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7" name="テキスト ボックス 38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8" name="直線コネクタ 38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89" name="テキスト ボックス 38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0" name="直線コネクタ 38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1" name="テキスト ボックス 39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2" name="直線コネクタ 39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3" name="テキスト ボックス 39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4" name="直線コネクタ 3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5" name="テキスト ボックス 39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397" name="直線コネクタ 396"/>
        <xdr:cNvCxnSpPr/>
      </xdr:nvCxnSpPr>
      <xdr:spPr>
        <a:xfrm flipV="1">
          <a:off x="22160864" y="5873496"/>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98"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99" name="直線コネクタ 398"/>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00"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01" name="直線コネクタ 400"/>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10685</xdr:rowOff>
    </xdr:from>
    <xdr:ext cx="469744" cy="259045"/>
    <xdr:sp macro="" textlink="">
      <xdr:nvSpPr>
        <xdr:cNvPr id="402" name="【認定こども園・幼稚園・保育所】&#10;一人当たり面積平均値テキスト"/>
        <xdr:cNvSpPr txBox="1"/>
      </xdr:nvSpPr>
      <xdr:spPr>
        <a:xfrm>
          <a:off x="22199600" y="6697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403" name="フローチャート: 判断 402"/>
        <xdr:cNvSpPr/>
      </xdr:nvSpPr>
      <xdr:spPr>
        <a:xfrm>
          <a:off x="221107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404" name="フローチャート: 判断 403"/>
        <xdr:cNvSpPr/>
      </xdr:nvSpPr>
      <xdr:spPr>
        <a:xfrm>
          <a:off x="21272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05" name="フローチャート: 判断 404"/>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96266</xdr:rowOff>
    </xdr:from>
    <xdr:to>
      <xdr:col>102</xdr:col>
      <xdr:colOff>165100</xdr:colOff>
      <xdr:row>40</xdr:row>
      <xdr:rowOff>26416</xdr:rowOff>
    </xdr:to>
    <xdr:sp macro="" textlink="">
      <xdr:nvSpPr>
        <xdr:cNvPr id="406" name="フローチャート: 判断 405"/>
        <xdr:cNvSpPr/>
      </xdr:nvSpPr>
      <xdr:spPr>
        <a:xfrm>
          <a:off x="19494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7" name="テキスト ボックス 40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8" name="テキスト ボックス 40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9" name="テキスト ボックス 40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0" name="テキスト ボックス 40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1" name="テキスト ボックス 41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71120</xdr:rowOff>
    </xdr:from>
    <xdr:to>
      <xdr:col>107</xdr:col>
      <xdr:colOff>101600</xdr:colOff>
      <xdr:row>41</xdr:row>
      <xdr:rowOff>1270</xdr:rowOff>
    </xdr:to>
    <xdr:sp macro="" textlink="">
      <xdr:nvSpPr>
        <xdr:cNvPr id="412" name="楕円 411"/>
        <xdr:cNvSpPr/>
      </xdr:nvSpPr>
      <xdr:spPr>
        <a:xfrm>
          <a:off x="20383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71120</xdr:rowOff>
    </xdr:from>
    <xdr:to>
      <xdr:col>102</xdr:col>
      <xdr:colOff>165100</xdr:colOff>
      <xdr:row>41</xdr:row>
      <xdr:rowOff>1270</xdr:rowOff>
    </xdr:to>
    <xdr:sp macro="" textlink="">
      <xdr:nvSpPr>
        <xdr:cNvPr id="413" name="楕円 412"/>
        <xdr:cNvSpPr/>
      </xdr:nvSpPr>
      <xdr:spPr>
        <a:xfrm>
          <a:off x="19494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121920</xdr:rowOff>
    </xdr:from>
    <xdr:to>
      <xdr:col>107</xdr:col>
      <xdr:colOff>50800</xdr:colOff>
      <xdr:row>40</xdr:row>
      <xdr:rowOff>121920</xdr:rowOff>
    </xdr:to>
    <xdr:cxnSp macro="">
      <xdr:nvCxnSpPr>
        <xdr:cNvPr id="414" name="直線コネクタ 413"/>
        <xdr:cNvCxnSpPr/>
      </xdr:nvCxnSpPr>
      <xdr:spPr>
        <a:xfrm>
          <a:off x="19545300" y="697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150385</xdr:rowOff>
    </xdr:from>
    <xdr:ext cx="469744" cy="259045"/>
    <xdr:sp macro="" textlink="">
      <xdr:nvSpPr>
        <xdr:cNvPr id="415" name="n_1aveValue【認定こども園・幼稚園・保育所】&#10;一人当たり面積"/>
        <xdr:cNvSpPr txBox="1"/>
      </xdr:nvSpPr>
      <xdr:spPr>
        <a:xfrm>
          <a:off x="210757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16"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42943</xdr:rowOff>
    </xdr:from>
    <xdr:ext cx="469744" cy="259045"/>
    <xdr:sp macro="" textlink="">
      <xdr:nvSpPr>
        <xdr:cNvPr id="417" name="n_3aveValue【認定こども園・幼稚園・保育所】&#10;一人当たり面積"/>
        <xdr:cNvSpPr txBox="1"/>
      </xdr:nvSpPr>
      <xdr:spPr>
        <a:xfrm>
          <a:off x="19310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163847</xdr:rowOff>
    </xdr:from>
    <xdr:ext cx="469744" cy="259045"/>
    <xdr:sp macro="" textlink="">
      <xdr:nvSpPr>
        <xdr:cNvPr id="418" name="n_2mainValue【認定こども園・幼稚園・保育所】&#10;一人当たり面積"/>
        <xdr:cNvSpPr txBox="1"/>
      </xdr:nvSpPr>
      <xdr:spPr>
        <a:xfrm>
          <a:off x="20199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163847</xdr:rowOff>
    </xdr:from>
    <xdr:ext cx="469744" cy="259045"/>
    <xdr:sp macro="" textlink="">
      <xdr:nvSpPr>
        <xdr:cNvPr id="419" name="n_3mainValue【認定こども園・幼稚園・保育所】&#10;一人当たり面積"/>
        <xdr:cNvSpPr txBox="1"/>
      </xdr:nvSpPr>
      <xdr:spPr>
        <a:xfrm>
          <a:off x="19310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0" name="正方形/長方形 41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1" name="正方形/長方形 42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2" name="正方形/長方形 42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3" name="正方形/長方形 42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4" name="正方形/長方形 42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5" name="正方形/長方形 42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6" name="正方形/長方形 42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7" name="正方形/長方形 42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8" name="テキスト ボックス 42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9" name="直線コネクタ 42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0" name="テキスト ボックス 42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31" name="直線コネクタ 43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32" name="テキスト ボックス 43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33" name="直線コネクタ 43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34" name="テキスト ボックス 43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35" name="直線コネクタ 43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36" name="テキスト ボックス 43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37" name="直線コネクタ 43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38" name="テキスト ボックス 437"/>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9" name="直線コネクタ 43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0" name="テキスト ボックス 43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442" name="直線コネクタ 441"/>
        <xdr:cNvCxnSpPr/>
      </xdr:nvCxnSpPr>
      <xdr:spPr>
        <a:xfrm flipV="1">
          <a:off x="16318864" y="982294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443" name="【学校施設】&#10;有形固定資産減価償却率最小値テキスト"/>
        <xdr:cNvSpPr txBox="1"/>
      </xdr:nvSpPr>
      <xdr:spPr>
        <a:xfrm>
          <a:off x="16357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444" name="直線コネクタ 443"/>
        <xdr:cNvCxnSpPr/>
      </xdr:nvCxnSpPr>
      <xdr:spPr>
        <a:xfrm>
          <a:off x="16230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445" name="【学校施設】&#10;有形固定資産減価償却率最大値テキスト"/>
        <xdr:cNvSpPr txBox="1"/>
      </xdr:nvSpPr>
      <xdr:spPr>
        <a:xfrm>
          <a:off x="16357600" y="959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446" name="直線コネクタ 445"/>
        <xdr:cNvCxnSpPr/>
      </xdr:nvCxnSpPr>
      <xdr:spPr>
        <a:xfrm>
          <a:off x="16230600" y="982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46499</xdr:rowOff>
    </xdr:from>
    <xdr:ext cx="405111" cy="259045"/>
    <xdr:sp macro="" textlink="">
      <xdr:nvSpPr>
        <xdr:cNvPr id="447" name="【学校施設】&#10;有形固定資産減価償却率平均値テキスト"/>
        <xdr:cNvSpPr txBox="1"/>
      </xdr:nvSpPr>
      <xdr:spPr>
        <a:xfrm>
          <a:off x="16357600" y="10333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448" name="フローチャート: 判断 447"/>
        <xdr:cNvSpPr/>
      </xdr:nvSpPr>
      <xdr:spPr>
        <a:xfrm>
          <a:off x="162687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449" name="フローチャート: 判断 448"/>
        <xdr:cNvSpPr/>
      </xdr:nvSpPr>
      <xdr:spPr>
        <a:xfrm>
          <a:off x="15430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450" name="フローチャート: 判断 449"/>
        <xdr:cNvSpPr/>
      </xdr:nvSpPr>
      <xdr:spPr>
        <a:xfrm>
          <a:off x="14541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118364</xdr:rowOff>
    </xdr:from>
    <xdr:to>
      <xdr:col>72</xdr:col>
      <xdr:colOff>38100</xdr:colOff>
      <xdr:row>61</xdr:row>
      <xdr:rowOff>48514</xdr:rowOff>
    </xdr:to>
    <xdr:sp macro="" textlink="">
      <xdr:nvSpPr>
        <xdr:cNvPr id="451" name="フローチャート: 判断 450"/>
        <xdr:cNvSpPr/>
      </xdr:nvSpPr>
      <xdr:spPr>
        <a:xfrm>
          <a:off x="13652500" y="1040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2" name="テキスト ボックス 4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3" name="テキスト ボックス 4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4" name="テキスト ボックス 4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5" name="テキスト ボックス 4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6" name="テキスト ボックス 4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122936</xdr:rowOff>
    </xdr:from>
    <xdr:to>
      <xdr:col>76</xdr:col>
      <xdr:colOff>165100</xdr:colOff>
      <xdr:row>60</xdr:row>
      <xdr:rowOff>53086</xdr:rowOff>
    </xdr:to>
    <xdr:sp macro="" textlink="">
      <xdr:nvSpPr>
        <xdr:cNvPr id="457" name="楕円 456"/>
        <xdr:cNvSpPr/>
      </xdr:nvSpPr>
      <xdr:spPr>
        <a:xfrm>
          <a:off x="14541500" y="1023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1778</xdr:rowOff>
    </xdr:from>
    <xdr:to>
      <xdr:col>72</xdr:col>
      <xdr:colOff>38100</xdr:colOff>
      <xdr:row>60</xdr:row>
      <xdr:rowOff>103378</xdr:rowOff>
    </xdr:to>
    <xdr:sp macro="" textlink="">
      <xdr:nvSpPr>
        <xdr:cNvPr id="458" name="楕円 457"/>
        <xdr:cNvSpPr/>
      </xdr:nvSpPr>
      <xdr:spPr>
        <a:xfrm>
          <a:off x="13652500" y="1028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2286</xdr:rowOff>
    </xdr:from>
    <xdr:to>
      <xdr:col>76</xdr:col>
      <xdr:colOff>114300</xdr:colOff>
      <xdr:row>60</xdr:row>
      <xdr:rowOff>52578</xdr:rowOff>
    </xdr:to>
    <xdr:cxnSp macro="">
      <xdr:nvCxnSpPr>
        <xdr:cNvPr id="459" name="直線コネクタ 458"/>
        <xdr:cNvCxnSpPr/>
      </xdr:nvCxnSpPr>
      <xdr:spPr>
        <a:xfrm flipV="1">
          <a:off x="13703300" y="1028928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30751</xdr:rowOff>
    </xdr:from>
    <xdr:ext cx="405111" cy="259045"/>
    <xdr:sp macro="" textlink="">
      <xdr:nvSpPr>
        <xdr:cNvPr id="460" name="n_1aveValue【学校施設】&#10;有形固定資産減価償却率"/>
        <xdr:cNvSpPr txBox="1"/>
      </xdr:nvSpPr>
      <xdr:spPr>
        <a:xfrm>
          <a:off x="15266044" y="1014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16781</xdr:rowOff>
    </xdr:from>
    <xdr:ext cx="405111" cy="259045"/>
    <xdr:sp macro="" textlink="">
      <xdr:nvSpPr>
        <xdr:cNvPr id="461" name="n_2aveValue【学校施設】&#10;有形固定資産減価償却率"/>
        <xdr:cNvSpPr txBox="1"/>
      </xdr:nvSpPr>
      <xdr:spPr>
        <a:xfrm>
          <a:off x="14389744" y="1047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39641</xdr:rowOff>
    </xdr:from>
    <xdr:ext cx="405111" cy="259045"/>
    <xdr:sp macro="" textlink="">
      <xdr:nvSpPr>
        <xdr:cNvPr id="462" name="n_3aveValue【学校施設】&#10;有形固定資産減価償却率"/>
        <xdr:cNvSpPr txBox="1"/>
      </xdr:nvSpPr>
      <xdr:spPr>
        <a:xfrm>
          <a:off x="13500744" y="1049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69613</xdr:rowOff>
    </xdr:from>
    <xdr:ext cx="405111" cy="259045"/>
    <xdr:sp macro="" textlink="">
      <xdr:nvSpPr>
        <xdr:cNvPr id="463" name="n_2mainValue【学校施設】&#10;有形固定資産減価償却率"/>
        <xdr:cNvSpPr txBox="1"/>
      </xdr:nvSpPr>
      <xdr:spPr>
        <a:xfrm>
          <a:off x="14389744" y="1001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119905</xdr:rowOff>
    </xdr:from>
    <xdr:ext cx="405111" cy="259045"/>
    <xdr:sp macro="" textlink="">
      <xdr:nvSpPr>
        <xdr:cNvPr id="464" name="n_3mainValue【学校施設】&#10;有形固定資産減価償却率"/>
        <xdr:cNvSpPr txBox="1"/>
      </xdr:nvSpPr>
      <xdr:spPr>
        <a:xfrm>
          <a:off x="13500744" y="1006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5" name="正方形/長方形 4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6" name="正方形/長方形 4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7" name="正方形/長方形 4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8" name="正方形/長方形 4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9" name="正方形/長方形 4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0" name="正方形/長方形 4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1" name="正方形/長方形 4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2" name="正方形/長方形 4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3" name="テキスト ボックス 4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4" name="直線コネクタ 4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5" name="テキスト ボックス 4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76" name="直線コネクタ 4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7" name="テキスト ボックス 4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8" name="直線コネクタ 4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9" name="テキスト ボックス 47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0" name="直線コネクタ 4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1" name="テキスト ボックス 48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2" name="直線コネクタ 4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3" name="テキスト ボックス 48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4" name="直線コネクタ 4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5" name="テキスト ボックス 4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487" name="直線コネクタ 486"/>
        <xdr:cNvCxnSpPr/>
      </xdr:nvCxnSpPr>
      <xdr:spPr>
        <a:xfrm flipV="1">
          <a:off x="22160864" y="9539478"/>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488" name="【学校施設】&#10;一人当たり面積最小値テキスト"/>
        <xdr:cNvSpPr txBox="1"/>
      </xdr:nvSpPr>
      <xdr:spPr>
        <a:xfrm>
          <a:off x="22199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489" name="直線コネクタ 488"/>
        <xdr:cNvCxnSpPr/>
      </xdr:nvCxnSpPr>
      <xdr:spPr>
        <a:xfrm>
          <a:off x="22072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490" name="【学校施設】&#10;一人当たり面積最大値テキスト"/>
        <xdr:cNvSpPr txBox="1"/>
      </xdr:nvSpPr>
      <xdr:spPr>
        <a:xfrm>
          <a:off x="22199600" y="931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491" name="直線コネクタ 490"/>
        <xdr:cNvCxnSpPr/>
      </xdr:nvCxnSpPr>
      <xdr:spPr>
        <a:xfrm>
          <a:off x="22072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82161</xdr:rowOff>
    </xdr:from>
    <xdr:ext cx="469744" cy="259045"/>
    <xdr:sp macro="" textlink="">
      <xdr:nvSpPr>
        <xdr:cNvPr id="492" name="【学校施設】&#10;一人当たり面積平均値テキスト"/>
        <xdr:cNvSpPr txBox="1"/>
      </xdr:nvSpPr>
      <xdr:spPr>
        <a:xfrm>
          <a:off x="22199600" y="10712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493" name="フローチャート: 判断 492"/>
        <xdr:cNvSpPr/>
      </xdr:nvSpPr>
      <xdr:spPr>
        <a:xfrm>
          <a:off x="22110700" y="1073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494" name="フローチャート: 判断 493"/>
        <xdr:cNvSpPr/>
      </xdr:nvSpPr>
      <xdr:spPr>
        <a:xfrm>
          <a:off x="21272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495" name="フローチャート: 判断 494"/>
        <xdr:cNvSpPr/>
      </xdr:nvSpPr>
      <xdr:spPr>
        <a:xfrm>
          <a:off x="20383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21437</xdr:rowOff>
    </xdr:from>
    <xdr:to>
      <xdr:col>102</xdr:col>
      <xdr:colOff>165100</xdr:colOff>
      <xdr:row>62</xdr:row>
      <xdr:rowOff>123037</xdr:rowOff>
    </xdr:to>
    <xdr:sp macro="" textlink="">
      <xdr:nvSpPr>
        <xdr:cNvPr id="496" name="フローチャート: 判断 495"/>
        <xdr:cNvSpPr/>
      </xdr:nvSpPr>
      <xdr:spPr>
        <a:xfrm>
          <a:off x="19494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7" name="テキスト ボックス 4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8" name="テキスト ボックス 4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9" name="テキスト ボックス 4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0" name="テキスト ボックス 4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1" name="テキスト ボックス 5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133452</xdr:rowOff>
    </xdr:from>
    <xdr:to>
      <xdr:col>107</xdr:col>
      <xdr:colOff>101600</xdr:colOff>
      <xdr:row>63</xdr:row>
      <xdr:rowOff>63602</xdr:rowOff>
    </xdr:to>
    <xdr:sp macro="" textlink="">
      <xdr:nvSpPr>
        <xdr:cNvPr id="502" name="楕円 501"/>
        <xdr:cNvSpPr/>
      </xdr:nvSpPr>
      <xdr:spPr>
        <a:xfrm>
          <a:off x="20383500" y="1076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153112</xdr:rowOff>
    </xdr:from>
    <xdr:to>
      <xdr:col>102</xdr:col>
      <xdr:colOff>165100</xdr:colOff>
      <xdr:row>63</xdr:row>
      <xdr:rowOff>83262</xdr:rowOff>
    </xdr:to>
    <xdr:sp macro="" textlink="">
      <xdr:nvSpPr>
        <xdr:cNvPr id="503" name="楕円 502"/>
        <xdr:cNvSpPr/>
      </xdr:nvSpPr>
      <xdr:spPr>
        <a:xfrm>
          <a:off x="19494500" y="1078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12802</xdr:rowOff>
    </xdr:from>
    <xdr:to>
      <xdr:col>107</xdr:col>
      <xdr:colOff>50800</xdr:colOff>
      <xdr:row>63</xdr:row>
      <xdr:rowOff>32462</xdr:rowOff>
    </xdr:to>
    <xdr:cxnSp macro="">
      <xdr:nvCxnSpPr>
        <xdr:cNvPr id="504" name="直線コネクタ 503"/>
        <xdr:cNvCxnSpPr/>
      </xdr:nvCxnSpPr>
      <xdr:spPr>
        <a:xfrm flipV="1">
          <a:off x="19545300" y="10814152"/>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24351</xdr:rowOff>
    </xdr:from>
    <xdr:ext cx="469744" cy="259045"/>
    <xdr:sp macro="" textlink="">
      <xdr:nvSpPr>
        <xdr:cNvPr id="505" name="n_1aveValue【学校施設】&#10;一人当たり面積"/>
        <xdr:cNvSpPr txBox="1"/>
      </xdr:nvSpPr>
      <xdr:spPr>
        <a:xfrm>
          <a:off x="210757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31208</xdr:rowOff>
    </xdr:from>
    <xdr:ext cx="469744" cy="259045"/>
    <xdr:sp macro="" textlink="">
      <xdr:nvSpPr>
        <xdr:cNvPr id="506" name="n_2aveValue【学校施設】&#10;一人当たり面積"/>
        <xdr:cNvSpPr txBox="1"/>
      </xdr:nvSpPr>
      <xdr:spPr>
        <a:xfrm>
          <a:off x="20199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139564</xdr:rowOff>
    </xdr:from>
    <xdr:ext cx="469744" cy="259045"/>
    <xdr:sp macro="" textlink="">
      <xdr:nvSpPr>
        <xdr:cNvPr id="507" name="n_3aveValue【学校施設】&#10;一人当たり面積"/>
        <xdr:cNvSpPr txBox="1"/>
      </xdr:nvSpPr>
      <xdr:spPr>
        <a:xfrm>
          <a:off x="19310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54729</xdr:rowOff>
    </xdr:from>
    <xdr:ext cx="469744" cy="259045"/>
    <xdr:sp macro="" textlink="">
      <xdr:nvSpPr>
        <xdr:cNvPr id="508" name="n_2mainValue【学校施設】&#10;一人当たり面積"/>
        <xdr:cNvSpPr txBox="1"/>
      </xdr:nvSpPr>
      <xdr:spPr>
        <a:xfrm>
          <a:off x="20199427" y="1085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74389</xdr:rowOff>
    </xdr:from>
    <xdr:ext cx="469744" cy="259045"/>
    <xdr:sp macro="" textlink="">
      <xdr:nvSpPr>
        <xdr:cNvPr id="509" name="n_3mainValue【学校施設】&#10;一人当たり面積"/>
        <xdr:cNvSpPr txBox="1"/>
      </xdr:nvSpPr>
      <xdr:spPr>
        <a:xfrm>
          <a:off x="19310427" y="1087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0" name="正方形/長方形 50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1" name="正方形/長方形 51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2" name="正方形/長方形 51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3" name="正方形/長方形 51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4" name="正方形/長方形 51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5" name="正方形/長方形 51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6" name="正方形/長方形 51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7" name="正方形/長方形 51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18" name="正方形/長方形 51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9" name="正方形/長方形 51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0" name="正方形/長方形 51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1" name="正方形/長方形 52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2" name="正方形/長方形 52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3" name="正方形/長方形 52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4" name="正方形/長方形 52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5" name="正方形/長方形 52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26" name="正方形/長方形 5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7" name="正方形/長方形 5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8" name="正方形/長方形 5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9" name="正方形/長方形 5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0" name="正方形/長方形 5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1" name="正方形/長方形 5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2" name="正方形/長方形 5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3" name="正方形/長方形 53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4" name="テキスト ボックス 53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5" name="直線コネクタ 53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36" name="直線コネクタ 53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37" name="テキスト ボックス 53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8" name="直線コネクタ 53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9" name="テキスト ボックス 53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0" name="直線コネクタ 53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1" name="テキスト ボックス 54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2" name="直線コネクタ 54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3" name="テキスト ボックス 54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4" name="直線コネクタ 54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45" name="テキスト ボックス 54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46" name="直線コネクタ 54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47" name="テキスト ボックス 54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8" name="直線コネクタ 5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49" name="テキスト ボックス 54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22316</xdr:rowOff>
    </xdr:to>
    <xdr:cxnSp macro="">
      <xdr:nvCxnSpPr>
        <xdr:cNvPr id="551" name="直線コネクタ 550"/>
        <xdr:cNvCxnSpPr/>
      </xdr:nvCxnSpPr>
      <xdr:spPr>
        <a:xfrm flipV="1">
          <a:off x="16318864" y="1709057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26143</xdr:rowOff>
    </xdr:from>
    <xdr:ext cx="405111" cy="259045"/>
    <xdr:sp macro="" textlink="">
      <xdr:nvSpPr>
        <xdr:cNvPr id="552" name="【公民館】&#10;有形固定資産減価償却率最小値テキスト"/>
        <xdr:cNvSpPr txBox="1"/>
      </xdr:nvSpPr>
      <xdr:spPr>
        <a:xfrm>
          <a:off x="16357600" y="1854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22316</xdr:rowOff>
    </xdr:from>
    <xdr:to>
      <xdr:col>86</xdr:col>
      <xdr:colOff>25400</xdr:colOff>
      <xdr:row>108</xdr:row>
      <xdr:rowOff>22316</xdr:rowOff>
    </xdr:to>
    <xdr:cxnSp macro="">
      <xdr:nvCxnSpPr>
        <xdr:cNvPr id="553" name="直線コネクタ 552"/>
        <xdr:cNvCxnSpPr/>
      </xdr:nvCxnSpPr>
      <xdr:spPr>
        <a:xfrm>
          <a:off x="16230600" y="185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54"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55" name="直線コネクタ 55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23421</xdr:rowOff>
    </xdr:from>
    <xdr:ext cx="405111" cy="259045"/>
    <xdr:sp macro="" textlink="">
      <xdr:nvSpPr>
        <xdr:cNvPr id="556" name="【公民館】&#10;有形固定資産減価償却率平均値テキスト"/>
        <xdr:cNvSpPr txBox="1"/>
      </xdr:nvSpPr>
      <xdr:spPr>
        <a:xfrm>
          <a:off x="16357600" y="1768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557" name="フローチャート: 判断 556"/>
        <xdr:cNvSpPr/>
      </xdr:nvSpPr>
      <xdr:spPr>
        <a:xfrm>
          <a:off x="162687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558" name="フローチャート: 判断 557"/>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559" name="フローチャート: 判断 558"/>
        <xdr:cNvSpPr/>
      </xdr:nvSpPr>
      <xdr:spPr>
        <a:xfrm>
          <a:off x="14541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40095</xdr:rowOff>
    </xdr:from>
    <xdr:to>
      <xdr:col>72</xdr:col>
      <xdr:colOff>38100</xdr:colOff>
      <xdr:row>103</xdr:row>
      <xdr:rowOff>141695</xdr:rowOff>
    </xdr:to>
    <xdr:sp macro="" textlink="">
      <xdr:nvSpPr>
        <xdr:cNvPr id="560" name="フローチャート: 判断 559"/>
        <xdr:cNvSpPr/>
      </xdr:nvSpPr>
      <xdr:spPr>
        <a:xfrm>
          <a:off x="136525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1" name="テキスト ボックス 5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2" name="テキスト ボックス 5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3" name="テキスト ボックス 5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4" name="テキスト ボックス 5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5" name="テキスト ボックス 5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7438</xdr:rowOff>
    </xdr:from>
    <xdr:to>
      <xdr:col>76</xdr:col>
      <xdr:colOff>165100</xdr:colOff>
      <xdr:row>104</xdr:row>
      <xdr:rowOff>109038</xdr:rowOff>
    </xdr:to>
    <xdr:sp macro="" textlink="">
      <xdr:nvSpPr>
        <xdr:cNvPr id="566" name="楕円 565"/>
        <xdr:cNvSpPr/>
      </xdr:nvSpPr>
      <xdr:spPr>
        <a:xfrm>
          <a:off x="14541500" y="178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25400</xdr:rowOff>
    </xdr:from>
    <xdr:to>
      <xdr:col>72</xdr:col>
      <xdr:colOff>38100</xdr:colOff>
      <xdr:row>104</xdr:row>
      <xdr:rowOff>127000</xdr:rowOff>
    </xdr:to>
    <xdr:sp macro="" textlink="">
      <xdr:nvSpPr>
        <xdr:cNvPr id="567" name="楕円 566"/>
        <xdr:cNvSpPr/>
      </xdr:nvSpPr>
      <xdr:spPr>
        <a:xfrm>
          <a:off x="13652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58238</xdr:rowOff>
    </xdr:from>
    <xdr:to>
      <xdr:col>76</xdr:col>
      <xdr:colOff>114300</xdr:colOff>
      <xdr:row>104</xdr:row>
      <xdr:rowOff>76200</xdr:rowOff>
    </xdr:to>
    <xdr:cxnSp macro="">
      <xdr:nvCxnSpPr>
        <xdr:cNvPr id="568" name="直線コネクタ 567"/>
        <xdr:cNvCxnSpPr/>
      </xdr:nvCxnSpPr>
      <xdr:spPr>
        <a:xfrm flipV="1">
          <a:off x="13703300" y="1788903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171285</xdr:rowOff>
    </xdr:from>
    <xdr:ext cx="405111" cy="259045"/>
    <xdr:sp macro="" textlink="">
      <xdr:nvSpPr>
        <xdr:cNvPr id="569" name="n_1aveValue【公民館】&#10;有形固定資産減価償却率"/>
        <xdr:cNvSpPr txBox="1"/>
      </xdr:nvSpPr>
      <xdr:spPr>
        <a:xfrm>
          <a:off x="152660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163121</xdr:rowOff>
    </xdr:from>
    <xdr:ext cx="405111" cy="259045"/>
    <xdr:sp macro="" textlink="">
      <xdr:nvSpPr>
        <xdr:cNvPr id="570" name="n_2aveValue【公民館】&#10;有形固定資産減価償却率"/>
        <xdr:cNvSpPr txBox="1"/>
      </xdr:nvSpPr>
      <xdr:spPr>
        <a:xfrm>
          <a:off x="143897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158222</xdr:rowOff>
    </xdr:from>
    <xdr:ext cx="405111" cy="259045"/>
    <xdr:sp macro="" textlink="">
      <xdr:nvSpPr>
        <xdr:cNvPr id="571" name="n_3aveValue【公民館】&#10;有形固定資産減価償却率"/>
        <xdr:cNvSpPr txBox="1"/>
      </xdr:nvSpPr>
      <xdr:spPr>
        <a:xfrm>
          <a:off x="1350074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100165</xdr:rowOff>
    </xdr:from>
    <xdr:ext cx="405111" cy="259045"/>
    <xdr:sp macro="" textlink="">
      <xdr:nvSpPr>
        <xdr:cNvPr id="572" name="n_2mainValue【公民館】&#10;有形固定資産減価償却率"/>
        <xdr:cNvSpPr txBox="1"/>
      </xdr:nvSpPr>
      <xdr:spPr>
        <a:xfrm>
          <a:off x="143897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118127</xdr:rowOff>
    </xdr:from>
    <xdr:ext cx="405111" cy="259045"/>
    <xdr:sp macro="" textlink="">
      <xdr:nvSpPr>
        <xdr:cNvPr id="573" name="n_3mainValue【公民館】&#10;有形固定資産減価償却率"/>
        <xdr:cNvSpPr txBox="1"/>
      </xdr:nvSpPr>
      <xdr:spPr>
        <a:xfrm>
          <a:off x="13500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4" name="正方形/長方形 57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5" name="正方形/長方形 57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6" name="正方形/長方形 57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7" name="正方形/長方形 57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8" name="正方形/長方形 57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9" name="正方形/長方形 57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0" name="正方形/長方形 57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1" name="正方形/長方形 58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2" name="テキスト ボックス 58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3" name="直線コネクタ 58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4" name="直線コネクタ 58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5" name="テキスト ボックス 58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6" name="直線コネクタ 58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87" name="テキスト ボックス 58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88" name="直線コネクタ 58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89" name="テキスト ボックス 58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0" name="直線コネクタ 58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91" name="テキスト ボックス 59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2" name="直線コネクタ 59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93" name="テキスト ボックス 59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4" name="直線コネクタ 59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5" name="テキスト ボックス 59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3811</xdr:rowOff>
    </xdr:from>
    <xdr:to>
      <xdr:col>116</xdr:col>
      <xdr:colOff>62864</xdr:colOff>
      <xdr:row>108</xdr:row>
      <xdr:rowOff>114300</xdr:rowOff>
    </xdr:to>
    <xdr:cxnSp macro="">
      <xdr:nvCxnSpPr>
        <xdr:cNvPr id="597" name="直線コネクタ 596"/>
        <xdr:cNvCxnSpPr/>
      </xdr:nvCxnSpPr>
      <xdr:spPr>
        <a:xfrm flipV="1">
          <a:off x="22160864" y="171488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598"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599" name="直線コネクタ 598"/>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121938</xdr:rowOff>
    </xdr:from>
    <xdr:ext cx="469744" cy="259045"/>
    <xdr:sp macro="" textlink="">
      <xdr:nvSpPr>
        <xdr:cNvPr id="600" name="【公民館】&#10;一人当たり面積最大値テキスト"/>
        <xdr:cNvSpPr txBox="1"/>
      </xdr:nvSpPr>
      <xdr:spPr>
        <a:xfrm>
          <a:off x="22199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3811</xdr:rowOff>
    </xdr:from>
    <xdr:to>
      <xdr:col>116</xdr:col>
      <xdr:colOff>152400</xdr:colOff>
      <xdr:row>100</xdr:row>
      <xdr:rowOff>3811</xdr:rowOff>
    </xdr:to>
    <xdr:cxnSp macro="">
      <xdr:nvCxnSpPr>
        <xdr:cNvPr id="601" name="直線コネクタ 600"/>
        <xdr:cNvCxnSpPr/>
      </xdr:nvCxnSpPr>
      <xdr:spPr>
        <a:xfrm>
          <a:off x="22072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106697</xdr:rowOff>
    </xdr:from>
    <xdr:ext cx="469744" cy="259045"/>
    <xdr:sp macro="" textlink="">
      <xdr:nvSpPr>
        <xdr:cNvPr id="602" name="【公民館】&#10;一人当たり面積平均値テキスト"/>
        <xdr:cNvSpPr txBox="1"/>
      </xdr:nvSpPr>
      <xdr:spPr>
        <a:xfrm>
          <a:off x="22199600" y="18280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603" name="フローチャート: 判断 602"/>
        <xdr:cNvSpPr/>
      </xdr:nvSpPr>
      <xdr:spPr>
        <a:xfrm>
          <a:off x="221107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135889</xdr:rowOff>
    </xdr:from>
    <xdr:to>
      <xdr:col>112</xdr:col>
      <xdr:colOff>38100</xdr:colOff>
      <xdr:row>107</xdr:row>
      <xdr:rowOff>66039</xdr:rowOff>
    </xdr:to>
    <xdr:sp macro="" textlink="">
      <xdr:nvSpPr>
        <xdr:cNvPr id="604" name="フローチャート: 判断 603"/>
        <xdr:cNvSpPr/>
      </xdr:nvSpPr>
      <xdr:spPr>
        <a:xfrm>
          <a:off x="21272500" y="1830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605" name="フローチャート: 判断 604"/>
        <xdr:cNvSpPr/>
      </xdr:nvSpPr>
      <xdr:spPr>
        <a:xfrm>
          <a:off x="20383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606" name="フローチャート: 判断 605"/>
        <xdr:cNvSpPr/>
      </xdr:nvSpPr>
      <xdr:spPr>
        <a:xfrm>
          <a:off x="19494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7" name="テキスト ボックス 60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8" name="テキスト ボックス 60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9" name="テキスト ボックス 60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0" name="テキスト ボックス 60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1" name="テキスト ボックス 61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166370</xdr:rowOff>
    </xdr:from>
    <xdr:to>
      <xdr:col>107</xdr:col>
      <xdr:colOff>101600</xdr:colOff>
      <xdr:row>108</xdr:row>
      <xdr:rowOff>96520</xdr:rowOff>
    </xdr:to>
    <xdr:sp macro="" textlink="">
      <xdr:nvSpPr>
        <xdr:cNvPr id="612" name="楕円 611"/>
        <xdr:cNvSpPr/>
      </xdr:nvSpPr>
      <xdr:spPr>
        <a:xfrm>
          <a:off x="20383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170180</xdr:rowOff>
    </xdr:from>
    <xdr:to>
      <xdr:col>102</xdr:col>
      <xdr:colOff>165100</xdr:colOff>
      <xdr:row>108</xdr:row>
      <xdr:rowOff>100330</xdr:rowOff>
    </xdr:to>
    <xdr:sp macro="" textlink="">
      <xdr:nvSpPr>
        <xdr:cNvPr id="613" name="楕円 612"/>
        <xdr:cNvSpPr/>
      </xdr:nvSpPr>
      <xdr:spPr>
        <a:xfrm>
          <a:off x="19494500" y="185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45720</xdr:rowOff>
    </xdr:from>
    <xdr:to>
      <xdr:col>107</xdr:col>
      <xdr:colOff>50800</xdr:colOff>
      <xdr:row>108</xdr:row>
      <xdr:rowOff>49530</xdr:rowOff>
    </xdr:to>
    <xdr:cxnSp macro="">
      <xdr:nvCxnSpPr>
        <xdr:cNvPr id="614" name="直線コネクタ 613"/>
        <xdr:cNvCxnSpPr/>
      </xdr:nvCxnSpPr>
      <xdr:spPr>
        <a:xfrm flipV="1">
          <a:off x="19545300" y="185623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82566</xdr:rowOff>
    </xdr:from>
    <xdr:ext cx="469744" cy="259045"/>
    <xdr:sp macro="" textlink="">
      <xdr:nvSpPr>
        <xdr:cNvPr id="615" name="n_1aveValue【公民館】&#10;一人当たり面積"/>
        <xdr:cNvSpPr txBox="1"/>
      </xdr:nvSpPr>
      <xdr:spPr>
        <a:xfrm>
          <a:off x="21075727" y="1808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67327</xdr:rowOff>
    </xdr:from>
    <xdr:ext cx="469744" cy="259045"/>
    <xdr:sp macro="" textlink="">
      <xdr:nvSpPr>
        <xdr:cNvPr id="616" name="n_2aveValue【公民館】&#10;一人当たり面積"/>
        <xdr:cNvSpPr txBox="1"/>
      </xdr:nvSpPr>
      <xdr:spPr>
        <a:xfrm>
          <a:off x="20199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63516</xdr:rowOff>
    </xdr:from>
    <xdr:ext cx="469744" cy="259045"/>
    <xdr:sp macro="" textlink="">
      <xdr:nvSpPr>
        <xdr:cNvPr id="617" name="n_3aveValue【公民館】&#10;一人当たり面積"/>
        <xdr:cNvSpPr txBox="1"/>
      </xdr:nvSpPr>
      <xdr:spPr>
        <a:xfrm>
          <a:off x="19310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87647</xdr:rowOff>
    </xdr:from>
    <xdr:ext cx="469744" cy="259045"/>
    <xdr:sp macro="" textlink="">
      <xdr:nvSpPr>
        <xdr:cNvPr id="618" name="n_2mainValue【公民館】&#10;一人当たり面積"/>
        <xdr:cNvSpPr txBox="1"/>
      </xdr:nvSpPr>
      <xdr:spPr>
        <a:xfrm>
          <a:off x="201994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91457</xdr:rowOff>
    </xdr:from>
    <xdr:ext cx="469744" cy="259045"/>
    <xdr:sp macro="" textlink="">
      <xdr:nvSpPr>
        <xdr:cNvPr id="619" name="n_3mainValue【公民館】&#10;一人当たり面積"/>
        <xdr:cNvSpPr txBox="1"/>
      </xdr:nvSpPr>
      <xdr:spPr>
        <a:xfrm>
          <a:off x="19310427" y="186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0" name="正方形/長方形 6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1" name="正方形/長方形 6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2" name="テキスト ボックス 6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施設類型別の有形固定資産減価償却率のうち、本市の中で最も高い値は公営住宅の</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100</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％で</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あり、類似団体内平均値を大きく超えているのは、</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耐用年数を大きく超過している</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ためである</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。このため、現建物を廃止し、個別施設計画</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公共施設</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の策定及び住宅マスタープランの改訂の中で、民間住宅ストックを活用した借上公営住宅の供給方法など、公営住宅の在り方を示していく。認定こども園・幼稚園・保育所の有形固定資産減価償却率については、</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82.8</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％で、本市の中でも公営住宅に次ぐ高い値を示している。今後は、人口減少に伴う保育需要も見極めつつ、個別施設計画</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公共施設</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を策定し、公共施設再編により生じる跡地に再整備するなど、認定こども園・幼稚園・保育所の在り方を示していく。</a:t>
          </a:r>
          <a:endParaRPr lang="ja-JP" altLang="ja-JP">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なお、平成</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２９</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年度及び平成</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３０</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年度決算に係る固定資産台帳については、平成</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３１</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年３月</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３１</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日時点で未整備であるため、平成</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２９</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年度及び平成</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３０</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年度の当該団体値等は表示されていません。</a:t>
          </a:r>
        </a:p>
        <a:p>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大阪府四條畷市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55,802
55,241
18.69
19,951,470
19,544,700
404,799
11,708,259
16,126,511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xdr:cNvCxnSpPr/>
      </xdr:nvCxnSpPr>
      <xdr:spPr>
        <a:xfrm flipV="1">
          <a:off x="4634865" y="5859780"/>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150784</xdr:rowOff>
    </xdr:from>
    <xdr:ext cx="405111" cy="259045"/>
    <xdr:sp macro="" textlink="">
      <xdr:nvSpPr>
        <xdr:cNvPr id="62" name="【図書館】&#10;有形固定資産減価償却率平均値テキスト"/>
        <xdr:cNvSpPr txBox="1"/>
      </xdr:nvSpPr>
      <xdr:spPr>
        <a:xfrm>
          <a:off x="4673600" y="6494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xdr:cNvSpPr/>
      </xdr:nvSpPr>
      <xdr:spPr>
        <a:xfrm>
          <a:off x="45847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xdr:cNvSpPr/>
      </xdr:nvSpPr>
      <xdr:spPr>
        <a:xfrm>
          <a:off x="3746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133730</xdr:rowOff>
    </xdr:from>
    <xdr:ext cx="405111" cy="259045"/>
    <xdr:sp macro="" textlink="">
      <xdr:nvSpPr>
        <xdr:cNvPr id="65" name="n_1aveValue【図書館】&#10;有形固定資産減価償却率"/>
        <xdr:cNvSpPr txBox="1"/>
      </xdr:nvSpPr>
      <xdr:spPr>
        <a:xfrm>
          <a:off x="35820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160927</xdr:rowOff>
    </xdr:from>
    <xdr:to>
      <xdr:col>15</xdr:col>
      <xdr:colOff>101600</xdr:colOff>
      <xdr:row>38</xdr:row>
      <xdr:rowOff>91077</xdr:rowOff>
    </xdr:to>
    <xdr:sp macro="" textlink="">
      <xdr:nvSpPr>
        <xdr:cNvPr id="66" name="フローチャート: 判断 65"/>
        <xdr:cNvSpPr/>
      </xdr:nvSpPr>
      <xdr:spPr>
        <a:xfrm>
          <a:off x="2857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82204</xdr:rowOff>
    </xdr:from>
    <xdr:ext cx="405111" cy="259045"/>
    <xdr:sp macro="" textlink="">
      <xdr:nvSpPr>
        <xdr:cNvPr id="67" name="n_2aveValue【図書館】&#10;有形固定資産減価償却率"/>
        <xdr:cNvSpPr txBox="1"/>
      </xdr:nvSpPr>
      <xdr:spPr>
        <a:xfrm>
          <a:off x="2705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157661</xdr:rowOff>
    </xdr:from>
    <xdr:to>
      <xdr:col>10</xdr:col>
      <xdr:colOff>165100</xdr:colOff>
      <xdr:row>38</xdr:row>
      <xdr:rowOff>87812</xdr:rowOff>
    </xdr:to>
    <xdr:sp macro="" textlink="">
      <xdr:nvSpPr>
        <xdr:cNvPr id="68" name="フローチャート: 判断 67"/>
        <xdr:cNvSpPr/>
      </xdr:nvSpPr>
      <xdr:spPr>
        <a:xfrm>
          <a:off x="1968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38</xdr:row>
      <xdr:rowOff>78939</xdr:rowOff>
    </xdr:from>
    <xdr:ext cx="405111" cy="259045"/>
    <xdr:sp macro="" textlink="">
      <xdr:nvSpPr>
        <xdr:cNvPr id="69" name="n_3aveValue【図書館】&#10;有形固定資産減価償却率"/>
        <xdr:cNvSpPr txBox="1"/>
      </xdr:nvSpPr>
      <xdr:spPr>
        <a:xfrm>
          <a:off x="1816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115207</xdr:rowOff>
    </xdr:from>
    <xdr:to>
      <xdr:col>15</xdr:col>
      <xdr:colOff>101600</xdr:colOff>
      <xdr:row>38</xdr:row>
      <xdr:rowOff>45357</xdr:rowOff>
    </xdr:to>
    <xdr:sp macro="" textlink="">
      <xdr:nvSpPr>
        <xdr:cNvPr id="75" name="楕円 74"/>
        <xdr:cNvSpPr/>
      </xdr:nvSpPr>
      <xdr:spPr>
        <a:xfrm>
          <a:off x="2857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136434</xdr:rowOff>
    </xdr:from>
    <xdr:to>
      <xdr:col>10</xdr:col>
      <xdr:colOff>165100</xdr:colOff>
      <xdr:row>38</xdr:row>
      <xdr:rowOff>66584</xdr:rowOff>
    </xdr:to>
    <xdr:sp macro="" textlink="">
      <xdr:nvSpPr>
        <xdr:cNvPr id="76" name="楕円 75"/>
        <xdr:cNvSpPr/>
      </xdr:nvSpPr>
      <xdr:spPr>
        <a:xfrm>
          <a:off x="1968500" y="64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166007</xdr:rowOff>
    </xdr:from>
    <xdr:to>
      <xdr:col>15</xdr:col>
      <xdr:colOff>50800</xdr:colOff>
      <xdr:row>38</xdr:row>
      <xdr:rowOff>15784</xdr:rowOff>
    </xdr:to>
    <xdr:cxnSp macro="">
      <xdr:nvCxnSpPr>
        <xdr:cNvPr id="77" name="直線コネクタ 76"/>
        <xdr:cNvCxnSpPr/>
      </xdr:nvCxnSpPr>
      <xdr:spPr>
        <a:xfrm flipV="1">
          <a:off x="2019300" y="650965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38744</xdr:colOff>
      <xdr:row>36</xdr:row>
      <xdr:rowOff>61884</xdr:rowOff>
    </xdr:from>
    <xdr:ext cx="405111" cy="259045"/>
    <xdr:sp macro="" textlink="">
      <xdr:nvSpPr>
        <xdr:cNvPr id="78" name="n_2mainValue【図書館】&#10;有形固定資産減価償却率"/>
        <xdr:cNvSpPr txBox="1"/>
      </xdr:nvSpPr>
      <xdr:spPr>
        <a:xfrm>
          <a:off x="27057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83111</xdr:rowOff>
    </xdr:from>
    <xdr:ext cx="405111" cy="259045"/>
    <xdr:sp macro="" textlink="">
      <xdr:nvSpPr>
        <xdr:cNvPr id="79" name="n_3mainValue【図書館】&#10;有形固定資産減価償却率"/>
        <xdr:cNvSpPr txBox="1"/>
      </xdr:nvSpPr>
      <xdr:spPr>
        <a:xfrm>
          <a:off x="18167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7" name="テキスト ボックス 9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9" name="テキスト ボックス 9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3" name="直線コネクタ 102"/>
        <xdr:cNvCxnSpPr/>
      </xdr:nvCxnSpPr>
      <xdr:spPr>
        <a:xfrm flipV="1">
          <a:off x="10476865"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4"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5" name="直線コネクタ 104"/>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6"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07" name="直線コネクタ 106"/>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143527</xdr:rowOff>
    </xdr:from>
    <xdr:ext cx="469744" cy="259045"/>
    <xdr:sp macro="" textlink="">
      <xdr:nvSpPr>
        <xdr:cNvPr id="108" name="【図書館】&#10;一人当たり面積平均値テキスト"/>
        <xdr:cNvSpPr txBox="1"/>
      </xdr:nvSpPr>
      <xdr:spPr>
        <a:xfrm>
          <a:off x="10515600" y="665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09" name="フローチャート: 判断 108"/>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0" name="フローチャート: 判断 109"/>
        <xdr:cNvSpPr/>
      </xdr:nvSpPr>
      <xdr:spPr>
        <a:xfrm>
          <a:off x="9588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99077</xdr:rowOff>
    </xdr:from>
    <xdr:ext cx="469744" cy="259045"/>
    <xdr:sp macro="" textlink="">
      <xdr:nvSpPr>
        <xdr:cNvPr id="111" name="n_1aveValue【図書館】&#10;一人当たり面積"/>
        <xdr:cNvSpPr txBox="1"/>
      </xdr:nvSpPr>
      <xdr:spPr>
        <a:xfrm>
          <a:off x="9391727"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19050</xdr:rowOff>
    </xdr:from>
    <xdr:to>
      <xdr:col>46</xdr:col>
      <xdr:colOff>38100</xdr:colOff>
      <xdr:row>39</xdr:row>
      <xdr:rowOff>120650</xdr:rowOff>
    </xdr:to>
    <xdr:sp macro="" textlink="">
      <xdr:nvSpPr>
        <xdr:cNvPr id="112" name="フローチャート: 判断 111"/>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111777</xdr:rowOff>
    </xdr:from>
    <xdr:ext cx="469744" cy="259045"/>
    <xdr:sp macro="" textlink="">
      <xdr:nvSpPr>
        <xdr:cNvPr id="113" name="n_2aveValue【図書館】&#10;一人当たり面積"/>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19050</xdr:rowOff>
    </xdr:from>
    <xdr:to>
      <xdr:col>41</xdr:col>
      <xdr:colOff>101600</xdr:colOff>
      <xdr:row>39</xdr:row>
      <xdr:rowOff>120650</xdr:rowOff>
    </xdr:to>
    <xdr:sp macro="" textlink="">
      <xdr:nvSpPr>
        <xdr:cNvPr id="114" name="フローチャート: 判断 113"/>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39</xdr:row>
      <xdr:rowOff>111777</xdr:rowOff>
    </xdr:from>
    <xdr:ext cx="469744" cy="259045"/>
    <xdr:sp macro="" textlink="">
      <xdr:nvSpPr>
        <xdr:cNvPr id="115" name="n_3aveValue【図書館】&#10;一人当たり面積"/>
        <xdr:cNvSpPr txBox="1"/>
      </xdr:nvSpPr>
      <xdr:spPr>
        <a:xfrm>
          <a:off x="7626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114300</xdr:rowOff>
    </xdr:from>
    <xdr:to>
      <xdr:col>46</xdr:col>
      <xdr:colOff>38100</xdr:colOff>
      <xdr:row>39</xdr:row>
      <xdr:rowOff>44450</xdr:rowOff>
    </xdr:to>
    <xdr:sp macro="" textlink="">
      <xdr:nvSpPr>
        <xdr:cNvPr id="121" name="楕円 120"/>
        <xdr:cNvSpPr/>
      </xdr:nvSpPr>
      <xdr:spPr>
        <a:xfrm>
          <a:off x="8699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127000</xdr:rowOff>
    </xdr:from>
    <xdr:to>
      <xdr:col>41</xdr:col>
      <xdr:colOff>101600</xdr:colOff>
      <xdr:row>39</xdr:row>
      <xdr:rowOff>57150</xdr:rowOff>
    </xdr:to>
    <xdr:sp macro="" textlink="">
      <xdr:nvSpPr>
        <xdr:cNvPr id="122" name="楕円 121"/>
        <xdr:cNvSpPr/>
      </xdr:nvSpPr>
      <xdr:spPr>
        <a:xfrm>
          <a:off x="7810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165100</xdr:rowOff>
    </xdr:from>
    <xdr:to>
      <xdr:col>45</xdr:col>
      <xdr:colOff>177800</xdr:colOff>
      <xdr:row>39</xdr:row>
      <xdr:rowOff>6350</xdr:rowOff>
    </xdr:to>
    <xdr:cxnSp macro="">
      <xdr:nvCxnSpPr>
        <xdr:cNvPr id="123" name="直線コネクタ 122"/>
        <xdr:cNvCxnSpPr/>
      </xdr:nvCxnSpPr>
      <xdr:spPr>
        <a:xfrm flipV="1">
          <a:off x="7861300" y="6680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133427</xdr:colOff>
      <xdr:row>37</xdr:row>
      <xdr:rowOff>60977</xdr:rowOff>
    </xdr:from>
    <xdr:ext cx="469744" cy="259045"/>
    <xdr:sp macro="" textlink="">
      <xdr:nvSpPr>
        <xdr:cNvPr id="124" name="n_2mainValue【図書館】&#10;一人当たり面積"/>
        <xdr:cNvSpPr txBox="1"/>
      </xdr:nvSpPr>
      <xdr:spPr>
        <a:xfrm>
          <a:off x="85154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73677</xdr:rowOff>
    </xdr:from>
    <xdr:ext cx="469744" cy="259045"/>
    <xdr:sp macro="" textlink="">
      <xdr:nvSpPr>
        <xdr:cNvPr id="125" name="n_3mainValue【図書館】&#10;一人当たり面積"/>
        <xdr:cNvSpPr txBox="1"/>
      </xdr:nvSpPr>
      <xdr:spPr>
        <a:xfrm>
          <a:off x="76264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50" name="直線コネクタ 149"/>
        <xdr:cNvCxnSpPr/>
      </xdr:nvCxnSpPr>
      <xdr:spPr>
        <a:xfrm flipV="1">
          <a:off x="4634865" y="958024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51" name="【体育館・プール】&#10;有形固定資産減価償却率最小値テキスト"/>
        <xdr:cNvSpPr txBox="1"/>
      </xdr:nvSpPr>
      <xdr:spPr>
        <a:xfrm>
          <a:off x="4673600" y="1110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52" name="直線コネクタ 151"/>
        <xdr:cNvCxnSpPr/>
      </xdr:nvCxnSpPr>
      <xdr:spPr>
        <a:xfrm>
          <a:off x="4546600" y="111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53" name="【体育館・プール】&#10;有形固定資産減価償却率最大値テキスト"/>
        <xdr:cNvSpPr txBox="1"/>
      </xdr:nvSpPr>
      <xdr:spPr>
        <a:xfrm>
          <a:off x="4673600" y="935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54" name="直線コネクタ 153"/>
        <xdr:cNvCxnSpPr/>
      </xdr:nvCxnSpPr>
      <xdr:spPr>
        <a:xfrm>
          <a:off x="4546600" y="958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121937</xdr:rowOff>
    </xdr:from>
    <xdr:ext cx="405111" cy="259045"/>
    <xdr:sp macro="" textlink="">
      <xdr:nvSpPr>
        <xdr:cNvPr id="155" name="【体育館・プール】&#10;有形固定資産減価償却率平均値テキスト"/>
        <xdr:cNvSpPr txBox="1"/>
      </xdr:nvSpPr>
      <xdr:spPr>
        <a:xfrm>
          <a:off x="4673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56" name="フローチャート: 判断 155"/>
        <xdr:cNvSpPr/>
      </xdr:nvSpPr>
      <xdr:spPr>
        <a:xfrm>
          <a:off x="4584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57" name="フローチャート: 判断 156"/>
        <xdr:cNvSpPr/>
      </xdr:nvSpPr>
      <xdr:spPr>
        <a:xfrm>
          <a:off x="3746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82567</xdr:rowOff>
    </xdr:from>
    <xdr:ext cx="405111" cy="259045"/>
    <xdr:sp macro="" textlink="">
      <xdr:nvSpPr>
        <xdr:cNvPr id="158" name="n_1aveValue【体育館・プール】&#10;有形固定資産減価償却率"/>
        <xdr:cNvSpPr txBox="1"/>
      </xdr:nvSpPr>
      <xdr:spPr>
        <a:xfrm>
          <a:off x="35820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166370</xdr:rowOff>
    </xdr:from>
    <xdr:to>
      <xdr:col>15</xdr:col>
      <xdr:colOff>101600</xdr:colOff>
      <xdr:row>60</xdr:row>
      <xdr:rowOff>96520</xdr:rowOff>
    </xdr:to>
    <xdr:sp macro="" textlink="">
      <xdr:nvSpPr>
        <xdr:cNvPr id="159" name="フローチャート: 判断 158"/>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87647</xdr:rowOff>
    </xdr:from>
    <xdr:ext cx="405111" cy="259045"/>
    <xdr:sp macro="" textlink="">
      <xdr:nvSpPr>
        <xdr:cNvPr id="160" name="n_2aveValue【体育館・プール】&#10;有形固定資産減価償却率"/>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17780</xdr:rowOff>
    </xdr:from>
    <xdr:to>
      <xdr:col>10</xdr:col>
      <xdr:colOff>165100</xdr:colOff>
      <xdr:row>60</xdr:row>
      <xdr:rowOff>119380</xdr:rowOff>
    </xdr:to>
    <xdr:sp macro="" textlink="">
      <xdr:nvSpPr>
        <xdr:cNvPr id="161" name="フローチャート: 判断 160"/>
        <xdr:cNvSpPr/>
      </xdr:nvSpPr>
      <xdr:spPr>
        <a:xfrm>
          <a:off x="1968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60</xdr:row>
      <xdr:rowOff>110507</xdr:rowOff>
    </xdr:from>
    <xdr:ext cx="405111" cy="259045"/>
    <xdr:sp macro="" textlink="">
      <xdr:nvSpPr>
        <xdr:cNvPr id="162" name="n_3aveValue【体育館・プール】&#10;有形固定資産減価償却率"/>
        <xdr:cNvSpPr txBox="1"/>
      </xdr:nvSpPr>
      <xdr:spPr>
        <a:xfrm>
          <a:off x="1816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120650</xdr:rowOff>
    </xdr:from>
    <xdr:to>
      <xdr:col>15</xdr:col>
      <xdr:colOff>101600</xdr:colOff>
      <xdr:row>60</xdr:row>
      <xdr:rowOff>50800</xdr:rowOff>
    </xdr:to>
    <xdr:sp macro="" textlink="">
      <xdr:nvSpPr>
        <xdr:cNvPr id="168" name="楕円 167"/>
        <xdr:cNvSpPr/>
      </xdr:nvSpPr>
      <xdr:spPr>
        <a:xfrm>
          <a:off x="2857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105410</xdr:rowOff>
    </xdr:from>
    <xdr:to>
      <xdr:col>10</xdr:col>
      <xdr:colOff>165100</xdr:colOff>
      <xdr:row>60</xdr:row>
      <xdr:rowOff>35560</xdr:rowOff>
    </xdr:to>
    <xdr:sp macro="" textlink="">
      <xdr:nvSpPr>
        <xdr:cNvPr id="169" name="楕円 168"/>
        <xdr:cNvSpPr/>
      </xdr:nvSpPr>
      <xdr:spPr>
        <a:xfrm>
          <a:off x="1968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156210</xdr:rowOff>
    </xdr:from>
    <xdr:to>
      <xdr:col>15</xdr:col>
      <xdr:colOff>50800</xdr:colOff>
      <xdr:row>60</xdr:row>
      <xdr:rowOff>0</xdr:rowOff>
    </xdr:to>
    <xdr:cxnSp macro="">
      <xdr:nvCxnSpPr>
        <xdr:cNvPr id="170" name="直線コネクタ 169"/>
        <xdr:cNvCxnSpPr/>
      </xdr:nvCxnSpPr>
      <xdr:spPr>
        <a:xfrm>
          <a:off x="2019300" y="10271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38744</xdr:colOff>
      <xdr:row>58</xdr:row>
      <xdr:rowOff>67327</xdr:rowOff>
    </xdr:from>
    <xdr:ext cx="405111" cy="259045"/>
    <xdr:sp macro="" textlink="">
      <xdr:nvSpPr>
        <xdr:cNvPr id="171" name="n_2mainValue【体育館・プール】&#10;有形固定資産減価償却率"/>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52087</xdr:rowOff>
    </xdr:from>
    <xdr:ext cx="405111" cy="259045"/>
    <xdr:sp macro="" textlink="">
      <xdr:nvSpPr>
        <xdr:cNvPr id="172" name="n_3mainValue【体育館・プール】&#10;有形固定資産減価償却率"/>
        <xdr:cNvSpPr txBox="1"/>
      </xdr:nvSpPr>
      <xdr:spPr>
        <a:xfrm>
          <a:off x="1816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4" name="テキスト ボックス 18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6" name="テキスト ボックス 18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8" name="テキスト ボックス 18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0" name="テキスト ボックス 18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2" name="テキスト ボックス 19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4" name="テキスト ボックス 19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196" name="直線コネクタ 195"/>
        <xdr:cNvCxnSpPr/>
      </xdr:nvCxnSpPr>
      <xdr:spPr>
        <a:xfrm flipV="1">
          <a:off x="10476865" y="944118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97"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98" name="直線コネクタ 197"/>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199" name="【体育館・プール】&#10;一人当たり面積最大値テキスト"/>
        <xdr:cNvSpPr txBox="1"/>
      </xdr:nvSpPr>
      <xdr:spPr>
        <a:xfrm>
          <a:off x="10515600" y="921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00" name="直線コネクタ 199"/>
        <xdr:cNvCxnSpPr/>
      </xdr:nvCxnSpPr>
      <xdr:spPr>
        <a:xfrm>
          <a:off x="10388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160037</xdr:rowOff>
    </xdr:from>
    <xdr:ext cx="469744" cy="259045"/>
    <xdr:sp macro="" textlink="">
      <xdr:nvSpPr>
        <xdr:cNvPr id="201" name="【体育館・プール】&#10;一人当たり面積平均値テキスト"/>
        <xdr:cNvSpPr txBox="1"/>
      </xdr:nvSpPr>
      <xdr:spPr>
        <a:xfrm>
          <a:off x="10515600" y="10447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02" name="フローチャート: 判断 201"/>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03" name="フローチャート: 判断 202"/>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105427</xdr:rowOff>
    </xdr:from>
    <xdr:ext cx="469744" cy="259045"/>
    <xdr:sp macro="" textlink="">
      <xdr:nvSpPr>
        <xdr:cNvPr id="204" name="n_1aveValue【体育館・プール】&#10;一人当たり面積"/>
        <xdr:cNvSpPr txBox="1"/>
      </xdr:nvSpPr>
      <xdr:spPr>
        <a:xfrm>
          <a:off x="93917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33020</xdr:rowOff>
    </xdr:from>
    <xdr:to>
      <xdr:col>46</xdr:col>
      <xdr:colOff>38100</xdr:colOff>
      <xdr:row>60</xdr:row>
      <xdr:rowOff>134620</xdr:rowOff>
    </xdr:to>
    <xdr:sp macro="" textlink="">
      <xdr:nvSpPr>
        <xdr:cNvPr id="205" name="フローチャート: 判断 204"/>
        <xdr:cNvSpPr/>
      </xdr:nvSpPr>
      <xdr:spPr>
        <a:xfrm>
          <a:off x="8699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58</xdr:row>
      <xdr:rowOff>151147</xdr:rowOff>
    </xdr:from>
    <xdr:ext cx="469744" cy="259045"/>
    <xdr:sp macro="" textlink="">
      <xdr:nvSpPr>
        <xdr:cNvPr id="206" name="n_2aveValue【体育館・プール】&#10;一人当たり面積"/>
        <xdr:cNvSpPr txBox="1"/>
      </xdr:nvSpPr>
      <xdr:spPr>
        <a:xfrm>
          <a:off x="85154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17780</xdr:rowOff>
    </xdr:from>
    <xdr:to>
      <xdr:col>41</xdr:col>
      <xdr:colOff>101600</xdr:colOff>
      <xdr:row>61</xdr:row>
      <xdr:rowOff>119380</xdr:rowOff>
    </xdr:to>
    <xdr:sp macro="" textlink="">
      <xdr:nvSpPr>
        <xdr:cNvPr id="207" name="フローチャート: 判断 206"/>
        <xdr:cNvSpPr/>
      </xdr:nvSpPr>
      <xdr:spPr>
        <a:xfrm>
          <a:off x="7810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110507</xdr:rowOff>
    </xdr:from>
    <xdr:ext cx="469744" cy="259045"/>
    <xdr:sp macro="" textlink="">
      <xdr:nvSpPr>
        <xdr:cNvPr id="208" name="n_3aveValue【体育館・プール】&#10;一人当たり面積"/>
        <xdr:cNvSpPr txBox="1"/>
      </xdr:nvSpPr>
      <xdr:spPr>
        <a:xfrm>
          <a:off x="76264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86360</xdr:rowOff>
    </xdr:from>
    <xdr:to>
      <xdr:col>46</xdr:col>
      <xdr:colOff>38100</xdr:colOff>
      <xdr:row>61</xdr:row>
      <xdr:rowOff>16510</xdr:rowOff>
    </xdr:to>
    <xdr:sp macro="" textlink="">
      <xdr:nvSpPr>
        <xdr:cNvPr id="214" name="楕円 213"/>
        <xdr:cNvSpPr/>
      </xdr:nvSpPr>
      <xdr:spPr>
        <a:xfrm>
          <a:off x="8699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90170</xdr:rowOff>
    </xdr:from>
    <xdr:to>
      <xdr:col>41</xdr:col>
      <xdr:colOff>101600</xdr:colOff>
      <xdr:row>61</xdr:row>
      <xdr:rowOff>20320</xdr:rowOff>
    </xdr:to>
    <xdr:sp macro="" textlink="">
      <xdr:nvSpPr>
        <xdr:cNvPr id="215" name="楕円 214"/>
        <xdr:cNvSpPr/>
      </xdr:nvSpPr>
      <xdr:spPr>
        <a:xfrm>
          <a:off x="7810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137160</xdr:rowOff>
    </xdr:from>
    <xdr:to>
      <xdr:col>45</xdr:col>
      <xdr:colOff>177800</xdr:colOff>
      <xdr:row>60</xdr:row>
      <xdr:rowOff>140970</xdr:rowOff>
    </xdr:to>
    <xdr:cxnSp macro="">
      <xdr:nvCxnSpPr>
        <xdr:cNvPr id="216" name="直線コネクタ 215"/>
        <xdr:cNvCxnSpPr/>
      </xdr:nvCxnSpPr>
      <xdr:spPr>
        <a:xfrm flipV="1">
          <a:off x="7861300" y="104241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133427</xdr:colOff>
      <xdr:row>61</xdr:row>
      <xdr:rowOff>7637</xdr:rowOff>
    </xdr:from>
    <xdr:ext cx="469744" cy="259045"/>
    <xdr:sp macro="" textlink="">
      <xdr:nvSpPr>
        <xdr:cNvPr id="217" name="n_2mainValue【体育館・プール】&#10;一人当たり面積"/>
        <xdr:cNvSpPr txBox="1"/>
      </xdr:nvSpPr>
      <xdr:spPr>
        <a:xfrm>
          <a:off x="8515427" y="104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36847</xdr:rowOff>
    </xdr:from>
    <xdr:ext cx="469744" cy="259045"/>
    <xdr:sp macro="" textlink="">
      <xdr:nvSpPr>
        <xdr:cNvPr id="218" name="n_3mainValue【体育館・プール】&#10;一人当たり面積"/>
        <xdr:cNvSpPr txBox="1"/>
      </xdr:nvSpPr>
      <xdr:spPr>
        <a:xfrm>
          <a:off x="7626427" y="1015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9" name="直線コネクタ 22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0" name="テキスト ボックス 22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1" name="直線コネクタ 23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2" name="テキスト ボックス 23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3" name="直線コネクタ 23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4" name="テキスト ボックス 23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5" name="直線コネクタ 23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6" name="テキスト ボックス 23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7" name="直線コネクタ 23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8" name="テキスト ボックス 23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9" name="直線コネクタ 23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0" name="テキスト ボックス 23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83</xdr:row>
      <xdr:rowOff>108313</xdr:rowOff>
    </xdr:to>
    <xdr:cxnSp macro="">
      <xdr:nvCxnSpPr>
        <xdr:cNvPr id="244" name="直線コネクタ 243"/>
        <xdr:cNvCxnSpPr/>
      </xdr:nvCxnSpPr>
      <xdr:spPr>
        <a:xfrm flipV="1">
          <a:off x="4634865" y="13280571"/>
          <a:ext cx="0" cy="1058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112140</xdr:rowOff>
    </xdr:from>
    <xdr:ext cx="405111" cy="259045"/>
    <xdr:sp macro="" textlink="">
      <xdr:nvSpPr>
        <xdr:cNvPr id="245" name="【福祉施設】&#10;有形固定資産減価償却率最小値テキスト"/>
        <xdr:cNvSpPr txBox="1"/>
      </xdr:nvSpPr>
      <xdr:spPr>
        <a:xfrm>
          <a:off x="4673600" y="14342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83</xdr:row>
      <xdr:rowOff>108313</xdr:rowOff>
    </xdr:from>
    <xdr:to>
      <xdr:col>24</xdr:col>
      <xdr:colOff>152400</xdr:colOff>
      <xdr:row>83</xdr:row>
      <xdr:rowOff>108313</xdr:rowOff>
    </xdr:to>
    <xdr:cxnSp macro="">
      <xdr:nvCxnSpPr>
        <xdr:cNvPr id="246" name="直線コネクタ 245"/>
        <xdr:cNvCxnSpPr/>
      </xdr:nvCxnSpPr>
      <xdr:spPr>
        <a:xfrm>
          <a:off x="4546600" y="14338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47"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48" name="直線コネクタ 24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9814</xdr:rowOff>
    </xdr:from>
    <xdr:ext cx="405111" cy="259045"/>
    <xdr:sp macro="" textlink="">
      <xdr:nvSpPr>
        <xdr:cNvPr id="249" name="【福祉施設】&#10;有形固定資産減価償却率平均値テキスト"/>
        <xdr:cNvSpPr txBox="1"/>
      </xdr:nvSpPr>
      <xdr:spPr>
        <a:xfrm>
          <a:off x="4673600" y="1389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31387</xdr:rowOff>
    </xdr:from>
    <xdr:to>
      <xdr:col>24</xdr:col>
      <xdr:colOff>114300</xdr:colOff>
      <xdr:row>81</xdr:row>
      <xdr:rowOff>132987</xdr:rowOff>
    </xdr:to>
    <xdr:sp macro="" textlink="">
      <xdr:nvSpPr>
        <xdr:cNvPr id="250" name="フローチャート: 判断 249"/>
        <xdr:cNvSpPr/>
      </xdr:nvSpPr>
      <xdr:spPr>
        <a:xfrm>
          <a:off x="4584700" y="13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60779</xdr:rowOff>
    </xdr:from>
    <xdr:to>
      <xdr:col>20</xdr:col>
      <xdr:colOff>38100</xdr:colOff>
      <xdr:row>81</xdr:row>
      <xdr:rowOff>162379</xdr:rowOff>
    </xdr:to>
    <xdr:sp macro="" textlink="">
      <xdr:nvSpPr>
        <xdr:cNvPr id="251" name="フローチャート: 判断 250"/>
        <xdr:cNvSpPr/>
      </xdr:nvSpPr>
      <xdr:spPr>
        <a:xfrm>
          <a:off x="3746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7456</xdr:rowOff>
    </xdr:from>
    <xdr:ext cx="405111" cy="259045"/>
    <xdr:sp macro="" textlink="">
      <xdr:nvSpPr>
        <xdr:cNvPr id="252" name="n_1aveValue【福祉施設】&#10;有形固定資産減価償却率"/>
        <xdr:cNvSpPr txBox="1"/>
      </xdr:nvSpPr>
      <xdr:spPr>
        <a:xfrm>
          <a:off x="35820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85271</xdr:rowOff>
    </xdr:from>
    <xdr:to>
      <xdr:col>15</xdr:col>
      <xdr:colOff>101600</xdr:colOff>
      <xdr:row>82</xdr:row>
      <xdr:rowOff>15421</xdr:rowOff>
    </xdr:to>
    <xdr:sp macro="" textlink="">
      <xdr:nvSpPr>
        <xdr:cNvPr id="253" name="フローチャート: 判断 252"/>
        <xdr:cNvSpPr/>
      </xdr:nvSpPr>
      <xdr:spPr>
        <a:xfrm>
          <a:off x="2857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31948</xdr:rowOff>
    </xdr:from>
    <xdr:ext cx="405111" cy="259045"/>
    <xdr:sp macro="" textlink="">
      <xdr:nvSpPr>
        <xdr:cNvPr id="254" name="n_2aveValue【福祉施設】&#10;有形固定資産減価償却率"/>
        <xdr:cNvSpPr txBox="1"/>
      </xdr:nvSpPr>
      <xdr:spPr>
        <a:xfrm>
          <a:off x="27057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150586</xdr:rowOff>
    </xdr:from>
    <xdr:to>
      <xdr:col>10</xdr:col>
      <xdr:colOff>165100</xdr:colOff>
      <xdr:row>82</xdr:row>
      <xdr:rowOff>80736</xdr:rowOff>
    </xdr:to>
    <xdr:sp macro="" textlink="">
      <xdr:nvSpPr>
        <xdr:cNvPr id="255" name="フローチャート: 判断 254"/>
        <xdr:cNvSpPr/>
      </xdr:nvSpPr>
      <xdr:spPr>
        <a:xfrm>
          <a:off x="1968500" y="140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97263</xdr:rowOff>
    </xdr:from>
    <xdr:ext cx="405111" cy="259045"/>
    <xdr:sp macro="" textlink="">
      <xdr:nvSpPr>
        <xdr:cNvPr id="256" name="n_3aveValue【福祉施設】&#10;有形固定資産減価償却率"/>
        <xdr:cNvSpPr txBox="1"/>
      </xdr:nvSpPr>
      <xdr:spPr>
        <a:xfrm>
          <a:off x="18167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85</xdr:row>
      <xdr:rowOff>72208</xdr:rowOff>
    </xdr:from>
    <xdr:to>
      <xdr:col>15</xdr:col>
      <xdr:colOff>101600</xdr:colOff>
      <xdr:row>86</xdr:row>
      <xdr:rowOff>2358</xdr:rowOff>
    </xdr:to>
    <xdr:sp macro="" textlink="">
      <xdr:nvSpPr>
        <xdr:cNvPr id="262" name="楕円 261"/>
        <xdr:cNvSpPr/>
      </xdr:nvSpPr>
      <xdr:spPr>
        <a:xfrm>
          <a:off x="2857500" y="146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10161</xdr:rowOff>
    </xdr:from>
    <xdr:to>
      <xdr:col>10</xdr:col>
      <xdr:colOff>165100</xdr:colOff>
      <xdr:row>85</xdr:row>
      <xdr:rowOff>111761</xdr:rowOff>
    </xdr:to>
    <xdr:sp macro="" textlink="">
      <xdr:nvSpPr>
        <xdr:cNvPr id="263" name="楕円 262"/>
        <xdr:cNvSpPr/>
      </xdr:nvSpPr>
      <xdr:spPr>
        <a:xfrm>
          <a:off x="1968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60961</xdr:rowOff>
    </xdr:from>
    <xdr:to>
      <xdr:col>15</xdr:col>
      <xdr:colOff>50800</xdr:colOff>
      <xdr:row>85</xdr:row>
      <xdr:rowOff>123008</xdr:rowOff>
    </xdr:to>
    <xdr:cxnSp macro="">
      <xdr:nvCxnSpPr>
        <xdr:cNvPr id="264" name="直線コネクタ 263"/>
        <xdr:cNvCxnSpPr/>
      </xdr:nvCxnSpPr>
      <xdr:spPr>
        <a:xfrm>
          <a:off x="2019300" y="14634211"/>
          <a:ext cx="8890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38744</xdr:colOff>
      <xdr:row>85</xdr:row>
      <xdr:rowOff>164935</xdr:rowOff>
    </xdr:from>
    <xdr:ext cx="405111" cy="259045"/>
    <xdr:sp macro="" textlink="">
      <xdr:nvSpPr>
        <xdr:cNvPr id="265" name="n_2mainValue【福祉施設】&#10;有形固定資産減価償却率"/>
        <xdr:cNvSpPr txBox="1"/>
      </xdr:nvSpPr>
      <xdr:spPr>
        <a:xfrm>
          <a:off x="2705744" y="1473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102888</xdr:rowOff>
    </xdr:from>
    <xdr:ext cx="405111" cy="259045"/>
    <xdr:sp macro="" textlink="">
      <xdr:nvSpPr>
        <xdr:cNvPr id="266" name="n_3mainValue【福祉施設】&#10;有形固定資産減価償却率"/>
        <xdr:cNvSpPr txBox="1"/>
      </xdr:nvSpPr>
      <xdr:spPr>
        <a:xfrm>
          <a:off x="1816744" y="1467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77" name="直線コネクタ 276"/>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78" name="テキスト ボックス 277"/>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9" name="直線コネクタ 27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0" name="テキスト ボックス 27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1" name="直線コネクタ 28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2" name="テキスト ボックス 28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3" name="直線コネクタ 28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4" name="テキスト ボックス 28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43814</xdr:rowOff>
    </xdr:from>
    <xdr:to>
      <xdr:col>54</xdr:col>
      <xdr:colOff>189865</xdr:colOff>
      <xdr:row>85</xdr:row>
      <xdr:rowOff>78105</xdr:rowOff>
    </xdr:to>
    <xdr:cxnSp macro="">
      <xdr:nvCxnSpPr>
        <xdr:cNvPr id="286" name="直線コネクタ 285"/>
        <xdr:cNvCxnSpPr/>
      </xdr:nvCxnSpPr>
      <xdr:spPr>
        <a:xfrm flipV="1">
          <a:off x="10476865" y="13416914"/>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287"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288" name="直線コネクタ 287"/>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161941</xdr:rowOff>
    </xdr:from>
    <xdr:ext cx="469744" cy="259045"/>
    <xdr:sp macro="" textlink="">
      <xdr:nvSpPr>
        <xdr:cNvPr id="289" name="【福祉施設】&#10;一人当たり面積最大値テキスト"/>
        <xdr:cNvSpPr txBox="1"/>
      </xdr:nvSpPr>
      <xdr:spPr>
        <a:xfrm>
          <a:off x="10515600" y="1319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43814</xdr:rowOff>
    </xdr:from>
    <xdr:to>
      <xdr:col>55</xdr:col>
      <xdr:colOff>88900</xdr:colOff>
      <xdr:row>78</xdr:row>
      <xdr:rowOff>43814</xdr:rowOff>
    </xdr:to>
    <xdr:cxnSp macro="">
      <xdr:nvCxnSpPr>
        <xdr:cNvPr id="290" name="直線コネクタ 289"/>
        <xdr:cNvCxnSpPr/>
      </xdr:nvCxnSpPr>
      <xdr:spPr>
        <a:xfrm>
          <a:off x="10388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291" name="【福祉施設】&#10;一人当たり面積平均値テキスト"/>
        <xdr:cNvSpPr txBox="1"/>
      </xdr:nvSpPr>
      <xdr:spPr>
        <a:xfrm>
          <a:off x="10515600" y="1426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292" name="フローチャート: 判断 291"/>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50164</xdr:rowOff>
    </xdr:from>
    <xdr:to>
      <xdr:col>50</xdr:col>
      <xdr:colOff>165100</xdr:colOff>
      <xdr:row>83</xdr:row>
      <xdr:rowOff>151764</xdr:rowOff>
    </xdr:to>
    <xdr:sp macro="" textlink="">
      <xdr:nvSpPr>
        <xdr:cNvPr id="293" name="フローチャート: 判断 292"/>
        <xdr:cNvSpPr/>
      </xdr:nvSpPr>
      <xdr:spPr>
        <a:xfrm>
          <a:off x="9588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168291</xdr:rowOff>
    </xdr:from>
    <xdr:ext cx="469744" cy="259045"/>
    <xdr:sp macro="" textlink="">
      <xdr:nvSpPr>
        <xdr:cNvPr id="294" name="n_1aveValue【福祉施設】&#10;一人当たり面積"/>
        <xdr:cNvSpPr txBox="1"/>
      </xdr:nvSpPr>
      <xdr:spPr>
        <a:xfrm>
          <a:off x="93917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21589</xdr:rowOff>
    </xdr:from>
    <xdr:to>
      <xdr:col>46</xdr:col>
      <xdr:colOff>38100</xdr:colOff>
      <xdr:row>83</xdr:row>
      <xdr:rowOff>123189</xdr:rowOff>
    </xdr:to>
    <xdr:sp macro="" textlink="">
      <xdr:nvSpPr>
        <xdr:cNvPr id="295" name="フローチャート: 判断 294"/>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139716</xdr:rowOff>
    </xdr:from>
    <xdr:ext cx="469744" cy="259045"/>
    <xdr:sp macro="" textlink="">
      <xdr:nvSpPr>
        <xdr:cNvPr id="296" name="n_2aveValue【福祉施設】&#10;一人当たり面積"/>
        <xdr:cNvSpPr txBox="1"/>
      </xdr:nvSpPr>
      <xdr:spPr>
        <a:xfrm>
          <a:off x="8515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82</xdr:row>
      <xdr:rowOff>73025</xdr:rowOff>
    </xdr:from>
    <xdr:to>
      <xdr:col>41</xdr:col>
      <xdr:colOff>101600</xdr:colOff>
      <xdr:row>83</xdr:row>
      <xdr:rowOff>3175</xdr:rowOff>
    </xdr:to>
    <xdr:sp macro="" textlink="">
      <xdr:nvSpPr>
        <xdr:cNvPr id="297" name="フローチャート: 判断 296"/>
        <xdr:cNvSpPr/>
      </xdr:nvSpPr>
      <xdr:spPr>
        <a:xfrm>
          <a:off x="7810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81</xdr:row>
      <xdr:rowOff>19702</xdr:rowOff>
    </xdr:from>
    <xdr:ext cx="469744" cy="259045"/>
    <xdr:sp macro="" textlink="">
      <xdr:nvSpPr>
        <xdr:cNvPr id="298" name="n_3aveValue【福祉施設】&#10;一人当たり面積"/>
        <xdr:cNvSpPr txBox="1"/>
      </xdr:nvSpPr>
      <xdr:spPr>
        <a:xfrm>
          <a:off x="7626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170180</xdr:rowOff>
    </xdr:from>
    <xdr:to>
      <xdr:col>46</xdr:col>
      <xdr:colOff>38100</xdr:colOff>
      <xdr:row>84</xdr:row>
      <xdr:rowOff>100330</xdr:rowOff>
    </xdr:to>
    <xdr:sp macro="" textlink="">
      <xdr:nvSpPr>
        <xdr:cNvPr id="304" name="楕円 303"/>
        <xdr:cNvSpPr/>
      </xdr:nvSpPr>
      <xdr:spPr>
        <a:xfrm>
          <a:off x="8699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4445</xdr:rowOff>
    </xdr:from>
    <xdr:to>
      <xdr:col>41</xdr:col>
      <xdr:colOff>101600</xdr:colOff>
      <xdr:row>84</xdr:row>
      <xdr:rowOff>106045</xdr:rowOff>
    </xdr:to>
    <xdr:sp macro="" textlink="">
      <xdr:nvSpPr>
        <xdr:cNvPr id="305" name="楕円 304"/>
        <xdr:cNvSpPr/>
      </xdr:nvSpPr>
      <xdr:spPr>
        <a:xfrm>
          <a:off x="7810500" y="144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49530</xdr:rowOff>
    </xdr:from>
    <xdr:to>
      <xdr:col>45</xdr:col>
      <xdr:colOff>177800</xdr:colOff>
      <xdr:row>84</xdr:row>
      <xdr:rowOff>55245</xdr:rowOff>
    </xdr:to>
    <xdr:cxnSp macro="">
      <xdr:nvCxnSpPr>
        <xdr:cNvPr id="306" name="直線コネクタ 305"/>
        <xdr:cNvCxnSpPr/>
      </xdr:nvCxnSpPr>
      <xdr:spPr>
        <a:xfrm flipV="1">
          <a:off x="7861300" y="144513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133427</xdr:colOff>
      <xdr:row>84</xdr:row>
      <xdr:rowOff>91457</xdr:rowOff>
    </xdr:from>
    <xdr:ext cx="469744" cy="259045"/>
    <xdr:sp macro="" textlink="">
      <xdr:nvSpPr>
        <xdr:cNvPr id="307" name="n_2mainValue【福祉施設】&#10;一人当たり面積"/>
        <xdr:cNvSpPr txBox="1"/>
      </xdr:nvSpPr>
      <xdr:spPr>
        <a:xfrm>
          <a:off x="85154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97172</xdr:rowOff>
    </xdr:from>
    <xdr:ext cx="469744" cy="259045"/>
    <xdr:sp macro="" textlink="">
      <xdr:nvSpPr>
        <xdr:cNvPr id="308" name="n_3mainValue【福祉施設】&#10;一人当たり面積"/>
        <xdr:cNvSpPr txBox="1"/>
      </xdr:nvSpPr>
      <xdr:spPr>
        <a:xfrm>
          <a:off x="7626427" y="1449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9" name="正方形/長方形 30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0" name="正方形/長方形 30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1" name="正方形/長方形 31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2" name="正方形/長方形 31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3" name="正方形/長方形 31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4" name="正方形/長方形 31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5" name="正方形/長方形 31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6" name="正方形/長方形 31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7" name="テキスト ボックス 31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8" name="直線コネクタ 31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9" name="直線コネクタ 31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0" name="テキスト ボックス 31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1" name="直線コネクタ 32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2" name="テキスト ボックス 32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3" name="直線コネクタ 32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4" name="テキスト ボックス 32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5" name="直線コネクタ 32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6" name="テキスト ボックス 32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7" name="直線コネクタ 32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8" name="テキスト ボックス 32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9" name="直線コネクタ 32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0" name="テキスト ボックス 32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1" name="直線コネクタ 33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2" name="テキスト ボックス 33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156211</xdr:rowOff>
    </xdr:from>
    <xdr:to>
      <xdr:col>24</xdr:col>
      <xdr:colOff>62865</xdr:colOff>
      <xdr:row>108</xdr:row>
      <xdr:rowOff>102326</xdr:rowOff>
    </xdr:to>
    <xdr:cxnSp macro="">
      <xdr:nvCxnSpPr>
        <xdr:cNvPr id="334" name="直線コネクタ 333"/>
        <xdr:cNvCxnSpPr/>
      </xdr:nvCxnSpPr>
      <xdr:spPr>
        <a:xfrm flipV="1">
          <a:off x="4634865" y="17129761"/>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106153</xdr:rowOff>
    </xdr:from>
    <xdr:ext cx="340478" cy="259045"/>
    <xdr:sp macro="" textlink="">
      <xdr:nvSpPr>
        <xdr:cNvPr id="335" name="【市民会館】&#10;有形固定資産減価償却率最小値テキスト"/>
        <xdr:cNvSpPr txBox="1"/>
      </xdr:nvSpPr>
      <xdr:spPr>
        <a:xfrm>
          <a:off x="4673600" y="1862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36" name="直線コネクタ 335"/>
        <xdr:cNvCxnSpPr/>
      </xdr:nvCxnSpPr>
      <xdr:spPr>
        <a:xfrm>
          <a:off x="4546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102888</xdr:rowOff>
    </xdr:from>
    <xdr:ext cx="405111" cy="259045"/>
    <xdr:sp macro="" textlink="">
      <xdr:nvSpPr>
        <xdr:cNvPr id="337" name="【市民会館】&#10;有形固定資産減価償却率最大値テキスト"/>
        <xdr:cNvSpPr txBox="1"/>
      </xdr:nvSpPr>
      <xdr:spPr>
        <a:xfrm>
          <a:off x="4673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156211</xdr:rowOff>
    </xdr:from>
    <xdr:to>
      <xdr:col>24</xdr:col>
      <xdr:colOff>152400</xdr:colOff>
      <xdr:row>99</xdr:row>
      <xdr:rowOff>156211</xdr:rowOff>
    </xdr:to>
    <xdr:cxnSp macro="">
      <xdr:nvCxnSpPr>
        <xdr:cNvPr id="338" name="直線コネクタ 337"/>
        <xdr:cNvCxnSpPr/>
      </xdr:nvCxnSpPr>
      <xdr:spPr>
        <a:xfrm>
          <a:off x="4546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51179</xdr:rowOff>
    </xdr:from>
    <xdr:ext cx="405111" cy="259045"/>
    <xdr:sp macro="" textlink="">
      <xdr:nvSpPr>
        <xdr:cNvPr id="339" name="【市民会館】&#10;有形固定資産減価償却率平均値テキスト"/>
        <xdr:cNvSpPr txBox="1"/>
      </xdr:nvSpPr>
      <xdr:spPr>
        <a:xfrm>
          <a:off x="4673600" y="17710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340" name="フローチャート: 判断 339"/>
        <xdr:cNvSpPr/>
      </xdr:nvSpPr>
      <xdr:spPr>
        <a:xfrm>
          <a:off x="4584700" y="1773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151130</xdr:rowOff>
    </xdr:from>
    <xdr:to>
      <xdr:col>20</xdr:col>
      <xdr:colOff>38100</xdr:colOff>
      <xdr:row>104</xdr:row>
      <xdr:rowOff>81280</xdr:rowOff>
    </xdr:to>
    <xdr:sp macro="" textlink="">
      <xdr:nvSpPr>
        <xdr:cNvPr id="341" name="フローチャート: 判断 340"/>
        <xdr:cNvSpPr/>
      </xdr:nvSpPr>
      <xdr:spPr>
        <a:xfrm>
          <a:off x="3746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97807</xdr:rowOff>
    </xdr:from>
    <xdr:ext cx="405111" cy="259045"/>
    <xdr:sp macro="" textlink="">
      <xdr:nvSpPr>
        <xdr:cNvPr id="342" name="n_1aveValue【市民会館】&#10;有形固定資産減価償却率"/>
        <xdr:cNvSpPr txBox="1"/>
      </xdr:nvSpPr>
      <xdr:spPr>
        <a:xfrm>
          <a:off x="35820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116839</xdr:rowOff>
    </xdr:from>
    <xdr:to>
      <xdr:col>15</xdr:col>
      <xdr:colOff>101600</xdr:colOff>
      <xdr:row>104</xdr:row>
      <xdr:rowOff>46989</xdr:rowOff>
    </xdr:to>
    <xdr:sp macro="" textlink="">
      <xdr:nvSpPr>
        <xdr:cNvPr id="343" name="フローチャート: 判断 342"/>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63516</xdr:rowOff>
    </xdr:from>
    <xdr:ext cx="405111" cy="259045"/>
    <xdr:sp macro="" textlink="">
      <xdr:nvSpPr>
        <xdr:cNvPr id="344" name="n_2aveValue【市民会館】&#10;有形固定資産減価償却率"/>
        <xdr:cNvSpPr txBox="1"/>
      </xdr:nvSpPr>
      <xdr:spPr>
        <a:xfrm>
          <a:off x="2705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17236</xdr:rowOff>
    </xdr:from>
    <xdr:to>
      <xdr:col>10</xdr:col>
      <xdr:colOff>165100</xdr:colOff>
      <xdr:row>104</xdr:row>
      <xdr:rowOff>118836</xdr:rowOff>
    </xdr:to>
    <xdr:sp macro="" textlink="">
      <xdr:nvSpPr>
        <xdr:cNvPr id="345" name="フローチャート: 判断 344"/>
        <xdr:cNvSpPr/>
      </xdr:nvSpPr>
      <xdr:spPr>
        <a:xfrm>
          <a:off x="1968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135363</xdr:rowOff>
    </xdr:from>
    <xdr:ext cx="405111" cy="259045"/>
    <xdr:sp macro="" textlink="">
      <xdr:nvSpPr>
        <xdr:cNvPr id="346" name="n_3aveValue【市民会館】&#10;有形固定資産減価償却率"/>
        <xdr:cNvSpPr txBox="1"/>
      </xdr:nvSpPr>
      <xdr:spPr>
        <a:xfrm>
          <a:off x="1816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47" name="テキスト ボックス 34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8" name="テキスト ボックス 34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9" name="テキスト ボックス 34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0" name="テキスト ボックス 34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1" name="テキスト ボックス 35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71120</xdr:rowOff>
    </xdr:from>
    <xdr:to>
      <xdr:col>15</xdr:col>
      <xdr:colOff>101600</xdr:colOff>
      <xdr:row>105</xdr:row>
      <xdr:rowOff>1270</xdr:rowOff>
    </xdr:to>
    <xdr:sp macro="" textlink="">
      <xdr:nvSpPr>
        <xdr:cNvPr id="352" name="楕円 351"/>
        <xdr:cNvSpPr/>
      </xdr:nvSpPr>
      <xdr:spPr>
        <a:xfrm>
          <a:off x="2857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79284</xdr:rowOff>
    </xdr:from>
    <xdr:to>
      <xdr:col>10</xdr:col>
      <xdr:colOff>165100</xdr:colOff>
      <xdr:row>105</xdr:row>
      <xdr:rowOff>9434</xdr:rowOff>
    </xdr:to>
    <xdr:sp macro="" textlink="">
      <xdr:nvSpPr>
        <xdr:cNvPr id="353" name="楕円 352"/>
        <xdr:cNvSpPr/>
      </xdr:nvSpPr>
      <xdr:spPr>
        <a:xfrm>
          <a:off x="19685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121920</xdr:rowOff>
    </xdr:from>
    <xdr:to>
      <xdr:col>15</xdr:col>
      <xdr:colOff>50800</xdr:colOff>
      <xdr:row>104</xdr:row>
      <xdr:rowOff>130084</xdr:rowOff>
    </xdr:to>
    <xdr:cxnSp macro="">
      <xdr:nvCxnSpPr>
        <xdr:cNvPr id="354" name="直線コネクタ 353"/>
        <xdr:cNvCxnSpPr/>
      </xdr:nvCxnSpPr>
      <xdr:spPr>
        <a:xfrm flipV="1">
          <a:off x="2019300" y="1795272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38744</xdr:colOff>
      <xdr:row>104</xdr:row>
      <xdr:rowOff>163847</xdr:rowOff>
    </xdr:from>
    <xdr:ext cx="405111" cy="259045"/>
    <xdr:sp macro="" textlink="">
      <xdr:nvSpPr>
        <xdr:cNvPr id="355" name="n_2mainValue【市民会館】&#10;有形固定資産減価償却率"/>
        <xdr:cNvSpPr txBox="1"/>
      </xdr:nvSpPr>
      <xdr:spPr>
        <a:xfrm>
          <a:off x="2705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561</xdr:rowOff>
    </xdr:from>
    <xdr:ext cx="405111" cy="259045"/>
    <xdr:sp macro="" textlink="">
      <xdr:nvSpPr>
        <xdr:cNvPr id="356" name="n_3mainValue【市民会館】&#10;有形固定資産減価償却率"/>
        <xdr:cNvSpPr txBox="1"/>
      </xdr:nvSpPr>
      <xdr:spPr>
        <a:xfrm>
          <a:off x="18167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5" name="テキスト ボックス 36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6" name="直線コネクタ 36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7" name="直線コネクタ 36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68" name="テキスト ボックス 36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9" name="直線コネクタ 36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0" name="テキスト ボックス 36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1" name="直線コネクタ 37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2" name="テキスト ボックス 37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3" name="直線コネクタ 37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4" name="テキスト ボックス 37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5" name="直線コネクタ 37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6" name="テキスト ボックス 37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7" name="直線コネクタ 37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8" name="テキスト ボックス 37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45720</xdr:rowOff>
    </xdr:to>
    <xdr:cxnSp macro="">
      <xdr:nvCxnSpPr>
        <xdr:cNvPr id="380" name="直線コネクタ 379"/>
        <xdr:cNvCxnSpPr/>
      </xdr:nvCxnSpPr>
      <xdr:spPr>
        <a:xfrm flipV="1">
          <a:off x="10476865" y="173736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381" name="【市民会館】&#10;一人当たり面積最小値テキスト"/>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382" name="直線コネクタ 381"/>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383"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384" name="直線コネクタ 383"/>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140988</xdr:rowOff>
    </xdr:from>
    <xdr:ext cx="469744" cy="259045"/>
    <xdr:sp macro="" textlink="">
      <xdr:nvSpPr>
        <xdr:cNvPr id="385" name="【市民会館】&#10;一人当たり面積平均値テキスト"/>
        <xdr:cNvSpPr txBox="1"/>
      </xdr:nvSpPr>
      <xdr:spPr>
        <a:xfrm>
          <a:off x="10515600" y="18143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386" name="フローチャート: 判断 385"/>
        <xdr:cNvSpPr/>
      </xdr:nvSpPr>
      <xdr:spPr>
        <a:xfrm>
          <a:off x="10426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387" name="フローチャート: 判断 386"/>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71138</xdr:rowOff>
    </xdr:from>
    <xdr:ext cx="469744" cy="259045"/>
    <xdr:sp macro="" textlink="">
      <xdr:nvSpPr>
        <xdr:cNvPr id="388" name="n_1aveValue【市民会館】&#10;一人当たり面積"/>
        <xdr:cNvSpPr txBox="1"/>
      </xdr:nvSpPr>
      <xdr:spPr>
        <a:xfrm>
          <a:off x="93917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120650</xdr:rowOff>
    </xdr:from>
    <xdr:to>
      <xdr:col>46</xdr:col>
      <xdr:colOff>38100</xdr:colOff>
      <xdr:row>106</xdr:row>
      <xdr:rowOff>50800</xdr:rowOff>
    </xdr:to>
    <xdr:sp macro="" textlink="">
      <xdr:nvSpPr>
        <xdr:cNvPr id="389" name="フローチャート: 判断 388"/>
        <xdr:cNvSpPr/>
      </xdr:nvSpPr>
      <xdr:spPr>
        <a:xfrm>
          <a:off x="8699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67327</xdr:rowOff>
    </xdr:from>
    <xdr:ext cx="469744" cy="259045"/>
    <xdr:sp macro="" textlink="">
      <xdr:nvSpPr>
        <xdr:cNvPr id="390" name="n_2aveValue【市民会館】&#10;一人当たり面積"/>
        <xdr:cNvSpPr txBox="1"/>
      </xdr:nvSpPr>
      <xdr:spPr>
        <a:xfrm>
          <a:off x="8515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162561</xdr:rowOff>
    </xdr:from>
    <xdr:to>
      <xdr:col>41</xdr:col>
      <xdr:colOff>101600</xdr:colOff>
      <xdr:row>106</xdr:row>
      <xdr:rowOff>92711</xdr:rowOff>
    </xdr:to>
    <xdr:sp macro="" textlink="">
      <xdr:nvSpPr>
        <xdr:cNvPr id="391" name="フローチャート: 判断 390"/>
        <xdr:cNvSpPr/>
      </xdr:nvSpPr>
      <xdr:spPr>
        <a:xfrm>
          <a:off x="7810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109238</xdr:rowOff>
    </xdr:from>
    <xdr:ext cx="469744" cy="259045"/>
    <xdr:sp macro="" textlink="">
      <xdr:nvSpPr>
        <xdr:cNvPr id="392" name="n_3aveValue【市民会館】&#10;一人当たり面積"/>
        <xdr:cNvSpPr txBox="1"/>
      </xdr:nvSpPr>
      <xdr:spPr>
        <a:xfrm>
          <a:off x="7626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93" name="テキスト ボックス 39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4" name="テキスト ボックス 39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5" name="テキスト ボックス 39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6" name="テキスト ボックス 39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7" name="テキスト ボックス 39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116839</xdr:rowOff>
    </xdr:from>
    <xdr:to>
      <xdr:col>46</xdr:col>
      <xdr:colOff>38100</xdr:colOff>
      <xdr:row>107</xdr:row>
      <xdr:rowOff>46989</xdr:rowOff>
    </xdr:to>
    <xdr:sp macro="" textlink="">
      <xdr:nvSpPr>
        <xdr:cNvPr id="398" name="楕円 397"/>
        <xdr:cNvSpPr/>
      </xdr:nvSpPr>
      <xdr:spPr>
        <a:xfrm>
          <a:off x="8699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116839</xdr:rowOff>
    </xdr:from>
    <xdr:to>
      <xdr:col>41</xdr:col>
      <xdr:colOff>101600</xdr:colOff>
      <xdr:row>107</xdr:row>
      <xdr:rowOff>46989</xdr:rowOff>
    </xdr:to>
    <xdr:sp macro="" textlink="">
      <xdr:nvSpPr>
        <xdr:cNvPr id="399" name="楕円 398"/>
        <xdr:cNvSpPr/>
      </xdr:nvSpPr>
      <xdr:spPr>
        <a:xfrm>
          <a:off x="7810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167639</xdr:rowOff>
    </xdr:from>
    <xdr:to>
      <xdr:col>45</xdr:col>
      <xdr:colOff>177800</xdr:colOff>
      <xdr:row>106</xdr:row>
      <xdr:rowOff>167639</xdr:rowOff>
    </xdr:to>
    <xdr:cxnSp macro="">
      <xdr:nvCxnSpPr>
        <xdr:cNvPr id="400" name="直線コネクタ 399"/>
        <xdr:cNvCxnSpPr/>
      </xdr:nvCxnSpPr>
      <xdr:spPr>
        <a:xfrm>
          <a:off x="7861300" y="1834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133427</xdr:colOff>
      <xdr:row>107</xdr:row>
      <xdr:rowOff>38116</xdr:rowOff>
    </xdr:from>
    <xdr:ext cx="469744" cy="259045"/>
    <xdr:sp macro="" textlink="">
      <xdr:nvSpPr>
        <xdr:cNvPr id="401" name="n_2mainValue【市民会館】&#10;一人当たり面積"/>
        <xdr:cNvSpPr txBox="1"/>
      </xdr:nvSpPr>
      <xdr:spPr>
        <a:xfrm>
          <a:off x="8515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38116</xdr:rowOff>
    </xdr:from>
    <xdr:ext cx="469744" cy="259045"/>
    <xdr:sp macro="" textlink="">
      <xdr:nvSpPr>
        <xdr:cNvPr id="402" name="n_3mainValue【市民会館】&#10;一人当たり面積"/>
        <xdr:cNvSpPr txBox="1"/>
      </xdr:nvSpPr>
      <xdr:spPr>
        <a:xfrm>
          <a:off x="7626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3" name="正方形/長方形 40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4" name="正方形/長方形 40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5" name="正方形/長方形 40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6" name="正方形/長方形 40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7" name="正方形/長方形 40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8" name="正方形/長方形 40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9" name="正方形/長方形 40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0" name="正方形/長方形 40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1" name="テキスト ボックス 41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2" name="直線コネクタ 41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13" name="直線コネクタ 41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14" name="テキスト ボックス 41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5" name="直線コネクタ 41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6" name="テキスト ボックス 41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7" name="直線コネクタ 41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8" name="テキスト ボックス 41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9" name="直線コネクタ 41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0" name="テキスト ボックス 41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1" name="直線コネクタ 42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2" name="テキスト ボックス 42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3" name="直線コネクタ 42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24" name="テキスト ボックス 42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5" name="直線コネクタ 42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6" name="テキスト ボックス 42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428" name="直線コネクタ 427"/>
        <xdr:cNvCxnSpPr/>
      </xdr:nvCxnSpPr>
      <xdr:spPr>
        <a:xfrm flipV="1">
          <a:off x="16318864" y="575527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340478" cy="259045"/>
    <xdr:sp macro="" textlink="">
      <xdr:nvSpPr>
        <xdr:cNvPr id="429" name="【一般廃棄物処理施設】&#10;有形固定資産減価償却率最小値テキスト"/>
        <xdr:cNvSpPr txBox="1"/>
      </xdr:nvSpPr>
      <xdr:spPr>
        <a:xfrm>
          <a:off x="16357600" y="721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430" name="直線コネクタ 429"/>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405111" cy="259045"/>
    <xdr:sp macro="" textlink="">
      <xdr:nvSpPr>
        <xdr:cNvPr id="431" name="【一般廃棄物処理施設】&#10;有形固定資産減価償却率最大値テキスト"/>
        <xdr:cNvSpPr txBox="1"/>
      </xdr:nvSpPr>
      <xdr:spPr>
        <a:xfrm>
          <a:off x="16357600" y="553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32" name="直線コネクタ 431"/>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111596</xdr:rowOff>
    </xdr:from>
    <xdr:ext cx="405111" cy="259045"/>
    <xdr:sp macro="" textlink="">
      <xdr:nvSpPr>
        <xdr:cNvPr id="433" name="【一般廃棄物処理施設】&#10;有形固定資産減価償却率平均値テキスト"/>
        <xdr:cNvSpPr txBox="1"/>
      </xdr:nvSpPr>
      <xdr:spPr>
        <a:xfrm>
          <a:off x="16357600" y="628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434" name="フローチャート: 判断 433"/>
        <xdr:cNvSpPr/>
      </xdr:nvSpPr>
      <xdr:spPr>
        <a:xfrm>
          <a:off x="16268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xdr:nvSpPr>
        <xdr:cNvPr id="435" name="フローチャート: 判断 434"/>
        <xdr:cNvSpPr/>
      </xdr:nvSpPr>
      <xdr:spPr>
        <a:xfrm>
          <a:off x="15430500"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43923</xdr:rowOff>
    </xdr:from>
    <xdr:ext cx="405111" cy="259045"/>
    <xdr:sp macro="" textlink="">
      <xdr:nvSpPr>
        <xdr:cNvPr id="436" name="n_1aveValue【一般廃棄物処理施設】&#10;有形固定資産減価償却率"/>
        <xdr:cNvSpPr txBox="1"/>
      </xdr:nvSpPr>
      <xdr:spPr>
        <a:xfrm>
          <a:off x="152660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92347</xdr:rowOff>
    </xdr:from>
    <xdr:to>
      <xdr:col>76</xdr:col>
      <xdr:colOff>165100</xdr:colOff>
      <xdr:row>37</xdr:row>
      <xdr:rowOff>22497</xdr:rowOff>
    </xdr:to>
    <xdr:sp macro="" textlink="">
      <xdr:nvSpPr>
        <xdr:cNvPr id="437" name="フローチャート: 判断 436"/>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39024</xdr:rowOff>
    </xdr:from>
    <xdr:ext cx="405111" cy="259045"/>
    <xdr:sp macro="" textlink="">
      <xdr:nvSpPr>
        <xdr:cNvPr id="438" name="n_2aveValue【一般廃棄物処理施設】&#10;有形固定資産減価償却率"/>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36830</xdr:rowOff>
    </xdr:from>
    <xdr:to>
      <xdr:col>72</xdr:col>
      <xdr:colOff>38100</xdr:colOff>
      <xdr:row>36</xdr:row>
      <xdr:rowOff>138430</xdr:rowOff>
    </xdr:to>
    <xdr:sp macro="" textlink="">
      <xdr:nvSpPr>
        <xdr:cNvPr id="439" name="フローチャート: 判断 438"/>
        <xdr:cNvSpPr/>
      </xdr:nvSpPr>
      <xdr:spPr>
        <a:xfrm>
          <a:off x="13652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34</xdr:row>
      <xdr:rowOff>154957</xdr:rowOff>
    </xdr:from>
    <xdr:ext cx="405111" cy="259045"/>
    <xdr:sp macro="" textlink="">
      <xdr:nvSpPr>
        <xdr:cNvPr id="440" name="n_3aveValue【一般廃棄物処理施設】&#10;有形固定資産減価償却率"/>
        <xdr:cNvSpPr txBox="1"/>
      </xdr:nvSpPr>
      <xdr:spPr>
        <a:xfrm>
          <a:off x="13500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41" name="テキスト ボックス 44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2" name="テキスト ボックス 44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3" name="テキスト ボックス 44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4" name="テキスト ボックス 44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5" name="テキスト ボックス 44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35197</xdr:rowOff>
    </xdr:from>
    <xdr:to>
      <xdr:col>76</xdr:col>
      <xdr:colOff>165100</xdr:colOff>
      <xdr:row>37</xdr:row>
      <xdr:rowOff>136797</xdr:rowOff>
    </xdr:to>
    <xdr:sp macro="" textlink="">
      <xdr:nvSpPr>
        <xdr:cNvPr id="446" name="楕円 445"/>
        <xdr:cNvSpPr/>
      </xdr:nvSpPr>
      <xdr:spPr>
        <a:xfrm>
          <a:off x="14541500" y="63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144599</xdr:rowOff>
    </xdr:from>
    <xdr:to>
      <xdr:col>72</xdr:col>
      <xdr:colOff>38100</xdr:colOff>
      <xdr:row>38</xdr:row>
      <xdr:rowOff>74749</xdr:rowOff>
    </xdr:to>
    <xdr:sp macro="" textlink="">
      <xdr:nvSpPr>
        <xdr:cNvPr id="447" name="楕円 446"/>
        <xdr:cNvSpPr/>
      </xdr:nvSpPr>
      <xdr:spPr>
        <a:xfrm>
          <a:off x="13652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85997</xdr:rowOff>
    </xdr:from>
    <xdr:to>
      <xdr:col>76</xdr:col>
      <xdr:colOff>114300</xdr:colOff>
      <xdr:row>38</xdr:row>
      <xdr:rowOff>23949</xdr:rowOff>
    </xdr:to>
    <xdr:cxnSp macro="">
      <xdr:nvCxnSpPr>
        <xdr:cNvPr id="448" name="直線コネクタ 447"/>
        <xdr:cNvCxnSpPr/>
      </xdr:nvCxnSpPr>
      <xdr:spPr>
        <a:xfrm flipV="1">
          <a:off x="13703300" y="6429647"/>
          <a:ext cx="8890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102244</xdr:colOff>
      <xdr:row>37</xdr:row>
      <xdr:rowOff>127924</xdr:rowOff>
    </xdr:from>
    <xdr:ext cx="405111" cy="259045"/>
    <xdr:sp macro="" textlink="">
      <xdr:nvSpPr>
        <xdr:cNvPr id="449" name="n_2mainValue【一般廃棄物処理施設】&#10;有形固定資産減価償却率"/>
        <xdr:cNvSpPr txBox="1"/>
      </xdr:nvSpPr>
      <xdr:spPr>
        <a:xfrm>
          <a:off x="14389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65876</xdr:rowOff>
    </xdr:from>
    <xdr:ext cx="405111" cy="259045"/>
    <xdr:sp macro="" textlink="">
      <xdr:nvSpPr>
        <xdr:cNvPr id="450" name="n_3mainValue【一般廃棄物処理施設】&#10;有形固定資産減価償却率"/>
        <xdr:cNvSpPr txBox="1"/>
      </xdr:nvSpPr>
      <xdr:spPr>
        <a:xfrm>
          <a:off x="13500744" y="658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2" name="テキスト ボックス 46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64" name="テキスト ボックス 46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6" name="テキスト ボックス 46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8" name="テキスト ボックス 46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0" name="テキスト ボックス 46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2" name="テキスト ボックス 4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474" name="直線コネクタ 473"/>
        <xdr:cNvCxnSpPr/>
      </xdr:nvCxnSpPr>
      <xdr:spPr>
        <a:xfrm flipV="1">
          <a:off x="22160864" y="5814449"/>
          <a:ext cx="0" cy="142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475"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476" name="直線コネクタ 475"/>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103276</xdr:rowOff>
    </xdr:from>
    <xdr:ext cx="599010" cy="259045"/>
    <xdr:sp macro="" textlink="">
      <xdr:nvSpPr>
        <xdr:cNvPr id="477" name="【一般廃棄物処理施設】&#10;一人当たり有形固定資産（償却資産）額最大値テキスト"/>
        <xdr:cNvSpPr txBox="1"/>
      </xdr:nvSpPr>
      <xdr:spPr>
        <a:xfrm>
          <a:off x="22199600" y="558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186,949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478" name="直線コネクタ 477"/>
        <xdr:cNvCxnSpPr/>
      </xdr:nvCxnSpPr>
      <xdr:spPr>
        <a:xfrm>
          <a:off x="22072600" y="581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133238</xdr:rowOff>
    </xdr:from>
    <xdr:ext cx="534377" cy="259045"/>
    <xdr:sp macro="" textlink="">
      <xdr:nvSpPr>
        <xdr:cNvPr id="479" name="【一般廃棄物処理施設】&#10;一人当たり有形固定資産（償却資産）額平均値テキスト"/>
        <xdr:cNvSpPr txBox="1"/>
      </xdr:nvSpPr>
      <xdr:spPr>
        <a:xfrm>
          <a:off x="22199600" y="6648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xdr:nvSpPr>
        <xdr:cNvPr id="480" name="フローチャート: 判断 479"/>
        <xdr:cNvSpPr/>
      </xdr:nvSpPr>
      <xdr:spPr>
        <a:xfrm>
          <a:off x="22110700" y="66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xdr:nvSpPr>
        <xdr:cNvPr id="481" name="フローチャート: 判断 480"/>
        <xdr:cNvSpPr/>
      </xdr:nvSpPr>
      <xdr:spPr>
        <a:xfrm>
          <a:off x="21272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109969</xdr:rowOff>
    </xdr:from>
    <xdr:ext cx="534377" cy="259045"/>
    <xdr:sp macro="" textlink="">
      <xdr:nvSpPr>
        <xdr:cNvPr id="482" name="n_1aveValue【一般廃棄物処理施設】&#10;一人当たり有形固定資産（償却資産）額"/>
        <xdr:cNvSpPr txBox="1"/>
      </xdr:nvSpPr>
      <xdr:spPr>
        <a:xfrm>
          <a:off x="210434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171285</xdr:rowOff>
    </xdr:from>
    <xdr:to>
      <xdr:col>107</xdr:col>
      <xdr:colOff>101600</xdr:colOff>
      <xdr:row>39</xdr:row>
      <xdr:rowOff>101435</xdr:rowOff>
    </xdr:to>
    <xdr:sp macro="" textlink="">
      <xdr:nvSpPr>
        <xdr:cNvPr id="483" name="フローチャート: 判断 482"/>
        <xdr:cNvSpPr/>
      </xdr:nvSpPr>
      <xdr:spPr>
        <a:xfrm>
          <a:off x="20383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117962</xdr:rowOff>
    </xdr:from>
    <xdr:ext cx="534377" cy="259045"/>
    <xdr:sp macro="" textlink="">
      <xdr:nvSpPr>
        <xdr:cNvPr id="484" name="n_2aveValue【一般廃棄物処理施設】&#10;一人当たり有形固定資産（償却資産）額"/>
        <xdr:cNvSpPr txBox="1"/>
      </xdr:nvSpPr>
      <xdr:spPr>
        <a:xfrm>
          <a:off x="20167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47856</xdr:rowOff>
    </xdr:from>
    <xdr:to>
      <xdr:col>102</xdr:col>
      <xdr:colOff>165100</xdr:colOff>
      <xdr:row>39</xdr:row>
      <xdr:rowOff>149456</xdr:rowOff>
    </xdr:to>
    <xdr:sp macro="" textlink="">
      <xdr:nvSpPr>
        <xdr:cNvPr id="485" name="フローチャート: 判断 484"/>
        <xdr:cNvSpPr/>
      </xdr:nvSpPr>
      <xdr:spPr>
        <a:xfrm>
          <a:off x="19494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37</xdr:row>
      <xdr:rowOff>165983</xdr:rowOff>
    </xdr:from>
    <xdr:ext cx="534377" cy="259045"/>
    <xdr:sp macro="" textlink="">
      <xdr:nvSpPr>
        <xdr:cNvPr id="486" name="n_3aveValue【一般廃棄物処理施設】&#10;一人当たり有形固定資産（償却資産）額"/>
        <xdr:cNvSpPr txBox="1"/>
      </xdr:nvSpPr>
      <xdr:spPr>
        <a:xfrm>
          <a:off x="19278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118676</xdr:rowOff>
    </xdr:from>
    <xdr:to>
      <xdr:col>107</xdr:col>
      <xdr:colOff>101600</xdr:colOff>
      <xdr:row>42</xdr:row>
      <xdr:rowOff>48826</xdr:rowOff>
    </xdr:to>
    <xdr:sp macro="" textlink="">
      <xdr:nvSpPr>
        <xdr:cNvPr id="492" name="楕円 491"/>
        <xdr:cNvSpPr/>
      </xdr:nvSpPr>
      <xdr:spPr>
        <a:xfrm>
          <a:off x="20383500" y="714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115141</xdr:rowOff>
    </xdr:from>
    <xdr:to>
      <xdr:col>102</xdr:col>
      <xdr:colOff>165100</xdr:colOff>
      <xdr:row>42</xdr:row>
      <xdr:rowOff>45291</xdr:rowOff>
    </xdr:to>
    <xdr:sp macro="" textlink="">
      <xdr:nvSpPr>
        <xdr:cNvPr id="493" name="楕円 492"/>
        <xdr:cNvSpPr/>
      </xdr:nvSpPr>
      <xdr:spPr>
        <a:xfrm>
          <a:off x="19494500" y="714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165941</xdr:rowOff>
    </xdr:from>
    <xdr:to>
      <xdr:col>107</xdr:col>
      <xdr:colOff>50800</xdr:colOff>
      <xdr:row>41</xdr:row>
      <xdr:rowOff>169476</xdr:rowOff>
    </xdr:to>
    <xdr:cxnSp macro="">
      <xdr:nvCxnSpPr>
        <xdr:cNvPr id="494" name="直線コネクタ 493"/>
        <xdr:cNvCxnSpPr/>
      </xdr:nvCxnSpPr>
      <xdr:spPr>
        <a:xfrm>
          <a:off x="19545300" y="7195391"/>
          <a:ext cx="889000" cy="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6428</xdr:colOff>
      <xdr:row>42</xdr:row>
      <xdr:rowOff>39953</xdr:rowOff>
    </xdr:from>
    <xdr:ext cx="469744" cy="259045"/>
    <xdr:sp macro="" textlink="">
      <xdr:nvSpPr>
        <xdr:cNvPr id="495" name="n_2mainValue【一般廃棄物処理施設】&#10;一人当たり有形固定資産（償却資産）額"/>
        <xdr:cNvSpPr txBox="1"/>
      </xdr:nvSpPr>
      <xdr:spPr>
        <a:xfrm>
          <a:off x="20199428" y="724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36418</xdr:rowOff>
    </xdr:from>
    <xdr:ext cx="469744" cy="259045"/>
    <xdr:sp macro="" textlink="">
      <xdr:nvSpPr>
        <xdr:cNvPr id="496" name="n_3mainValue【一般廃棄物処理施設】&#10;一人当たり有形固定資産（償却資産）額"/>
        <xdr:cNvSpPr txBox="1"/>
      </xdr:nvSpPr>
      <xdr:spPr>
        <a:xfrm>
          <a:off x="19310428" y="723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7" name="正方形/長方形 4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8" name="正方形/長方形 4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9" name="正方形/長方形 4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0" name="正方形/長方形 4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1" name="正方形/長方形 5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2" name="正方形/長方形 5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3" name="正方形/長方形 5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4" name="正方形/長方形 50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5" name="テキスト ボックス 50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6" name="直線コネクタ 50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07" name="直線コネクタ 50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08" name="テキスト ボックス 507"/>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9" name="直線コネクタ 50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0" name="テキスト ボックス 50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1" name="直線コネクタ 51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2" name="テキスト ボックス 51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3" name="直線コネクタ 51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4" name="テキスト ボックス 51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5" name="直線コネクタ 51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6" name="テキスト ボックス 51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7" name="直線コネクタ 51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18" name="テキスト ボックス 517"/>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9" name="直線コネクタ 51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0" name="テキスト ボックス 51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150223</xdr:rowOff>
    </xdr:to>
    <xdr:cxnSp macro="">
      <xdr:nvCxnSpPr>
        <xdr:cNvPr id="522" name="直線コネクタ 521"/>
        <xdr:cNvCxnSpPr/>
      </xdr:nvCxnSpPr>
      <xdr:spPr>
        <a:xfrm flipV="1">
          <a:off x="16318864" y="9526088"/>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23"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24" name="直線コネクタ 523"/>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525" name="【保健センター・保健所】&#10;有形固定資産減価償却率最大値テキスト"/>
        <xdr:cNvSpPr txBox="1"/>
      </xdr:nvSpPr>
      <xdr:spPr>
        <a:xfrm>
          <a:off x="16357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526" name="直線コネクタ 525"/>
        <xdr:cNvCxnSpPr/>
      </xdr:nvCxnSpPr>
      <xdr:spPr>
        <a:xfrm>
          <a:off x="16230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95811</xdr:rowOff>
    </xdr:from>
    <xdr:ext cx="405111" cy="259045"/>
    <xdr:sp macro="" textlink="">
      <xdr:nvSpPr>
        <xdr:cNvPr id="527" name="【保健センター・保健所】&#10;有形固定資産減価償却率平均値テキスト"/>
        <xdr:cNvSpPr txBox="1"/>
      </xdr:nvSpPr>
      <xdr:spPr>
        <a:xfrm>
          <a:off x="16357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117384</xdr:rowOff>
    </xdr:from>
    <xdr:to>
      <xdr:col>85</xdr:col>
      <xdr:colOff>177800</xdr:colOff>
      <xdr:row>61</xdr:row>
      <xdr:rowOff>47534</xdr:rowOff>
    </xdr:to>
    <xdr:sp macro="" textlink="">
      <xdr:nvSpPr>
        <xdr:cNvPr id="528" name="フローチャート: 判断 527"/>
        <xdr:cNvSpPr/>
      </xdr:nvSpPr>
      <xdr:spPr>
        <a:xfrm>
          <a:off x="16268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529" name="フローチャート: 判断 528"/>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78757</xdr:rowOff>
    </xdr:from>
    <xdr:ext cx="405111" cy="259045"/>
    <xdr:sp macro="" textlink="">
      <xdr:nvSpPr>
        <xdr:cNvPr id="530" name="n_1aveValue【保健センター・保健所】&#10;有形固定資産減価償却率"/>
        <xdr:cNvSpPr txBox="1"/>
      </xdr:nvSpPr>
      <xdr:spPr>
        <a:xfrm>
          <a:off x="15266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140244</xdr:rowOff>
    </xdr:from>
    <xdr:to>
      <xdr:col>76</xdr:col>
      <xdr:colOff>165100</xdr:colOff>
      <xdr:row>61</xdr:row>
      <xdr:rowOff>70394</xdr:rowOff>
    </xdr:to>
    <xdr:sp macro="" textlink="">
      <xdr:nvSpPr>
        <xdr:cNvPr id="531" name="フローチャート: 判断 530"/>
        <xdr:cNvSpPr/>
      </xdr:nvSpPr>
      <xdr:spPr>
        <a:xfrm>
          <a:off x="14541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61521</xdr:rowOff>
    </xdr:from>
    <xdr:ext cx="405111" cy="259045"/>
    <xdr:sp macro="" textlink="">
      <xdr:nvSpPr>
        <xdr:cNvPr id="532" name="n_2aveValue【保健センター・保健所】&#10;有形固定資産減価償却率"/>
        <xdr:cNvSpPr txBox="1"/>
      </xdr:nvSpPr>
      <xdr:spPr>
        <a:xfrm>
          <a:off x="14389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63500</xdr:rowOff>
    </xdr:from>
    <xdr:to>
      <xdr:col>72</xdr:col>
      <xdr:colOff>38100</xdr:colOff>
      <xdr:row>60</xdr:row>
      <xdr:rowOff>165100</xdr:rowOff>
    </xdr:to>
    <xdr:sp macro="" textlink="">
      <xdr:nvSpPr>
        <xdr:cNvPr id="533" name="フローチャート: 判断 532"/>
        <xdr:cNvSpPr/>
      </xdr:nvSpPr>
      <xdr:spPr>
        <a:xfrm>
          <a:off x="1365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156227</xdr:rowOff>
    </xdr:from>
    <xdr:ext cx="405111" cy="259045"/>
    <xdr:sp macro="" textlink="">
      <xdr:nvSpPr>
        <xdr:cNvPr id="534" name="n_3aveValue【保健センター・保健所】&#10;有形固定資産減価償却率"/>
        <xdr:cNvSpPr txBox="1"/>
      </xdr:nvSpPr>
      <xdr:spPr>
        <a:xfrm>
          <a:off x="13500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35" name="テキスト ボックス 5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48804</xdr:rowOff>
    </xdr:from>
    <xdr:to>
      <xdr:col>76</xdr:col>
      <xdr:colOff>165100</xdr:colOff>
      <xdr:row>58</xdr:row>
      <xdr:rowOff>150404</xdr:rowOff>
    </xdr:to>
    <xdr:sp macro="" textlink="">
      <xdr:nvSpPr>
        <xdr:cNvPr id="540" name="楕円 539"/>
        <xdr:cNvSpPr/>
      </xdr:nvSpPr>
      <xdr:spPr>
        <a:xfrm>
          <a:off x="14541500" y="999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94524</xdr:rowOff>
    </xdr:from>
    <xdr:to>
      <xdr:col>72</xdr:col>
      <xdr:colOff>38100</xdr:colOff>
      <xdr:row>59</xdr:row>
      <xdr:rowOff>24674</xdr:rowOff>
    </xdr:to>
    <xdr:sp macro="" textlink="">
      <xdr:nvSpPr>
        <xdr:cNvPr id="541" name="楕円 540"/>
        <xdr:cNvSpPr/>
      </xdr:nvSpPr>
      <xdr:spPr>
        <a:xfrm>
          <a:off x="13652500" y="100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99604</xdr:rowOff>
    </xdr:from>
    <xdr:to>
      <xdr:col>76</xdr:col>
      <xdr:colOff>114300</xdr:colOff>
      <xdr:row>58</xdr:row>
      <xdr:rowOff>145324</xdr:rowOff>
    </xdr:to>
    <xdr:cxnSp macro="">
      <xdr:nvCxnSpPr>
        <xdr:cNvPr id="542" name="直線コネクタ 541"/>
        <xdr:cNvCxnSpPr/>
      </xdr:nvCxnSpPr>
      <xdr:spPr>
        <a:xfrm flipV="1">
          <a:off x="13703300" y="100437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102244</xdr:colOff>
      <xdr:row>56</xdr:row>
      <xdr:rowOff>166931</xdr:rowOff>
    </xdr:from>
    <xdr:ext cx="405111" cy="259045"/>
    <xdr:sp macro="" textlink="">
      <xdr:nvSpPr>
        <xdr:cNvPr id="543" name="n_2mainValue【保健センター・保健所】&#10;有形固定資産減価償却率"/>
        <xdr:cNvSpPr txBox="1"/>
      </xdr:nvSpPr>
      <xdr:spPr>
        <a:xfrm>
          <a:off x="14389744" y="976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41201</xdr:rowOff>
    </xdr:from>
    <xdr:ext cx="405111" cy="259045"/>
    <xdr:sp macro="" textlink="">
      <xdr:nvSpPr>
        <xdr:cNvPr id="544" name="n_3mainValue【保健センター・保健所】&#10;有形固定資産減価償却率"/>
        <xdr:cNvSpPr txBox="1"/>
      </xdr:nvSpPr>
      <xdr:spPr>
        <a:xfrm>
          <a:off x="13500744" y="981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5" name="正方形/長方形 5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6" name="正方形/長方形 5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7" name="正方形/長方形 5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8" name="正方形/長方形 5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9" name="正方形/長方形 5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0" name="正方形/長方形 5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1" name="正方形/長方形 5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2" name="正方形/長方形 55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3" name="テキスト ボックス 55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4" name="直線コネクタ 55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5" name="直線コネクタ 55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6" name="テキスト ボックス 55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7" name="直線コネクタ 55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8" name="テキスト ボックス 55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9" name="直線コネクタ 55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0" name="テキスト ボックス 55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1" name="直線コネクタ 56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2" name="テキスト ボックス 56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3" name="直線コネクタ 56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4" name="テキスト ボックス 56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139446</xdr:rowOff>
    </xdr:to>
    <xdr:cxnSp macro="">
      <xdr:nvCxnSpPr>
        <xdr:cNvPr id="566" name="直線コネクタ 565"/>
        <xdr:cNvCxnSpPr/>
      </xdr:nvCxnSpPr>
      <xdr:spPr>
        <a:xfrm flipV="1">
          <a:off x="22160864" y="9582912"/>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143273</xdr:rowOff>
    </xdr:from>
    <xdr:ext cx="469744" cy="259045"/>
    <xdr:sp macro="" textlink="">
      <xdr:nvSpPr>
        <xdr:cNvPr id="567" name="【保健センター・保健所】&#10;一人当たり面積最小値テキスト"/>
        <xdr:cNvSpPr txBox="1"/>
      </xdr:nvSpPr>
      <xdr:spPr>
        <a:xfrm>
          <a:off x="22199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139446</xdr:rowOff>
    </xdr:from>
    <xdr:to>
      <xdr:col>116</xdr:col>
      <xdr:colOff>152400</xdr:colOff>
      <xdr:row>63</xdr:row>
      <xdr:rowOff>139446</xdr:rowOff>
    </xdr:to>
    <xdr:cxnSp macro="">
      <xdr:nvCxnSpPr>
        <xdr:cNvPr id="568" name="直線コネクタ 567"/>
        <xdr:cNvCxnSpPr/>
      </xdr:nvCxnSpPr>
      <xdr:spPr>
        <a:xfrm>
          <a:off x="22072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569" name="【保健センター・保健所】&#10;一人当たり面積最大値テキスト"/>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570" name="直線コネクタ 569"/>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105935</xdr:rowOff>
    </xdr:from>
    <xdr:ext cx="469744" cy="259045"/>
    <xdr:sp macro="" textlink="">
      <xdr:nvSpPr>
        <xdr:cNvPr id="571" name="【保健センター・保健所】&#10;一人当たり面積平均値テキスト"/>
        <xdr:cNvSpPr txBox="1"/>
      </xdr:nvSpPr>
      <xdr:spPr>
        <a:xfrm>
          <a:off x="22199600" y="1073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572" name="フローチャート: 判断 571"/>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573" name="フローチャート: 判断 572"/>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74185</xdr:rowOff>
    </xdr:from>
    <xdr:ext cx="469744" cy="259045"/>
    <xdr:sp macro="" textlink="">
      <xdr:nvSpPr>
        <xdr:cNvPr id="574" name="n_1aveValue【保健センター・保健所】&#10;一人当たり面積"/>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127508</xdr:rowOff>
    </xdr:from>
    <xdr:to>
      <xdr:col>107</xdr:col>
      <xdr:colOff>101600</xdr:colOff>
      <xdr:row>63</xdr:row>
      <xdr:rowOff>57658</xdr:rowOff>
    </xdr:to>
    <xdr:sp macro="" textlink="">
      <xdr:nvSpPr>
        <xdr:cNvPr id="575" name="フローチャート: 判断 574"/>
        <xdr:cNvSpPr/>
      </xdr:nvSpPr>
      <xdr:spPr>
        <a:xfrm>
          <a:off x="20383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74185</xdr:rowOff>
    </xdr:from>
    <xdr:ext cx="469744" cy="259045"/>
    <xdr:sp macro="" textlink="">
      <xdr:nvSpPr>
        <xdr:cNvPr id="576" name="n_2aveValue【保健センター・保健所】&#10;一人当たり面積"/>
        <xdr:cNvSpPr txBox="1"/>
      </xdr:nvSpPr>
      <xdr:spPr>
        <a:xfrm>
          <a:off x="20199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136652</xdr:rowOff>
    </xdr:from>
    <xdr:to>
      <xdr:col>102</xdr:col>
      <xdr:colOff>165100</xdr:colOff>
      <xdr:row>63</xdr:row>
      <xdr:rowOff>66802</xdr:rowOff>
    </xdr:to>
    <xdr:sp macro="" textlink="">
      <xdr:nvSpPr>
        <xdr:cNvPr id="577" name="フローチャート: 判断 576"/>
        <xdr:cNvSpPr/>
      </xdr:nvSpPr>
      <xdr:spPr>
        <a:xfrm>
          <a:off x="19494500" y="1076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83329</xdr:rowOff>
    </xdr:from>
    <xdr:ext cx="469744" cy="259045"/>
    <xdr:sp macro="" textlink="">
      <xdr:nvSpPr>
        <xdr:cNvPr id="578" name="n_3aveValue【保健センター・保健所】&#10;一人当たり面積"/>
        <xdr:cNvSpPr txBox="1"/>
      </xdr:nvSpPr>
      <xdr:spPr>
        <a:xfrm>
          <a:off x="19310427" y="1054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79" name="テキスト ボックス 5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0" name="テキスト ボックス 5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1" name="テキスト ボックス 5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2" name="テキスト ボックス 5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3" name="テキスト ボックス 5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15494</xdr:rowOff>
    </xdr:from>
    <xdr:to>
      <xdr:col>107</xdr:col>
      <xdr:colOff>101600</xdr:colOff>
      <xdr:row>63</xdr:row>
      <xdr:rowOff>117094</xdr:rowOff>
    </xdr:to>
    <xdr:sp macro="" textlink="">
      <xdr:nvSpPr>
        <xdr:cNvPr id="584" name="楕円 583"/>
        <xdr:cNvSpPr/>
      </xdr:nvSpPr>
      <xdr:spPr>
        <a:xfrm>
          <a:off x="20383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15494</xdr:rowOff>
    </xdr:from>
    <xdr:to>
      <xdr:col>102</xdr:col>
      <xdr:colOff>165100</xdr:colOff>
      <xdr:row>63</xdr:row>
      <xdr:rowOff>117094</xdr:rowOff>
    </xdr:to>
    <xdr:sp macro="" textlink="">
      <xdr:nvSpPr>
        <xdr:cNvPr id="585" name="楕円 584"/>
        <xdr:cNvSpPr/>
      </xdr:nvSpPr>
      <xdr:spPr>
        <a:xfrm>
          <a:off x="19494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66294</xdr:rowOff>
    </xdr:from>
    <xdr:to>
      <xdr:col>107</xdr:col>
      <xdr:colOff>50800</xdr:colOff>
      <xdr:row>63</xdr:row>
      <xdr:rowOff>66294</xdr:rowOff>
    </xdr:to>
    <xdr:cxnSp macro="">
      <xdr:nvCxnSpPr>
        <xdr:cNvPr id="586" name="直線コネクタ 585"/>
        <xdr:cNvCxnSpPr/>
      </xdr:nvCxnSpPr>
      <xdr:spPr>
        <a:xfrm>
          <a:off x="19545300" y="1086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6427</xdr:colOff>
      <xdr:row>63</xdr:row>
      <xdr:rowOff>108221</xdr:rowOff>
    </xdr:from>
    <xdr:ext cx="469744" cy="259045"/>
    <xdr:sp macro="" textlink="">
      <xdr:nvSpPr>
        <xdr:cNvPr id="587" name="n_2mainValue【保健センター・保健所】&#10;一人当たり面積"/>
        <xdr:cNvSpPr txBox="1"/>
      </xdr:nvSpPr>
      <xdr:spPr>
        <a:xfrm>
          <a:off x="20199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108221</xdr:rowOff>
    </xdr:from>
    <xdr:ext cx="469744" cy="259045"/>
    <xdr:sp macro="" textlink="">
      <xdr:nvSpPr>
        <xdr:cNvPr id="588" name="n_3mainValue【保健センター・保健所】&#10;一人当たり面積"/>
        <xdr:cNvSpPr txBox="1"/>
      </xdr:nvSpPr>
      <xdr:spPr>
        <a:xfrm>
          <a:off x="19310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9" name="正方形/長方形 5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0" name="正方形/長方形 5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1" name="正方形/長方形 5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2" name="正方形/長方形 5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3" name="正方形/長方形 5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4" name="正方形/長方形 5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5" name="正方形/長方形 5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6" name="正方形/長方形 59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7" name="テキスト ボックス 59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8" name="直線コネクタ 59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99" name="直線コネクタ 59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00" name="テキスト ボックス 59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1" name="直線コネクタ 60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2" name="テキスト ボックス 60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3" name="直線コネクタ 60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4" name="テキスト ボックス 60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5" name="直線コネクタ 60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6" name="テキスト ボックス 60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7" name="直線コネクタ 60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8" name="テキスト ボックス 60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9" name="直線コネクタ 60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10" name="テキスト ボックス 60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1" name="直線コネクタ 61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2" name="テキスト ボックス 61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614" name="直線コネクタ 613"/>
        <xdr:cNvCxnSpPr/>
      </xdr:nvCxnSpPr>
      <xdr:spPr>
        <a:xfrm flipV="1">
          <a:off x="16318864" y="13407934"/>
          <a:ext cx="0" cy="128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615"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616" name="直線コネクタ 615"/>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617" name="【消防施設】&#10;有形固定資産減価償却率最大値テキスト"/>
        <xdr:cNvSpPr txBox="1"/>
      </xdr:nvSpPr>
      <xdr:spPr>
        <a:xfrm>
          <a:off x="16357600" y="131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618" name="直線コネクタ 617"/>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35940</xdr:rowOff>
    </xdr:from>
    <xdr:ext cx="405111" cy="259045"/>
    <xdr:sp macro="" textlink="">
      <xdr:nvSpPr>
        <xdr:cNvPr id="619" name="【消防施設】&#10;有形固定資産減価償却率平均値テキスト"/>
        <xdr:cNvSpPr txBox="1"/>
      </xdr:nvSpPr>
      <xdr:spPr>
        <a:xfrm>
          <a:off x="16357600" y="13751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620" name="フローチャート: 判断 619"/>
        <xdr:cNvSpPr/>
      </xdr:nvSpPr>
      <xdr:spPr>
        <a:xfrm>
          <a:off x="16268700" y="1377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621" name="フローチャート: 判断 620"/>
        <xdr:cNvSpPr/>
      </xdr:nvSpPr>
      <xdr:spPr>
        <a:xfrm>
          <a:off x="15430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35214</xdr:rowOff>
    </xdr:from>
    <xdr:ext cx="405111" cy="259045"/>
    <xdr:sp macro="" textlink="">
      <xdr:nvSpPr>
        <xdr:cNvPr id="622" name="n_1aveValue【消防施設】&#10;有形固定資産減価償却率"/>
        <xdr:cNvSpPr txBox="1"/>
      </xdr:nvSpPr>
      <xdr:spPr>
        <a:xfrm>
          <a:off x="152660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90170</xdr:rowOff>
    </xdr:from>
    <xdr:to>
      <xdr:col>76</xdr:col>
      <xdr:colOff>165100</xdr:colOff>
      <xdr:row>81</xdr:row>
      <xdr:rowOff>20320</xdr:rowOff>
    </xdr:to>
    <xdr:sp macro="" textlink="">
      <xdr:nvSpPr>
        <xdr:cNvPr id="623" name="フローチャート: 判断 622"/>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36847</xdr:rowOff>
    </xdr:from>
    <xdr:ext cx="405111" cy="259045"/>
    <xdr:sp macro="" textlink="">
      <xdr:nvSpPr>
        <xdr:cNvPr id="624" name="n_2aveValue【消防施設】&#10;有形固定資産減価償却率"/>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83638</xdr:rowOff>
    </xdr:from>
    <xdr:to>
      <xdr:col>72</xdr:col>
      <xdr:colOff>38100</xdr:colOff>
      <xdr:row>82</xdr:row>
      <xdr:rowOff>13788</xdr:rowOff>
    </xdr:to>
    <xdr:sp macro="" textlink="">
      <xdr:nvSpPr>
        <xdr:cNvPr id="625" name="フローチャート: 判断 624"/>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30315</xdr:rowOff>
    </xdr:from>
    <xdr:ext cx="405111" cy="259045"/>
    <xdr:sp macro="" textlink="">
      <xdr:nvSpPr>
        <xdr:cNvPr id="626"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27" name="テキスト ボックス 6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52614</xdr:rowOff>
    </xdr:from>
    <xdr:to>
      <xdr:col>76</xdr:col>
      <xdr:colOff>165100</xdr:colOff>
      <xdr:row>81</xdr:row>
      <xdr:rowOff>154214</xdr:rowOff>
    </xdr:to>
    <xdr:sp macro="" textlink="">
      <xdr:nvSpPr>
        <xdr:cNvPr id="632" name="楕円 631"/>
        <xdr:cNvSpPr/>
      </xdr:nvSpPr>
      <xdr:spPr>
        <a:xfrm>
          <a:off x="14541500" y="1394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86905</xdr:rowOff>
    </xdr:from>
    <xdr:to>
      <xdr:col>72</xdr:col>
      <xdr:colOff>38100</xdr:colOff>
      <xdr:row>82</xdr:row>
      <xdr:rowOff>17055</xdr:rowOff>
    </xdr:to>
    <xdr:sp macro="" textlink="">
      <xdr:nvSpPr>
        <xdr:cNvPr id="633" name="楕円 632"/>
        <xdr:cNvSpPr/>
      </xdr:nvSpPr>
      <xdr:spPr>
        <a:xfrm>
          <a:off x="13652500" y="1397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103414</xdr:rowOff>
    </xdr:from>
    <xdr:to>
      <xdr:col>76</xdr:col>
      <xdr:colOff>114300</xdr:colOff>
      <xdr:row>81</xdr:row>
      <xdr:rowOff>137705</xdr:rowOff>
    </xdr:to>
    <xdr:cxnSp macro="">
      <xdr:nvCxnSpPr>
        <xdr:cNvPr id="634" name="直線コネクタ 633"/>
        <xdr:cNvCxnSpPr/>
      </xdr:nvCxnSpPr>
      <xdr:spPr>
        <a:xfrm flipV="1">
          <a:off x="13703300" y="139908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102244</xdr:colOff>
      <xdr:row>81</xdr:row>
      <xdr:rowOff>145341</xdr:rowOff>
    </xdr:from>
    <xdr:ext cx="405111" cy="259045"/>
    <xdr:sp macro="" textlink="">
      <xdr:nvSpPr>
        <xdr:cNvPr id="635" name="n_2mainValue【消防施設】&#10;有形固定資産減価償却率"/>
        <xdr:cNvSpPr txBox="1"/>
      </xdr:nvSpPr>
      <xdr:spPr>
        <a:xfrm>
          <a:off x="14389744" y="1403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8182</xdr:rowOff>
    </xdr:from>
    <xdr:ext cx="405111" cy="259045"/>
    <xdr:sp macro="" textlink="">
      <xdr:nvSpPr>
        <xdr:cNvPr id="636" name="n_3mainValue【消防施設】&#10;有形固定資産減価償却率"/>
        <xdr:cNvSpPr txBox="1"/>
      </xdr:nvSpPr>
      <xdr:spPr>
        <a:xfrm>
          <a:off x="13500744" y="1406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7" name="正方形/長方形 6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8" name="正方形/長方形 6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9" name="正方形/長方形 6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0" name="正方形/長方形 6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1" name="正方形/長方形 6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2" name="正方形/長方形 6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3" name="正方形/長方形 6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4" name="正方形/長方形 6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5" name="テキスト ボックス 6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6" name="直線コネクタ 6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7" name="直線コネクタ 64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8" name="テキスト ボックス 64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9" name="直線コネクタ 64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0" name="テキスト ボックス 64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1" name="直線コネクタ 65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2" name="テキスト ボックス 65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3" name="直線コネクタ 65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4" name="テキスト ボックス 65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5" name="直線コネクタ 6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6" name="テキスト ボックス 6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658" name="直線コネクタ 657"/>
        <xdr:cNvCxnSpPr/>
      </xdr:nvCxnSpPr>
      <xdr:spPr>
        <a:xfrm flipV="1">
          <a:off x="22160864" y="13667232"/>
          <a:ext cx="0" cy="1101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59"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60" name="直線コネクタ 659"/>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661" name="【消防施設】&#10;一人当たり面積最大値テキスト"/>
        <xdr:cNvSpPr txBox="1"/>
      </xdr:nvSpPr>
      <xdr:spPr>
        <a:xfrm>
          <a:off x="22199600" y="134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662" name="直線コネクタ 661"/>
        <xdr:cNvCxnSpPr/>
      </xdr:nvCxnSpPr>
      <xdr:spPr>
        <a:xfrm>
          <a:off x="22072600" y="1366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663" name="【消防施設】&#10;一人当たり面積平均値テキスト"/>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64" name="フローチャート: 判断 663"/>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665" name="フローチャート: 判断 664"/>
        <xdr:cNvSpPr/>
      </xdr:nvSpPr>
      <xdr:spPr>
        <a:xfrm>
          <a:off x="21272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11701</xdr:rowOff>
    </xdr:from>
    <xdr:ext cx="469744" cy="259045"/>
    <xdr:sp macro="" textlink="">
      <xdr:nvSpPr>
        <xdr:cNvPr id="666" name="n_1aveValue【消防施設】&#10;一人当たり面積"/>
        <xdr:cNvSpPr txBox="1"/>
      </xdr:nvSpPr>
      <xdr:spPr>
        <a:xfrm>
          <a:off x="210757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60452</xdr:rowOff>
    </xdr:from>
    <xdr:to>
      <xdr:col>107</xdr:col>
      <xdr:colOff>101600</xdr:colOff>
      <xdr:row>84</xdr:row>
      <xdr:rowOff>162052</xdr:rowOff>
    </xdr:to>
    <xdr:sp macro="" textlink="">
      <xdr:nvSpPr>
        <xdr:cNvPr id="667" name="フローチャート: 判断 666"/>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7129</xdr:rowOff>
    </xdr:from>
    <xdr:ext cx="469744" cy="259045"/>
    <xdr:sp macro="" textlink="">
      <xdr:nvSpPr>
        <xdr:cNvPr id="668" name="n_2aveValue【消防施設】&#10;一人当たり面積"/>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129032</xdr:rowOff>
    </xdr:from>
    <xdr:to>
      <xdr:col>102</xdr:col>
      <xdr:colOff>165100</xdr:colOff>
      <xdr:row>85</xdr:row>
      <xdr:rowOff>59182</xdr:rowOff>
    </xdr:to>
    <xdr:sp macro="" textlink="">
      <xdr:nvSpPr>
        <xdr:cNvPr id="669" name="フローチャート: 判断 668"/>
        <xdr:cNvSpPr/>
      </xdr:nvSpPr>
      <xdr:spPr>
        <a:xfrm>
          <a:off x="19494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75709</xdr:rowOff>
    </xdr:from>
    <xdr:ext cx="469744" cy="259045"/>
    <xdr:sp macro="" textlink="">
      <xdr:nvSpPr>
        <xdr:cNvPr id="670" name="n_3aveValue【消防施設】&#10;一人当たり面積"/>
        <xdr:cNvSpPr txBox="1"/>
      </xdr:nvSpPr>
      <xdr:spPr>
        <a:xfrm>
          <a:off x="19310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71" name="テキスト ボックス 6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2" name="テキスト ボックス 6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3" name="テキスト ボックス 6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4" name="テキスト ボックス 6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5" name="テキスト ボックス 6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156463</xdr:rowOff>
    </xdr:from>
    <xdr:to>
      <xdr:col>107</xdr:col>
      <xdr:colOff>101600</xdr:colOff>
      <xdr:row>85</xdr:row>
      <xdr:rowOff>86613</xdr:rowOff>
    </xdr:to>
    <xdr:sp macro="" textlink="">
      <xdr:nvSpPr>
        <xdr:cNvPr id="676" name="楕円 675"/>
        <xdr:cNvSpPr/>
      </xdr:nvSpPr>
      <xdr:spPr>
        <a:xfrm>
          <a:off x="20383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156463</xdr:rowOff>
    </xdr:from>
    <xdr:to>
      <xdr:col>102</xdr:col>
      <xdr:colOff>165100</xdr:colOff>
      <xdr:row>85</xdr:row>
      <xdr:rowOff>86613</xdr:rowOff>
    </xdr:to>
    <xdr:sp macro="" textlink="">
      <xdr:nvSpPr>
        <xdr:cNvPr id="677" name="楕円 676"/>
        <xdr:cNvSpPr/>
      </xdr:nvSpPr>
      <xdr:spPr>
        <a:xfrm>
          <a:off x="19494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35813</xdr:rowOff>
    </xdr:from>
    <xdr:to>
      <xdr:col>107</xdr:col>
      <xdr:colOff>50800</xdr:colOff>
      <xdr:row>85</xdr:row>
      <xdr:rowOff>35813</xdr:rowOff>
    </xdr:to>
    <xdr:cxnSp macro="">
      <xdr:nvCxnSpPr>
        <xdr:cNvPr id="678" name="直線コネクタ 677"/>
        <xdr:cNvCxnSpPr/>
      </xdr:nvCxnSpPr>
      <xdr:spPr>
        <a:xfrm>
          <a:off x="19545300" y="14609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6427</xdr:colOff>
      <xdr:row>85</xdr:row>
      <xdr:rowOff>77740</xdr:rowOff>
    </xdr:from>
    <xdr:ext cx="469744" cy="259045"/>
    <xdr:sp macro="" textlink="">
      <xdr:nvSpPr>
        <xdr:cNvPr id="679" name="n_2mainValue【消防施設】&#10;一人当たり面積"/>
        <xdr:cNvSpPr txBox="1"/>
      </xdr:nvSpPr>
      <xdr:spPr>
        <a:xfrm>
          <a:off x="20199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77740</xdr:rowOff>
    </xdr:from>
    <xdr:ext cx="469744" cy="259045"/>
    <xdr:sp macro="" textlink="">
      <xdr:nvSpPr>
        <xdr:cNvPr id="680" name="n_3mainValue【消防施設】&#10;一人当たり面積"/>
        <xdr:cNvSpPr txBox="1"/>
      </xdr:nvSpPr>
      <xdr:spPr>
        <a:xfrm>
          <a:off x="19310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1" name="正方形/長方形 6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2" name="正方形/長方形 6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3" name="正方形/長方形 6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4" name="正方形/長方形 6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5" name="正方形/長方形 6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6" name="正方形/長方形 6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7" name="正方形/長方形 6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8" name="正方形/長方形 6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9" name="テキスト ボックス 6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0" name="直線コネクタ 6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1" name="直線コネクタ 69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2" name="テキスト ボックス 69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3" name="直線コネクタ 69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4" name="テキスト ボックス 69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5" name="直線コネクタ 69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6" name="テキスト ボックス 69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7" name="直線コネクタ 69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8" name="テキスト ボックス 69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9" name="直線コネクタ 69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0" name="テキスト ボックス 69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1" name="直線コネクタ 70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2" name="テキスト ボックス 70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3" name="直線コネクタ 7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4" name="テキスト ボックス 70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706" name="直線コネクタ 705"/>
        <xdr:cNvCxnSpPr/>
      </xdr:nvCxnSpPr>
      <xdr:spPr>
        <a:xfrm flipV="1">
          <a:off x="16318864" y="171346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707" name="【庁舎】&#10;有形固定資産減価償却率最小値テキスト"/>
        <xdr:cNvSpPr txBox="1"/>
      </xdr:nvSpPr>
      <xdr:spPr>
        <a:xfrm>
          <a:off x="16357600" y="1865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708" name="直線コネクタ 707"/>
        <xdr:cNvCxnSpPr/>
      </xdr:nvCxnSpPr>
      <xdr:spPr>
        <a:xfrm>
          <a:off x="16230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709" name="【庁舎】&#10;有形固定資産減価償却率最大値テキスト"/>
        <xdr:cNvSpPr txBox="1"/>
      </xdr:nvSpPr>
      <xdr:spPr>
        <a:xfrm>
          <a:off x="16357600" y="1690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10" name="直線コネクタ 709"/>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134456</xdr:rowOff>
    </xdr:from>
    <xdr:ext cx="405111" cy="259045"/>
    <xdr:sp macro="" textlink="">
      <xdr:nvSpPr>
        <xdr:cNvPr id="711" name="【庁舎】&#10;有形固定資産減価償却率平均値テキスト"/>
        <xdr:cNvSpPr txBox="1"/>
      </xdr:nvSpPr>
      <xdr:spPr>
        <a:xfrm>
          <a:off x="16357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712" name="フローチャート: 判断 711"/>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13" name="フローチャート: 判断 712"/>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86377</xdr:rowOff>
    </xdr:from>
    <xdr:ext cx="405111" cy="259045"/>
    <xdr:sp macro="" textlink="">
      <xdr:nvSpPr>
        <xdr:cNvPr id="714" name="n_1aveValue【庁舎】&#10;有形固定資産減価償却率"/>
        <xdr:cNvSpPr txBox="1"/>
      </xdr:nvSpPr>
      <xdr:spPr>
        <a:xfrm>
          <a:off x="15266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133169</xdr:rowOff>
    </xdr:from>
    <xdr:to>
      <xdr:col>76</xdr:col>
      <xdr:colOff>165100</xdr:colOff>
      <xdr:row>104</xdr:row>
      <xdr:rowOff>63319</xdr:rowOff>
    </xdr:to>
    <xdr:sp macro="" textlink="">
      <xdr:nvSpPr>
        <xdr:cNvPr id="715" name="フローチャート: 判断 714"/>
        <xdr:cNvSpPr/>
      </xdr:nvSpPr>
      <xdr:spPr>
        <a:xfrm>
          <a:off x="14541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54446</xdr:rowOff>
    </xdr:from>
    <xdr:ext cx="405111" cy="259045"/>
    <xdr:sp macro="" textlink="">
      <xdr:nvSpPr>
        <xdr:cNvPr id="716" name="n_2aveValue【庁舎】&#10;有形固定資産減価償却率"/>
        <xdr:cNvSpPr txBox="1"/>
      </xdr:nvSpPr>
      <xdr:spPr>
        <a:xfrm>
          <a:off x="143897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18869</xdr:rowOff>
    </xdr:from>
    <xdr:to>
      <xdr:col>72</xdr:col>
      <xdr:colOff>38100</xdr:colOff>
      <xdr:row>103</xdr:row>
      <xdr:rowOff>120469</xdr:rowOff>
    </xdr:to>
    <xdr:sp macro="" textlink="">
      <xdr:nvSpPr>
        <xdr:cNvPr id="717" name="フローチャート: 判断 716"/>
        <xdr:cNvSpPr/>
      </xdr:nvSpPr>
      <xdr:spPr>
        <a:xfrm>
          <a:off x="13652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101</xdr:row>
      <xdr:rowOff>136996</xdr:rowOff>
    </xdr:from>
    <xdr:ext cx="405111" cy="259045"/>
    <xdr:sp macro="" textlink="">
      <xdr:nvSpPr>
        <xdr:cNvPr id="718" name="n_3aveValue【庁舎】&#10;有形固定資産減価償却率"/>
        <xdr:cNvSpPr txBox="1"/>
      </xdr:nvSpPr>
      <xdr:spPr>
        <a:xfrm>
          <a:off x="13500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19" name="テキスト ボックス 7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0" name="テキスト ボックス 7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1" name="テキスト ボックス 7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2" name="テキスト ボックス 7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3" name="テキスト ボックス 7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82550</xdr:rowOff>
    </xdr:from>
    <xdr:to>
      <xdr:col>76</xdr:col>
      <xdr:colOff>165100</xdr:colOff>
      <xdr:row>104</xdr:row>
      <xdr:rowOff>12700</xdr:rowOff>
    </xdr:to>
    <xdr:sp macro="" textlink="">
      <xdr:nvSpPr>
        <xdr:cNvPr id="724" name="楕円 723"/>
        <xdr:cNvSpPr/>
      </xdr:nvSpPr>
      <xdr:spPr>
        <a:xfrm>
          <a:off x="14541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22134</xdr:rowOff>
    </xdr:from>
    <xdr:to>
      <xdr:col>72</xdr:col>
      <xdr:colOff>38100</xdr:colOff>
      <xdr:row>104</xdr:row>
      <xdr:rowOff>123734</xdr:rowOff>
    </xdr:to>
    <xdr:sp macro="" textlink="">
      <xdr:nvSpPr>
        <xdr:cNvPr id="725" name="楕円 724"/>
        <xdr:cNvSpPr/>
      </xdr:nvSpPr>
      <xdr:spPr>
        <a:xfrm>
          <a:off x="136525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133350</xdr:rowOff>
    </xdr:from>
    <xdr:to>
      <xdr:col>76</xdr:col>
      <xdr:colOff>114300</xdr:colOff>
      <xdr:row>104</xdr:row>
      <xdr:rowOff>72934</xdr:rowOff>
    </xdr:to>
    <xdr:cxnSp macro="">
      <xdr:nvCxnSpPr>
        <xdr:cNvPr id="726" name="直線コネクタ 725"/>
        <xdr:cNvCxnSpPr/>
      </xdr:nvCxnSpPr>
      <xdr:spPr>
        <a:xfrm flipV="1">
          <a:off x="13703300" y="17792700"/>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102244</xdr:colOff>
      <xdr:row>102</xdr:row>
      <xdr:rowOff>29227</xdr:rowOff>
    </xdr:from>
    <xdr:ext cx="405111" cy="259045"/>
    <xdr:sp macro="" textlink="">
      <xdr:nvSpPr>
        <xdr:cNvPr id="727" name="n_2mainValue【庁舎】&#10;有形固定資産減価償却率"/>
        <xdr:cNvSpPr txBox="1"/>
      </xdr:nvSpPr>
      <xdr:spPr>
        <a:xfrm>
          <a:off x="14389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114861</xdr:rowOff>
    </xdr:from>
    <xdr:ext cx="405111" cy="259045"/>
    <xdr:sp macro="" textlink="">
      <xdr:nvSpPr>
        <xdr:cNvPr id="728" name="n_3mainValue【庁舎】&#10;有形固定資産減価償却率"/>
        <xdr:cNvSpPr txBox="1"/>
      </xdr:nvSpPr>
      <xdr:spPr>
        <a:xfrm>
          <a:off x="13500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9" name="正方形/長方形 7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0" name="正方形/長方形 7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1" name="正方形/長方形 7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2" name="正方形/長方形 7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3" name="正方形/長方形 7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4" name="正方形/長方形 7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5" name="正方形/長方形 7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6" name="正方形/長方形 73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7" name="テキスト ボックス 73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8" name="直線コネクタ 73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9" name="直線コネクタ 73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0" name="テキスト ボックス 73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1" name="直線コネクタ 74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2" name="テキスト ボックス 74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3" name="直線コネクタ 74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4" name="テキスト ボックス 74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5" name="直線コネクタ 74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6" name="テキスト ボックス 74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7" name="直線コネクタ 74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8" name="テキスト ボックス 74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9" name="直線コネクタ 74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0" name="テキスト ボックス 74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1" name="直線コネクタ 75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2" name="テキスト ボックス 75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754" name="直線コネクタ 753"/>
        <xdr:cNvCxnSpPr/>
      </xdr:nvCxnSpPr>
      <xdr:spPr>
        <a:xfrm flipV="1">
          <a:off x="22160864" y="1722773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755"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756" name="直線コネクタ 755"/>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57"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58" name="直線コネクタ 757"/>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70775</xdr:rowOff>
    </xdr:from>
    <xdr:ext cx="469744" cy="259045"/>
    <xdr:sp macro="" textlink="">
      <xdr:nvSpPr>
        <xdr:cNvPr id="759" name="【庁舎】&#10;一人当たり面積平均値テキスト"/>
        <xdr:cNvSpPr txBox="1"/>
      </xdr:nvSpPr>
      <xdr:spPr>
        <a:xfrm>
          <a:off x="22199600" y="18073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760" name="フローチャート: 判断 759"/>
        <xdr:cNvSpPr/>
      </xdr:nvSpPr>
      <xdr:spPr>
        <a:xfrm>
          <a:off x="221107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761" name="フローチャート: 判断 760"/>
        <xdr:cNvSpPr/>
      </xdr:nvSpPr>
      <xdr:spPr>
        <a:xfrm>
          <a:off x="21272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48821</xdr:rowOff>
    </xdr:from>
    <xdr:ext cx="469744" cy="259045"/>
    <xdr:sp macro="" textlink="">
      <xdr:nvSpPr>
        <xdr:cNvPr id="762" name="n_1aveValue【庁舎】&#10;一人当たり面積"/>
        <xdr:cNvSpPr txBox="1"/>
      </xdr:nvSpPr>
      <xdr:spPr>
        <a:xfrm>
          <a:off x="210757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118473</xdr:rowOff>
    </xdr:from>
    <xdr:to>
      <xdr:col>107</xdr:col>
      <xdr:colOff>101600</xdr:colOff>
      <xdr:row>106</xdr:row>
      <xdr:rowOff>48623</xdr:rowOff>
    </xdr:to>
    <xdr:sp macro="" textlink="">
      <xdr:nvSpPr>
        <xdr:cNvPr id="763" name="フローチャート: 判断 762"/>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65150</xdr:rowOff>
    </xdr:from>
    <xdr:ext cx="469744" cy="259045"/>
    <xdr:sp macro="" textlink="">
      <xdr:nvSpPr>
        <xdr:cNvPr id="764" name="n_2aveValue【庁舎】&#10;一人当たり面積"/>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128270</xdr:rowOff>
    </xdr:from>
    <xdr:to>
      <xdr:col>102</xdr:col>
      <xdr:colOff>165100</xdr:colOff>
      <xdr:row>106</xdr:row>
      <xdr:rowOff>58420</xdr:rowOff>
    </xdr:to>
    <xdr:sp macro="" textlink="">
      <xdr:nvSpPr>
        <xdr:cNvPr id="765" name="フローチャート: 判断 764"/>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74947</xdr:rowOff>
    </xdr:from>
    <xdr:ext cx="469744" cy="259045"/>
    <xdr:sp macro="" textlink="">
      <xdr:nvSpPr>
        <xdr:cNvPr id="766" name="n_3aveValue【庁舎】&#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67" name="テキスト ボックス 7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8" name="テキスト ボックス 7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9" name="テキスト ボックス 7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0" name="テキスト ボックス 7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1" name="テキスト ボックス 7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62956</xdr:rowOff>
    </xdr:from>
    <xdr:to>
      <xdr:col>107</xdr:col>
      <xdr:colOff>101600</xdr:colOff>
      <xdr:row>107</xdr:row>
      <xdr:rowOff>164556</xdr:rowOff>
    </xdr:to>
    <xdr:sp macro="" textlink="">
      <xdr:nvSpPr>
        <xdr:cNvPr id="772" name="楕円 771"/>
        <xdr:cNvSpPr/>
      </xdr:nvSpPr>
      <xdr:spPr>
        <a:xfrm>
          <a:off x="20383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773" name="楕円 772"/>
        <xdr:cNvSpPr/>
      </xdr:nvSpPr>
      <xdr:spPr>
        <a:xfrm>
          <a:off x="19494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113756</xdr:rowOff>
    </xdr:from>
    <xdr:to>
      <xdr:col>107</xdr:col>
      <xdr:colOff>50800</xdr:colOff>
      <xdr:row>107</xdr:row>
      <xdr:rowOff>117021</xdr:rowOff>
    </xdr:to>
    <xdr:cxnSp macro="">
      <xdr:nvCxnSpPr>
        <xdr:cNvPr id="774" name="直線コネクタ 773"/>
        <xdr:cNvCxnSpPr/>
      </xdr:nvCxnSpPr>
      <xdr:spPr>
        <a:xfrm flipV="1">
          <a:off x="19545300" y="184589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6427</xdr:colOff>
      <xdr:row>107</xdr:row>
      <xdr:rowOff>155683</xdr:rowOff>
    </xdr:from>
    <xdr:ext cx="469744" cy="259045"/>
    <xdr:sp macro="" textlink="">
      <xdr:nvSpPr>
        <xdr:cNvPr id="775" name="n_2mainValue【庁舎】&#10;一人当たり面積"/>
        <xdr:cNvSpPr txBox="1"/>
      </xdr:nvSpPr>
      <xdr:spPr>
        <a:xfrm>
          <a:off x="20199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158948</xdr:rowOff>
    </xdr:from>
    <xdr:ext cx="469744" cy="259045"/>
    <xdr:sp macro="" textlink="">
      <xdr:nvSpPr>
        <xdr:cNvPr id="776" name="n_3mainValue【庁舎】&#10;一人当たり面積"/>
        <xdr:cNvSpPr txBox="1"/>
      </xdr:nvSpPr>
      <xdr:spPr>
        <a:xfrm>
          <a:off x="19310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7" name="正方形/長方形 77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8" name="正方形/長方形 77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9" name="テキスト ボックス 77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福祉施設の有形固定資産減価償却率については、平成</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２７</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年度に児童施設を整備したため、本市の中で最も低い数値となっている。しかし、高齢福祉施設は老朽化が進んでいるため、個別施設計画</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公共施設</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を策定し、公共施設再編により生じる跡地に再整備するなど、施設の在り方について示していく。また、保健センター・保健所の有形固定資産減価償却率は</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64.9%</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となっている。類似団体内平均値が低い一方で、本市においては、建築後</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年余り経過していることから、、比率が上昇している。今後は、個別施設計画を策定、公共施設再編により複合施設として再整備するなど、保健センターの在り方について示していく。</a:t>
          </a:r>
          <a:endPar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なお、平成</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２９</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年度及び平成</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３０</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年度決算に係る固定資産台帳については、平成</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３１</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年３月</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３１</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日時点で未整備であるため、平成</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２９</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年度及び平成</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３０</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年度の当該団体値等は表示されていません。</a:t>
          </a:r>
          <a:endParaRPr lang="ja-JP" altLang="ja-JP">
            <a:solidFill>
              <a:srgbClr val="000000"/>
            </a:solidFill>
            <a:effectLst/>
            <a:latin typeface="ＭＳ Ｐゴシック" panose="020B0600070205080204" pitchFamily="50" charset="-128"/>
            <a:ea typeface="ＭＳ Ｐゴシック" panose="020B0600070205080204" pitchFamily="50" charset="-128"/>
          </a:endParaRPr>
        </a:p>
        <a:p>
          <a:endParaRPr lang="ja-JP" altLang="ja-JP" sz="1400">
            <a:solidFill>
              <a:srgbClr val="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大阪府四條畷市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55,802
55,241
18.69
19,951,470
19,544,700
404,799
11,708,259
16,126,511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類型の変更により平成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年度から類似団体内平均値を大きく下回る結果となっている。平成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月に開業した大型商業施設による一定の市税増収があるものの、その他の大企業が少ないことによる税基盤の脆弱さなどにより類似団体内平均</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値</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を大きく下回っている。今後も引き続き市税の徴収率の向上に努めるなど、財政基盤の強化に努めていく。</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125942</xdr:rowOff>
    </xdr:from>
    <xdr:to>
      <xdr:col>23</xdr:col>
      <xdr:colOff>133350</xdr:colOff>
      <xdr:row>42</xdr:row>
      <xdr:rowOff>146050</xdr:rowOff>
    </xdr:to>
    <xdr:cxnSp macro="">
      <xdr:nvCxnSpPr>
        <xdr:cNvPr id="69" name="直線コネクタ 68"/>
        <xdr:cNvCxnSpPr/>
      </xdr:nvCxnSpPr>
      <xdr:spPr>
        <a:xfrm flipV="1">
          <a:off x="4114800" y="73268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166158</xdr:rowOff>
    </xdr:to>
    <xdr:cxnSp macro="">
      <xdr:nvCxnSpPr>
        <xdr:cNvPr id="72" name="直線コネクタ 71"/>
        <xdr:cNvCxnSpPr/>
      </xdr:nvCxnSpPr>
      <xdr:spPr>
        <a:xfrm flipV="1">
          <a:off x="3225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157285</xdr:rowOff>
    </xdr:from>
    <xdr:ext cx="736600" cy="259045"/>
    <xdr:sp macro="" textlink="">
      <xdr:nvSpPr>
        <xdr:cNvPr id="74" name="テキスト ボックス 73"/>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166158</xdr:rowOff>
    </xdr:from>
    <xdr:to>
      <xdr:col>15</xdr:col>
      <xdr:colOff>82550</xdr:colOff>
      <xdr:row>43</xdr:row>
      <xdr:rowOff>34925</xdr:rowOff>
    </xdr:to>
    <xdr:cxnSp macro="">
      <xdr:nvCxnSpPr>
        <xdr:cNvPr id="75" name="直線コネクタ 74"/>
        <xdr:cNvCxnSpPr/>
      </xdr:nvCxnSpPr>
      <xdr:spPr>
        <a:xfrm flipV="1">
          <a:off x="2336800" y="73670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34925</xdr:rowOff>
    </xdr:from>
    <xdr:to>
      <xdr:col>11</xdr:col>
      <xdr:colOff>31750</xdr:colOff>
      <xdr:row>43</xdr:row>
      <xdr:rowOff>34925</xdr:rowOff>
    </xdr:to>
    <xdr:cxnSp macro="">
      <xdr:nvCxnSpPr>
        <xdr:cNvPr id="78" name="直線コネクタ 77"/>
        <xdr:cNvCxnSpPr/>
      </xdr:nvCxnSpPr>
      <xdr:spPr>
        <a:xfrm>
          <a:off x="1447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26052</xdr:rowOff>
    </xdr:from>
    <xdr:ext cx="762000" cy="259045"/>
    <xdr:sp macro="" textlink="">
      <xdr:nvSpPr>
        <xdr:cNvPr id="80" name="テキスト ボックス 79"/>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2" name="テキスト ボックス 81"/>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75142</xdr:rowOff>
    </xdr:from>
    <xdr:to>
      <xdr:col>23</xdr:col>
      <xdr:colOff>184150</xdr:colOff>
      <xdr:row>43</xdr:row>
      <xdr:rowOff>5292</xdr:rowOff>
    </xdr:to>
    <xdr:sp macro="" textlink="">
      <xdr:nvSpPr>
        <xdr:cNvPr id="88" name="楕円 87"/>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47219</xdr:rowOff>
    </xdr:from>
    <xdr:ext cx="762000" cy="259045"/>
    <xdr:sp macro="" textlink="">
      <xdr:nvSpPr>
        <xdr:cNvPr id="89" name="財政力該当値テキスト"/>
        <xdr:cNvSpPr txBox="1"/>
      </xdr:nvSpPr>
      <xdr:spPr>
        <a:xfrm>
          <a:off x="5041900" y="724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115358</xdr:rowOff>
    </xdr:from>
    <xdr:to>
      <xdr:col>15</xdr:col>
      <xdr:colOff>133350</xdr:colOff>
      <xdr:row>43</xdr:row>
      <xdr:rowOff>45508</xdr:rowOff>
    </xdr:to>
    <xdr:sp macro="" textlink="">
      <xdr:nvSpPr>
        <xdr:cNvPr id="92" name="楕円 91"/>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30285</xdr:rowOff>
    </xdr:from>
    <xdr:ext cx="762000" cy="259045"/>
    <xdr:sp macro="" textlink="">
      <xdr:nvSpPr>
        <xdr:cNvPr id="93" name="テキスト ボックス 92"/>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155575</xdr:rowOff>
    </xdr:from>
    <xdr:to>
      <xdr:col>11</xdr:col>
      <xdr:colOff>82550</xdr:colOff>
      <xdr:row>43</xdr:row>
      <xdr:rowOff>85725</xdr:rowOff>
    </xdr:to>
    <xdr:sp macro="" textlink="">
      <xdr:nvSpPr>
        <xdr:cNvPr id="94" name="楕円 93"/>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95" name="テキスト ボックス 94"/>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96" name="楕円 95"/>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97" name="テキスト ボックス 96"/>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歳入では、子ども子育て支援に係る需要額の増加などにより普通交付税が増収となったものの、歳出では、</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四條畷市交野清掃施設組合の</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新ごみ処理施設建設に</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伴う元金償還に係る負担金の増加により補助</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費</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が増加したことなどから比率は悪化した。（対前年度比</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1.1</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ポイント悪化）</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類似団体内平均値</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を上回っており、今後は</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少子高齢化の進展による税収の減少や扶助費の増加などが見込まれる中、第</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次</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四條畷市</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行財政改革プランに掲げる</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取り組みを推進し</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比率の改善に努めていく。</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62</xdr:row>
      <xdr:rowOff>169926</xdr:rowOff>
    </xdr:to>
    <xdr:cxnSp macro="">
      <xdr:nvCxnSpPr>
        <xdr:cNvPr id="130" name="直線コネクタ 129"/>
        <xdr:cNvCxnSpPr/>
      </xdr:nvCxnSpPr>
      <xdr:spPr>
        <a:xfrm>
          <a:off x="4114800" y="10746740"/>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68089</xdr:rowOff>
    </xdr:from>
    <xdr:ext cx="762000" cy="259045"/>
    <xdr:sp macro="" textlink="">
      <xdr:nvSpPr>
        <xdr:cNvPr id="131" name="財政構造の弾力性平均値テキスト"/>
        <xdr:cNvSpPr txBox="1"/>
      </xdr:nvSpPr>
      <xdr:spPr>
        <a:xfrm>
          <a:off x="5041900" y="10526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92710</xdr:rowOff>
    </xdr:from>
    <xdr:to>
      <xdr:col>19</xdr:col>
      <xdr:colOff>133350</xdr:colOff>
      <xdr:row>62</xdr:row>
      <xdr:rowOff>116840</xdr:rowOff>
    </xdr:to>
    <xdr:cxnSp macro="">
      <xdr:nvCxnSpPr>
        <xdr:cNvPr id="133" name="直線コネクタ 132"/>
        <xdr:cNvCxnSpPr/>
      </xdr:nvCxnSpPr>
      <xdr:spPr>
        <a:xfrm>
          <a:off x="3225800" y="107226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35" name="テキスト ボックス 134"/>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20320</xdr:rowOff>
    </xdr:from>
    <xdr:to>
      <xdr:col>15</xdr:col>
      <xdr:colOff>82550</xdr:colOff>
      <xdr:row>62</xdr:row>
      <xdr:rowOff>92710</xdr:rowOff>
    </xdr:to>
    <xdr:cxnSp macro="">
      <xdr:nvCxnSpPr>
        <xdr:cNvPr id="136" name="直線コネクタ 135"/>
        <xdr:cNvCxnSpPr/>
      </xdr:nvCxnSpPr>
      <xdr:spPr>
        <a:xfrm>
          <a:off x="2336800" y="106502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142765</xdr:rowOff>
    </xdr:from>
    <xdr:ext cx="762000" cy="259045"/>
    <xdr:sp macro="" textlink="">
      <xdr:nvSpPr>
        <xdr:cNvPr id="138" name="テキスト ボックス 137"/>
        <xdr:cNvSpPr txBox="1"/>
      </xdr:nvSpPr>
      <xdr:spPr>
        <a:xfrm>
          <a:off x="2844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20320</xdr:rowOff>
    </xdr:from>
    <xdr:to>
      <xdr:col>11</xdr:col>
      <xdr:colOff>31750</xdr:colOff>
      <xdr:row>63</xdr:row>
      <xdr:rowOff>162560</xdr:rowOff>
    </xdr:to>
    <xdr:cxnSp macro="">
      <xdr:nvCxnSpPr>
        <xdr:cNvPr id="139" name="直線コネクタ 138"/>
        <xdr:cNvCxnSpPr/>
      </xdr:nvCxnSpPr>
      <xdr:spPr>
        <a:xfrm flipV="1">
          <a:off x="1447800" y="10650220"/>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126492</xdr:rowOff>
    </xdr:from>
    <xdr:to>
      <xdr:col>11</xdr:col>
      <xdr:colOff>82550</xdr:colOff>
      <xdr:row>62</xdr:row>
      <xdr:rowOff>56642</xdr:rowOff>
    </xdr:to>
    <xdr:sp macro="" textlink="">
      <xdr:nvSpPr>
        <xdr:cNvPr id="140" name="フローチャート: 判断 139"/>
        <xdr:cNvSpPr/>
      </xdr:nvSpPr>
      <xdr:spPr>
        <a:xfrm>
          <a:off x="2286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66819</xdr:rowOff>
    </xdr:from>
    <xdr:ext cx="762000" cy="259045"/>
    <xdr:sp macro="" textlink="">
      <xdr:nvSpPr>
        <xdr:cNvPr id="141" name="テキスト ボックス 140"/>
        <xdr:cNvSpPr txBox="1"/>
      </xdr:nvSpPr>
      <xdr:spPr>
        <a:xfrm>
          <a:off x="1955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119126</xdr:rowOff>
    </xdr:from>
    <xdr:to>
      <xdr:col>23</xdr:col>
      <xdr:colOff>184150</xdr:colOff>
      <xdr:row>63</xdr:row>
      <xdr:rowOff>49276</xdr:rowOff>
    </xdr:to>
    <xdr:sp macro="" textlink="">
      <xdr:nvSpPr>
        <xdr:cNvPr id="149" name="楕円 148"/>
        <xdr:cNvSpPr/>
      </xdr:nvSpPr>
      <xdr:spPr>
        <a:xfrm>
          <a:off x="49022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91203</xdr:rowOff>
    </xdr:from>
    <xdr:ext cx="762000" cy="259045"/>
    <xdr:sp macro="" textlink="">
      <xdr:nvSpPr>
        <xdr:cNvPr id="150" name="財政構造の弾力性該当値テキスト"/>
        <xdr:cNvSpPr txBox="1"/>
      </xdr:nvSpPr>
      <xdr:spPr>
        <a:xfrm>
          <a:off x="5041900" y="10721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66040</xdr:rowOff>
    </xdr:from>
    <xdr:to>
      <xdr:col>19</xdr:col>
      <xdr:colOff>184150</xdr:colOff>
      <xdr:row>62</xdr:row>
      <xdr:rowOff>167640</xdr:rowOff>
    </xdr:to>
    <xdr:sp macro="" textlink="">
      <xdr:nvSpPr>
        <xdr:cNvPr id="151" name="楕円 150"/>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52" name="テキスト ボックス 151"/>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41910</xdr:rowOff>
    </xdr:from>
    <xdr:to>
      <xdr:col>15</xdr:col>
      <xdr:colOff>133350</xdr:colOff>
      <xdr:row>62</xdr:row>
      <xdr:rowOff>143510</xdr:rowOff>
    </xdr:to>
    <xdr:sp macro="" textlink="">
      <xdr:nvSpPr>
        <xdr:cNvPr id="153" name="楕円 152"/>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153687</xdr:rowOff>
    </xdr:from>
    <xdr:ext cx="762000" cy="259045"/>
    <xdr:sp macro="" textlink="">
      <xdr:nvSpPr>
        <xdr:cNvPr id="154" name="テキスト ボックス 153"/>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140970</xdr:rowOff>
    </xdr:from>
    <xdr:to>
      <xdr:col>11</xdr:col>
      <xdr:colOff>82550</xdr:colOff>
      <xdr:row>62</xdr:row>
      <xdr:rowOff>71120</xdr:rowOff>
    </xdr:to>
    <xdr:sp macro="" textlink="">
      <xdr:nvSpPr>
        <xdr:cNvPr id="155" name="楕円 154"/>
        <xdr:cNvSpPr/>
      </xdr:nvSpPr>
      <xdr:spPr>
        <a:xfrm>
          <a:off x="2286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55897</xdr:rowOff>
    </xdr:from>
    <xdr:ext cx="762000" cy="259045"/>
    <xdr:sp macro="" textlink="">
      <xdr:nvSpPr>
        <xdr:cNvPr id="156" name="テキスト ボックス 155"/>
        <xdr:cNvSpPr txBox="1"/>
      </xdr:nvSpPr>
      <xdr:spPr>
        <a:xfrm>
          <a:off x="1955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111760</xdr:rowOff>
    </xdr:from>
    <xdr:to>
      <xdr:col>7</xdr:col>
      <xdr:colOff>31750</xdr:colOff>
      <xdr:row>64</xdr:row>
      <xdr:rowOff>41910</xdr:rowOff>
    </xdr:to>
    <xdr:sp macro="" textlink="">
      <xdr:nvSpPr>
        <xdr:cNvPr id="157" name="楕円 156"/>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26687</xdr:rowOff>
    </xdr:from>
    <xdr:ext cx="762000" cy="259045"/>
    <xdr:sp macro="" textlink="">
      <xdr:nvSpPr>
        <xdr:cNvPr id="158" name="テキスト ボックス 157"/>
        <xdr:cNvSpPr txBox="1"/>
      </xdr:nvSpPr>
      <xdr:spPr>
        <a:xfrm>
          <a:off x="1066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[90,882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人件費及び物件費は、</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これまでの職員数の削減などの内部経費の見直しによって類似団体内平均値を大きく下回っている。</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今後</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も引き続き</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働き方改革による業務の平準化及び民間委託の推進により人件費抑制に努めるとともに、物品の一括調達などによる物件費の抑制を図る。</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185,160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155756</xdr:rowOff>
    </xdr:from>
    <xdr:to>
      <xdr:col>23</xdr:col>
      <xdr:colOff>133350</xdr:colOff>
      <xdr:row>82</xdr:row>
      <xdr:rowOff>157460</xdr:rowOff>
    </xdr:to>
    <xdr:cxnSp macro="">
      <xdr:nvCxnSpPr>
        <xdr:cNvPr id="193" name="直線コネクタ 192"/>
        <xdr:cNvCxnSpPr/>
      </xdr:nvCxnSpPr>
      <xdr:spPr>
        <a:xfrm flipV="1">
          <a:off x="4114800" y="14214656"/>
          <a:ext cx="838200" cy="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154176</xdr:rowOff>
    </xdr:from>
    <xdr:ext cx="762000" cy="259045"/>
    <xdr:sp macro="" textlink="">
      <xdr:nvSpPr>
        <xdr:cNvPr id="194" name="人件費・物件費等の状況平均値テキスト"/>
        <xdr:cNvSpPr txBox="1"/>
      </xdr:nvSpPr>
      <xdr:spPr>
        <a:xfrm>
          <a:off x="5041900" y="14384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113368</xdr:rowOff>
    </xdr:from>
    <xdr:to>
      <xdr:col>19</xdr:col>
      <xdr:colOff>133350</xdr:colOff>
      <xdr:row>82</xdr:row>
      <xdr:rowOff>157460</xdr:rowOff>
    </xdr:to>
    <xdr:cxnSp macro="">
      <xdr:nvCxnSpPr>
        <xdr:cNvPr id="196" name="直線コネクタ 195"/>
        <xdr:cNvCxnSpPr/>
      </xdr:nvCxnSpPr>
      <xdr:spPr>
        <a:xfrm>
          <a:off x="3225800" y="14172268"/>
          <a:ext cx="889000" cy="4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83501</xdr:rowOff>
    </xdr:from>
    <xdr:ext cx="736600" cy="259045"/>
    <xdr:sp macro="" textlink="">
      <xdr:nvSpPr>
        <xdr:cNvPr id="198" name="テキスト ボックス 197"/>
        <xdr:cNvSpPr txBox="1"/>
      </xdr:nvSpPr>
      <xdr:spPr>
        <a:xfrm>
          <a:off x="3733800" y="14485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113368</xdr:rowOff>
    </xdr:from>
    <xdr:to>
      <xdr:col>15</xdr:col>
      <xdr:colOff>82550</xdr:colOff>
      <xdr:row>82</xdr:row>
      <xdr:rowOff>113959</xdr:rowOff>
    </xdr:to>
    <xdr:cxnSp macro="">
      <xdr:nvCxnSpPr>
        <xdr:cNvPr id="199" name="直線コネクタ 198"/>
        <xdr:cNvCxnSpPr/>
      </xdr:nvCxnSpPr>
      <xdr:spPr>
        <a:xfrm flipV="1">
          <a:off x="2336800" y="14172268"/>
          <a:ext cx="889000" cy="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76596</xdr:rowOff>
    </xdr:from>
    <xdr:ext cx="762000" cy="259045"/>
    <xdr:sp macro="" textlink="">
      <xdr:nvSpPr>
        <xdr:cNvPr id="201" name="テキスト ボックス 200"/>
        <xdr:cNvSpPr txBox="1"/>
      </xdr:nvSpPr>
      <xdr:spPr>
        <a:xfrm>
          <a:off x="2844800" y="1447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79882</xdr:rowOff>
    </xdr:from>
    <xdr:to>
      <xdr:col>11</xdr:col>
      <xdr:colOff>31750</xdr:colOff>
      <xdr:row>82</xdr:row>
      <xdr:rowOff>113959</xdr:rowOff>
    </xdr:to>
    <xdr:cxnSp macro="">
      <xdr:nvCxnSpPr>
        <xdr:cNvPr id="202" name="直線コネクタ 201"/>
        <xdr:cNvCxnSpPr/>
      </xdr:nvCxnSpPr>
      <xdr:spPr>
        <a:xfrm>
          <a:off x="1447800" y="14138782"/>
          <a:ext cx="889000" cy="3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136373</xdr:rowOff>
    </xdr:from>
    <xdr:to>
      <xdr:col>11</xdr:col>
      <xdr:colOff>82550</xdr:colOff>
      <xdr:row>84</xdr:row>
      <xdr:rowOff>66523</xdr:rowOff>
    </xdr:to>
    <xdr:sp macro="" textlink="">
      <xdr:nvSpPr>
        <xdr:cNvPr id="203" name="フローチャート: 判断 202"/>
        <xdr:cNvSpPr/>
      </xdr:nvSpPr>
      <xdr:spPr>
        <a:xfrm>
          <a:off x="2286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51300</xdr:rowOff>
    </xdr:from>
    <xdr:ext cx="762000" cy="259045"/>
    <xdr:sp macro="" textlink="">
      <xdr:nvSpPr>
        <xdr:cNvPr id="204" name="テキスト ボックス 203"/>
        <xdr:cNvSpPr txBox="1"/>
      </xdr:nvSpPr>
      <xdr:spPr>
        <a:xfrm>
          <a:off x="1955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84915</xdr:rowOff>
    </xdr:from>
    <xdr:ext cx="762000" cy="259045"/>
    <xdr:sp macro="" textlink="">
      <xdr:nvSpPr>
        <xdr:cNvPr id="206" name="テキスト ボックス 205"/>
        <xdr:cNvSpPr txBox="1"/>
      </xdr:nvSpPr>
      <xdr:spPr>
        <a:xfrm>
          <a:off x="1066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104956</xdr:rowOff>
    </xdr:from>
    <xdr:to>
      <xdr:col>23</xdr:col>
      <xdr:colOff>184150</xdr:colOff>
      <xdr:row>83</xdr:row>
      <xdr:rowOff>35106</xdr:rowOff>
    </xdr:to>
    <xdr:sp macro="" textlink="">
      <xdr:nvSpPr>
        <xdr:cNvPr id="212" name="楕円 211"/>
        <xdr:cNvSpPr/>
      </xdr:nvSpPr>
      <xdr:spPr>
        <a:xfrm>
          <a:off x="4902200" y="1416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121483</xdr:rowOff>
    </xdr:from>
    <xdr:ext cx="762000" cy="259045"/>
    <xdr:sp macro="" textlink="">
      <xdr:nvSpPr>
        <xdr:cNvPr id="213" name="人件費・物件費等の状況該当値テキスト"/>
        <xdr:cNvSpPr txBox="1"/>
      </xdr:nvSpPr>
      <xdr:spPr>
        <a:xfrm>
          <a:off x="5041900" y="1400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106660</xdr:rowOff>
    </xdr:from>
    <xdr:to>
      <xdr:col>19</xdr:col>
      <xdr:colOff>184150</xdr:colOff>
      <xdr:row>83</xdr:row>
      <xdr:rowOff>36810</xdr:rowOff>
    </xdr:to>
    <xdr:sp macro="" textlink="">
      <xdr:nvSpPr>
        <xdr:cNvPr id="214" name="楕円 213"/>
        <xdr:cNvSpPr/>
      </xdr:nvSpPr>
      <xdr:spPr>
        <a:xfrm>
          <a:off x="4064000" y="1416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46987</xdr:rowOff>
    </xdr:from>
    <xdr:ext cx="736600" cy="259045"/>
    <xdr:sp macro="" textlink="">
      <xdr:nvSpPr>
        <xdr:cNvPr id="215" name="テキスト ボックス 214"/>
        <xdr:cNvSpPr txBox="1"/>
      </xdr:nvSpPr>
      <xdr:spPr>
        <a:xfrm>
          <a:off x="3733800" y="1393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62568</xdr:rowOff>
    </xdr:from>
    <xdr:to>
      <xdr:col>15</xdr:col>
      <xdr:colOff>133350</xdr:colOff>
      <xdr:row>82</xdr:row>
      <xdr:rowOff>164168</xdr:rowOff>
    </xdr:to>
    <xdr:sp macro="" textlink="">
      <xdr:nvSpPr>
        <xdr:cNvPr id="216" name="楕円 215"/>
        <xdr:cNvSpPr/>
      </xdr:nvSpPr>
      <xdr:spPr>
        <a:xfrm>
          <a:off x="3175000" y="1412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2895</xdr:rowOff>
    </xdr:from>
    <xdr:ext cx="762000" cy="259045"/>
    <xdr:sp macro="" textlink="">
      <xdr:nvSpPr>
        <xdr:cNvPr id="217" name="テキスト ボックス 216"/>
        <xdr:cNvSpPr txBox="1"/>
      </xdr:nvSpPr>
      <xdr:spPr>
        <a:xfrm>
          <a:off x="2844800" y="1389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63159</xdr:rowOff>
    </xdr:from>
    <xdr:to>
      <xdr:col>11</xdr:col>
      <xdr:colOff>82550</xdr:colOff>
      <xdr:row>82</xdr:row>
      <xdr:rowOff>164759</xdr:rowOff>
    </xdr:to>
    <xdr:sp macro="" textlink="">
      <xdr:nvSpPr>
        <xdr:cNvPr id="218" name="楕円 217"/>
        <xdr:cNvSpPr/>
      </xdr:nvSpPr>
      <xdr:spPr>
        <a:xfrm>
          <a:off x="2286000" y="1412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3486</xdr:rowOff>
    </xdr:from>
    <xdr:ext cx="762000" cy="259045"/>
    <xdr:sp macro="" textlink="">
      <xdr:nvSpPr>
        <xdr:cNvPr id="219" name="テキスト ボックス 218"/>
        <xdr:cNvSpPr txBox="1"/>
      </xdr:nvSpPr>
      <xdr:spPr>
        <a:xfrm>
          <a:off x="1955800" y="1389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29082</xdr:rowOff>
    </xdr:from>
    <xdr:to>
      <xdr:col>7</xdr:col>
      <xdr:colOff>31750</xdr:colOff>
      <xdr:row>82</xdr:row>
      <xdr:rowOff>130682</xdr:rowOff>
    </xdr:to>
    <xdr:sp macro="" textlink="">
      <xdr:nvSpPr>
        <xdr:cNvPr id="220" name="楕円 219"/>
        <xdr:cNvSpPr/>
      </xdr:nvSpPr>
      <xdr:spPr>
        <a:xfrm>
          <a:off x="1397000" y="140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140859</xdr:rowOff>
    </xdr:from>
    <xdr:ext cx="762000" cy="259045"/>
    <xdr:sp macro="" textlink="">
      <xdr:nvSpPr>
        <xdr:cNvPr id="221" name="テキスト ボックス 220"/>
        <xdr:cNvSpPr txBox="1"/>
      </xdr:nvSpPr>
      <xdr:spPr>
        <a:xfrm>
          <a:off x="1066800" y="138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年度に国家公務員の給与改定の措置が終了したことにより、大きく指数が下がった。平成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年度も依然として、全国市平均及び類似団体内平均値を下回っている。今後も適正な給与水準の維持に努めていく</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a:t>
          </a:r>
          <a:endPar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12700</xdr:rowOff>
    </xdr:from>
    <xdr:to>
      <xdr:col>81</xdr:col>
      <xdr:colOff>44450</xdr:colOff>
      <xdr:row>83</xdr:row>
      <xdr:rowOff>81643</xdr:rowOff>
    </xdr:to>
    <xdr:cxnSp macro="">
      <xdr:nvCxnSpPr>
        <xdr:cNvPr id="257" name="直線コネクタ 256"/>
        <xdr:cNvCxnSpPr/>
      </xdr:nvCxnSpPr>
      <xdr:spPr>
        <a:xfrm>
          <a:off x="16179800" y="1424305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40113</xdr:rowOff>
    </xdr:from>
    <xdr:ext cx="762000" cy="259045"/>
    <xdr:sp macro="" textlink="">
      <xdr:nvSpPr>
        <xdr:cNvPr id="258" name="給与水準   （国との比較）平均値テキスト"/>
        <xdr:cNvSpPr txBox="1"/>
      </xdr:nvSpPr>
      <xdr:spPr>
        <a:xfrm>
          <a:off x="17106900" y="14784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115207</xdr:rowOff>
    </xdr:from>
    <xdr:to>
      <xdr:col>77</xdr:col>
      <xdr:colOff>44450</xdr:colOff>
      <xdr:row>83</xdr:row>
      <xdr:rowOff>12700</xdr:rowOff>
    </xdr:to>
    <xdr:cxnSp macro="">
      <xdr:nvCxnSpPr>
        <xdr:cNvPr id="260" name="直線コネクタ 259"/>
        <xdr:cNvCxnSpPr/>
      </xdr:nvCxnSpPr>
      <xdr:spPr>
        <a:xfrm>
          <a:off x="15290800" y="141741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2" name="テキスト ボックス 261"/>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46264</xdr:rowOff>
    </xdr:from>
    <xdr:to>
      <xdr:col>72</xdr:col>
      <xdr:colOff>203200</xdr:colOff>
      <xdr:row>82</xdr:row>
      <xdr:rowOff>115207</xdr:rowOff>
    </xdr:to>
    <xdr:cxnSp macro="">
      <xdr:nvCxnSpPr>
        <xdr:cNvPr id="263" name="直線コネクタ 262"/>
        <xdr:cNvCxnSpPr/>
      </xdr:nvCxnSpPr>
      <xdr:spPr>
        <a:xfrm>
          <a:off x="14401800" y="1410516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5" name="テキスト ボックス 264"/>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46264</xdr:rowOff>
    </xdr:from>
    <xdr:to>
      <xdr:col>68</xdr:col>
      <xdr:colOff>152400</xdr:colOff>
      <xdr:row>83</xdr:row>
      <xdr:rowOff>47171</xdr:rowOff>
    </xdr:to>
    <xdr:cxnSp macro="">
      <xdr:nvCxnSpPr>
        <xdr:cNvPr id="266" name="直線コネクタ 265"/>
        <xdr:cNvCxnSpPr/>
      </xdr:nvCxnSpPr>
      <xdr:spPr>
        <a:xfrm flipV="1">
          <a:off x="13512800" y="14105164"/>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7" name="フローチャート: 判断 266"/>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8" name="テキスト ボックス 267"/>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0" name="テキスト ボックス 269"/>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30843</xdr:rowOff>
    </xdr:from>
    <xdr:to>
      <xdr:col>81</xdr:col>
      <xdr:colOff>95250</xdr:colOff>
      <xdr:row>83</xdr:row>
      <xdr:rowOff>132443</xdr:rowOff>
    </xdr:to>
    <xdr:sp macro="" textlink="">
      <xdr:nvSpPr>
        <xdr:cNvPr id="276" name="楕円 275"/>
        <xdr:cNvSpPr/>
      </xdr:nvSpPr>
      <xdr:spPr>
        <a:xfrm>
          <a:off x="169672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47370</xdr:rowOff>
    </xdr:from>
    <xdr:ext cx="762000" cy="259045"/>
    <xdr:sp macro="" textlink="">
      <xdr:nvSpPr>
        <xdr:cNvPr id="277" name="給与水準   （国との比較）該当値テキスト"/>
        <xdr:cNvSpPr txBox="1"/>
      </xdr:nvSpPr>
      <xdr:spPr>
        <a:xfrm>
          <a:off x="17106900" y="1410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78" name="楕円 277"/>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79" name="テキスト ボックス 278"/>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64407</xdr:rowOff>
    </xdr:from>
    <xdr:to>
      <xdr:col>73</xdr:col>
      <xdr:colOff>44450</xdr:colOff>
      <xdr:row>82</xdr:row>
      <xdr:rowOff>166007</xdr:rowOff>
    </xdr:to>
    <xdr:sp macro="" textlink="">
      <xdr:nvSpPr>
        <xdr:cNvPr id="280" name="楕円 279"/>
        <xdr:cNvSpPr/>
      </xdr:nvSpPr>
      <xdr:spPr>
        <a:xfrm>
          <a:off x="15240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4734</xdr:rowOff>
    </xdr:from>
    <xdr:ext cx="762000" cy="259045"/>
    <xdr:sp macro="" textlink="">
      <xdr:nvSpPr>
        <xdr:cNvPr id="281" name="テキスト ボックス 280"/>
        <xdr:cNvSpPr txBox="1"/>
      </xdr:nvSpPr>
      <xdr:spPr>
        <a:xfrm>
          <a:off x="14909800" y="1389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166914</xdr:rowOff>
    </xdr:from>
    <xdr:to>
      <xdr:col>68</xdr:col>
      <xdr:colOff>203200</xdr:colOff>
      <xdr:row>82</xdr:row>
      <xdr:rowOff>97064</xdr:rowOff>
    </xdr:to>
    <xdr:sp macro="" textlink="">
      <xdr:nvSpPr>
        <xdr:cNvPr id="282" name="楕円 281"/>
        <xdr:cNvSpPr/>
      </xdr:nvSpPr>
      <xdr:spPr>
        <a:xfrm>
          <a:off x="14351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107241</xdr:rowOff>
    </xdr:from>
    <xdr:ext cx="762000" cy="259045"/>
    <xdr:sp macro="" textlink="">
      <xdr:nvSpPr>
        <xdr:cNvPr id="283" name="テキスト ボックス 282"/>
        <xdr:cNvSpPr txBox="1"/>
      </xdr:nvSpPr>
      <xdr:spPr>
        <a:xfrm>
          <a:off x="14020800" y="1382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167821</xdr:rowOff>
    </xdr:from>
    <xdr:to>
      <xdr:col>64</xdr:col>
      <xdr:colOff>152400</xdr:colOff>
      <xdr:row>83</xdr:row>
      <xdr:rowOff>97971</xdr:rowOff>
    </xdr:to>
    <xdr:sp macro="" textlink="">
      <xdr:nvSpPr>
        <xdr:cNvPr id="284" name="楕円 283"/>
        <xdr:cNvSpPr/>
      </xdr:nvSpPr>
      <xdr:spPr>
        <a:xfrm>
          <a:off x="134620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108148</xdr:rowOff>
    </xdr:from>
    <xdr:ext cx="762000" cy="259045"/>
    <xdr:sp macro="" textlink="">
      <xdr:nvSpPr>
        <xdr:cNvPr id="285" name="テキスト ボックス 284"/>
        <xdr:cNvSpPr txBox="1"/>
      </xdr:nvSpPr>
      <xdr:spPr>
        <a:xfrm>
          <a:off x="13131800" y="1399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[5.38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市域が山間部で東部地域と西部地域に二分化されているため、東部（田原）地域に支所を設置する必要があり、一部非効率な行政運営を行っているものの、業務の効率化、民間委託の推進などにより、類似団体内平均値を下回っている。</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働き方改革による業務の平準化による職務改善を進めたうえで、職員数の適正管理に努めていく。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144569</xdr:rowOff>
    </xdr:from>
    <xdr:to>
      <xdr:col>81</xdr:col>
      <xdr:colOff>44450</xdr:colOff>
      <xdr:row>59</xdr:row>
      <xdr:rowOff>152612</xdr:rowOff>
    </xdr:to>
    <xdr:cxnSp macro="">
      <xdr:nvCxnSpPr>
        <xdr:cNvPr id="320" name="直線コネクタ 319"/>
        <xdr:cNvCxnSpPr/>
      </xdr:nvCxnSpPr>
      <xdr:spPr>
        <a:xfrm>
          <a:off x="16179800" y="10260119"/>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73359</xdr:rowOff>
    </xdr:from>
    <xdr:ext cx="762000" cy="259045"/>
    <xdr:sp macro="" textlink="">
      <xdr:nvSpPr>
        <xdr:cNvPr id="321" name="定員管理の状況平均値テキスト"/>
        <xdr:cNvSpPr txBox="1"/>
      </xdr:nvSpPr>
      <xdr:spPr>
        <a:xfrm>
          <a:off x="17106900" y="1036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130493</xdr:rowOff>
    </xdr:from>
    <xdr:to>
      <xdr:col>77</xdr:col>
      <xdr:colOff>44450</xdr:colOff>
      <xdr:row>59</xdr:row>
      <xdr:rowOff>144569</xdr:rowOff>
    </xdr:to>
    <xdr:cxnSp macro="">
      <xdr:nvCxnSpPr>
        <xdr:cNvPr id="323" name="直線コネクタ 322"/>
        <xdr:cNvCxnSpPr/>
      </xdr:nvCxnSpPr>
      <xdr:spPr>
        <a:xfrm>
          <a:off x="15290800" y="10246043"/>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10177</xdr:rowOff>
    </xdr:from>
    <xdr:ext cx="736600" cy="259045"/>
    <xdr:sp macro="" textlink="">
      <xdr:nvSpPr>
        <xdr:cNvPr id="325" name="テキスト ボックス 324"/>
        <xdr:cNvSpPr txBox="1"/>
      </xdr:nvSpPr>
      <xdr:spPr>
        <a:xfrm>
          <a:off x="15798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110384</xdr:rowOff>
    </xdr:from>
    <xdr:to>
      <xdr:col>72</xdr:col>
      <xdr:colOff>203200</xdr:colOff>
      <xdr:row>59</xdr:row>
      <xdr:rowOff>130493</xdr:rowOff>
    </xdr:to>
    <xdr:cxnSp macro="">
      <xdr:nvCxnSpPr>
        <xdr:cNvPr id="326" name="直線コネクタ 325"/>
        <xdr:cNvCxnSpPr/>
      </xdr:nvCxnSpPr>
      <xdr:spPr>
        <a:xfrm>
          <a:off x="14401800" y="10225934"/>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18221</xdr:rowOff>
    </xdr:from>
    <xdr:ext cx="762000" cy="259045"/>
    <xdr:sp macro="" textlink="">
      <xdr:nvSpPr>
        <xdr:cNvPr id="328" name="テキスト ボックス 327"/>
        <xdr:cNvSpPr txBox="1"/>
      </xdr:nvSpPr>
      <xdr:spPr>
        <a:xfrm>
          <a:off x="14909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110384</xdr:rowOff>
    </xdr:from>
    <xdr:to>
      <xdr:col>68</xdr:col>
      <xdr:colOff>152400</xdr:colOff>
      <xdr:row>59</xdr:row>
      <xdr:rowOff>112395</xdr:rowOff>
    </xdr:to>
    <xdr:cxnSp macro="">
      <xdr:nvCxnSpPr>
        <xdr:cNvPr id="329" name="直線コネクタ 328"/>
        <xdr:cNvCxnSpPr/>
      </xdr:nvCxnSpPr>
      <xdr:spPr>
        <a:xfrm flipV="1">
          <a:off x="13512800" y="10225934"/>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79163</xdr:rowOff>
    </xdr:from>
    <xdr:to>
      <xdr:col>68</xdr:col>
      <xdr:colOff>203200</xdr:colOff>
      <xdr:row>61</xdr:row>
      <xdr:rowOff>9313</xdr:rowOff>
    </xdr:to>
    <xdr:sp macro="" textlink="">
      <xdr:nvSpPr>
        <xdr:cNvPr id="330" name="フローチャート: 判断 329"/>
        <xdr:cNvSpPr/>
      </xdr:nvSpPr>
      <xdr:spPr>
        <a:xfrm>
          <a:off x="14351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165540</xdr:rowOff>
    </xdr:from>
    <xdr:ext cx="762000" cy="259045"/>
    <xdr:sp macro="" textlink="">
      <xdr:nvSpPr>
        <xdr:cNvPr id="331" name="テキスト ボックス 330"/>
        <xdr:cNvSpPr txBox="1"/>
      </xdr:nvSpPr>
      <xdr:spPr>
        <a:xfrm>
          <a:off x="14020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3" name="テキスト ボックス 332"/>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101812</xdr:rowOff>
    </xdr:from>
    <xdr:to>
      <xdr:col>81</xdr:col>
      <xdr:colOff>95250</xdr:colOff>
      <xdr:row>60</xdr:row>
      <xdr:rowOff>31962</xdr:rowOff>
    </xdr:to>
    <xdr:sp macro="" textlink="">
      <xdr:nvSpPr>
        <xdr:cNvPr id="339" name="楕円 338"/>
        <xdr:cNvSpPr/>
      </xdr:nvSpPr>
      <xdr:spPr>
        <a:xfrm>
          <a:off x="169672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118339</xdr:rowOff>
    </xdr:from>
    <xdr:ext cx="762000" cy="259045"/>
    <xdr:sp macro="" textlink="">
      <xdr:nvSpPr>
        <xdr:cNvPr id="340" name="定員管理の状況該当値テキスト"/>
        <xdr:cNvSpPr txBox="1"/>
      </xdr:nvSpPr>
      <xdr:spPr>
        <a:xfrm>
          <a:off x="17106900" y="1006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93769</xdr:rowOff>
    </xdr:from>
    <xdr:to>
      <xdr:col>77</xdr:col>
      <xdr:colOff>95250</xdr:colOff>
      <xdr:row>60</xdr:row>
      <xdr:rowOff>23919</xdr:rowOff>
    </xdr:to>
    <xdr:sp macro="" textlink="">
      <xdr:nvSpPr>
        <xdr:cNvPr id="341" name="楕円 340"/>
        <xdr:cNvSpPr/>
      </xdr:nvSpPr>
      <xdr:spPr>
        <a:xfrm>
          <a:off x="161290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34096</xdr:rowOff>
    </xdr:from>
    <xdr:ext cx="736600" cy="259045"/>
    <xdr:sp macro="" textlink="">
      <xdr:nvSpPr>
        <xdr:cNvPr id="342" name="テキスト ボックス 341"/>
        <xdr:cNvSpPr txBox="1"/>
      </xdr:nvSpPr>
      <xdr:spPr>
        <a:xfrm>
          <a:off x="15798800" y="9978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79693</xdr:rowOff>
    </xdr:from>
    <xdr:to>
      <xdr:col>73</xdr:col>
      <xdr:colOff>44450</xdr:colOff>
      <xdr:row>60</xdr:row>
      <xdr:rowOff>9843</xdr:rowOff>
    </xdr:to>
    <xdr:sp macro="" textlink="">
      <xdr:nvSpPr>
        <xdr:cNvPr id="343" name="楕円 342"/>
        <xdr:cNvSpPr/>
      </xdr:nvSpPr>
      <xdr:spPr>
        <a:xfrm>
          <a:off x="15240000" y="1019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20020</xdr:rowOff>
    </xdr:from>
    <xdr:ext cx="762000" cy="259045"/>
    <xdr:sp macro="" textlink="">
      <xdr:nvSpPr>
        <xdr:cNvPr id="344" name="テキスト ボックス 343"/>
        <xdr:cNvSpPr txBox="1"/>
      </xdr:nvSpPr>
      <xdr:spPr>
        <a:xfrm>
          <a:off x="14909800" y="996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59584</xdr:rowOff>
    </xdr:from>
    <xdr:to>
      <xdr:col>68</xdr:col>
      <xdr:colOff>203200</xdr:colOff>
      <xdr:row>59</xdr:row>
      <xdr:rowOff>161184</xdr:rowOff>
    </xdr:to>
    <xdr:sp macro="" textlink="">
      <xdr:nvSpPr>
        <xdr:cNvPr id="345" name="楕円 344"/>
        <xdr:cNvSpPr/>
      </xdr:nvSpPr>
      <xdr:spPr>
        <a:xfrm>
          <a:off x="14351000" y="1017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171361</xdr:rowOff>
    </xdr:from>
    <xdr:ext cx="762000" cy="259045"/>
    <xdr:sp macro="" textlink="">
      <xdr:nvSpPr>
        <xdr:cNvPr id="346" name="テキスト ボックス 345"/>
        <xdr:cNvSpPr txBox="1"/>
      </xdr:nvSpPr>
      <xdr:spPr>
        <a:xfrm>
          <a:off x="14020800" y="994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61595</xdr:rowOff>
    </xdr:from>
    <xdr:to>
      <xdr:col>64</xdr:col>
      <xdr:colOff>152400</xdr:colOff>
      <xdr:row>59</xdr:row>
      <xdr:rowOff>163195</xdr:rowOff>
    </xdr:to>
    <xdr:sp macro="" textlink="">
      <xdr:nvSpPr>
        <xdr:cNvPr id="347" name="楕円 346"/>
        <xdr:cNvSpPr/>
      </xdr:nvSpPr>
      <xdr:spPr>
        <a:xfrm>
          <a:off x="13462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1922</xdr:rowOff>
    </xdr:from>
    <xdr:ext cx="762000" cy="259045"/>
    <xdr:sp macro="" textlink="">
      <xdr:nvSpPr>
        <xdr:cNvPr id="348" name="テキスト ボックス 347"/>
        <xdr:cNvSpPr txBox="1"/>
      </xdr:nvSpPr>
      <xdr:spPr>
        <a:xfrm>
          <a:off x="13131800" y="994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これまでの計画的な</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市債の発行</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に</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加え</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過去に発行した市債の完済により、比率は改善</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傾向であり</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、類似団体内平均値を下回っている。</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今後は、公共施設の老朽化対策等に</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伴う償還が開始されることや新たな市債の発行を見込んでいるため</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引き続き計画的な</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市債の発行</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に努め、公債費負担が増大しないように努めていく</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155956</xdr:rowOff>
    </xdr:from>
    <xdr:to>
      <xdr:col>81</xdr:col>
      <xdr:colOff>44450</xdr:colOff>
      <xdr:row>41</xdr:row>
      <xdr:rowOff>8636</xdr:rowOff>
    </xdr:to>
    <xdr:cxnSp macro="">
      <xdr:nvCxnSpPr>
        <xdr:cNvPr id="379" name="直線コネクタ 378"/>
        <xdr:cNvCxnSpPr/>
      </xdr:nvCxnSpPr>
      <xdr:spPr>
        <a:xfrm flipV="1">
          <a:off x="16179800" y="701395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115841</xdr:rowOff>
    </xdr:from>
    <xdr:ext cx="762000" cy="259045"/>
    <xdr:sp macro="" textlink="">
      <xdr:nvSpPr>
        <xdr:cNvPr id="380"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8636</xdr:rowOff>
    </xdr:from>
    <xdr:to>
      <xdr:col>77</xdr:col>
      <xdr:colOff>44450</xdr:colOff>
      <xdr:row>41</xdr:row>
      <xdr:rowOff>42418</xdr:rowOff>
    </xdr:to>
    <xdr:cxnSp macro="">
      <xdr:nvCxnSpPr>
        <xdr:cNvPr id="382" name="直線コネクタ 381"/>
        <xdr:cNvCxnSpPr/>
      </xdr:nvCxnSpPr>
      <xdr:spPr>
        <a:xfrm flipV="1">
          <a:off x="15290800" y="703808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4" name="テキスト ボックス 383"/>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42418</xdr:rowOff>
    </xdr:from>
    <xdr:to>
      <xdr:col>72</xdr:col>
      <xdr:colOff>203200</xdr:colOff>
      <xdr:row>41</xdr:row>
      <xdr:rowOff>95504</xdr:rowOff>
    </xdr:to>
    <xdr:cxnSp macro="">
      <xdr:nvCxnSpPr>
        <xdr:cNvPr id="385" name="直線コネクタ 384"/>
        <xdr:cNvCxnSpPr/>
      </xdr:nvCxnSpPr>
      <xdr:spPr>
        <a:xfrm flipV="1">
          <a:off x="14401800" y="707186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7" name="テキスト ボックス 386"/>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95504</xdr:rowOff>
    </xdr:from>
    <xdr:to>
      <xdr:col>68</xdr:col>
      <xdr:colOff>152400</xdr:colOff>
      <xdr:row>41</xdr:row>
      <xdr:rowOff>167894</xdr:rowOff>
    </xdr:to>
    <xdr:cxnSp macro="">
      <xdr:nvCxnSpPr>
        <xdr:cNvPr id="388" name="直線コネクタ 387"/>
        <xdr:cNvCxnSpPr/>
      </xdr:nvCxnSpPr>
      <xdr:spPr>
        <a:xfrm flipV="1">
          <a:off x="13512800" y="712495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0" name="テキスト ボックス 389"/>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1" name="フローチャート: 判断 390"/>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28465</xdr:rowOff>
    </xdr:from>
    <xdr:ext cx="762000" cy="259045"/>
    <xdr:sp macro="" textlink="">
      <xdr:nvSpPr>
        <xdr:cNvPr id="392" name="テキスト ボックス 391"/>
        <xdr:cNvSpPr txBox="1"/>
      </xdr:nvSpPr>
      <xdr:spPr>
        <a:xfrm>
          <a:off x="13131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98" name="楕円 397"/>
        <xdr:cNvSpPr/>
      </xdr:nvSpPr>
      <xdr:spPr>
        <a:xfrm>
          <a:off x="169672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121683</xdr:rowOff>
    </xdr:from>
    <xdr:ext cx="762000" cy="259045"/>
    <xdr:sp macro="" textlink="">
      <xdr:nvSpPr>
        <xdr:cNvPr id="399" name="公債費負担の状況該当値テキスト"/>
        <xdr:cNvSpPr txBox="1"/>
      </xdr:nvSpPr>
      <xdr:spPr>
        <a:xfrm>
          <a:off x="17106900" y="68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129286</xdr:rowOff>
    </xdr:from>
    <xdr:to>
      <xdr:col>77</xdr:col>
      <xdr:colOff>95250</xdr:colOff>
      <xdr:row>41</xdr:row>
      <xdr:rowOff>59436</xdr:rowOff>
    </xdr:to>
    <xdr:sp macro="" textlink="">
      <xdr:nvSpPr>
        <xdr:cNvPr id="400" name="楕円 399"/>
        <xdr:cNvSpPr/>
      </xdr:nvSpPr>
      <xdr:spPr>
        <a:xfrm>
          <a:off x="16129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69613</xdr:rowOff>
    </xdr:from>
    <xdr:ext cx="736600" cy="259045"/>
    <xdr:sp macro="" textlink="">
      <xdr:nvSpPr>
        <xdr:cNvPr id="401" name="テキスト ボックス 400"/>
        <xdr:cNvSpPr txBox="1"/>
      </xdr:nvSpPr>
      <xdr:spPr>
        <a:xfrm>
          <a:off x="15798800" y="675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163068</xdr:rowOff>
    </xdr:from>
    <xdr:to>
      <xdr:col>73</xdr:col>
      <xdr:colOff>44450</xdr:colOff>
      <xdr:row>41</xdr:row>
      <xdr:rowOff>93218</xdr:rowOff>
    </xdr:to>
    <xdr:sp macro="" textlink="">
      <xdr:nvSpPr>
        <xdr:cNvPr id="402" name="楕円 401"/>
        <xdr:cNvSpPr/>
      </xdr:nvSpPr>
      <xdr:spPr>
        <a:xfrm>
          <a:off x="15240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103395</xdr:rowOff>
    </xdr:from>
    <xdr:ext cx="762000" cy="259045"/>
    <xdr:sp macro="" textlink="">
      <xdr:nvSpPr>
        <xdr:cNvPr id="403" name="テキスト ボックス 402"/>
        <xdr:cNvSpPr txBox="1"/>
      </xdr:nvSpPr>
      <xdr:spPr>
        <a:xfrm>
          <a:off x="14909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44704</xdr:rowOff>
    </xdr:from>
    <xdr:to>
      <xdr:col>68</xdr:col>
      <xdr:colOff>203200</xdr:colOff>
      <xdr:row>41</xdr:row>
      <xdr:rowOff>146304</xdr:rowOff>
    </xdr:to>
    <xdr:sp macro="" textlink="">
      <xdr:nvSpPr>
        <xdr:cNvPr id="404" name="楕円 403"/>
        <xdr:cNvSpPr/>
      </xdr:nvSpPr>
      <xdr:spPr>
        <a:xfrm>
          <a:off x="14351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131081</xdr:rowOff>
    </xdr:from>
    <xdr:ext cx="762000" cy="259045"/>
    <xdr:sp macro="" textlink="">
      <xdr:nvSpPr>
        <xdr:cNvPr id="405" name="テキスト ボックス 404"/>
        <xdr:cNvSpPr txBox="1"/>
      </xdr:nvSpPr>
      <xdr:spPr>
        <a:xfrm>
          <a:off x="14020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117094</xdr:rowOff>
    </xdr:from>
    <xdr:to>
      <xdr:col>64</xdr:col>
      <xdr:colOff>152400</xdr:colOff>
      <xdr:row>42</xdr:row>
      <xdr:rowOff>47244</xdr:rowOff>
    </xdr:to>
    <xdr:sp macro="" textlink="">
      <xdr:nvSpPr>
        <xdr:cNvPr id="406" name="楕円 405"/>
        <xdr:cNvSpPr/>
      </xdr:nvSpPr>
      <xdr:spPr>
        <a:xfrm>
          <a:off x="13462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32021</xdr:rowOff>
    </xdr:from>
    <xdr:ext cx="762000" cy="259045"/>
    <xdr:sp macro="" textlink="">
      <xdr:nvSpPr>
        <xdr:cNvPr id="407" name="テキスト ボックス 406"/>
        <xdr:cNvSpPr txBox="1"/>
      </xdr:nvSpPr>
      <xdr:spPr>
        <a:xfrm>
          <a:off x="13131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次世代に負担を先送りしない財政運営の取り組みにより、平成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28</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年度までは市債残高の減少などにより</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比率は改善傾向にあ</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ったが</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以降は</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教育施設をはじめとする公共施設の老朽化対策等に係る財源とするため市債の発行が増加し、将来負担額は増加傾向に移った。しかしながら、今後の公共施設等の更新費用などへの財源とするため、計画的に基金への積み立てを行ったことから</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依然として充当可能財源が将来負担額を上回っており、類似団体内平均値も下回っている。</a:t>
          </a:r>
          <a:endParaRPr lang="ja-JP" altLang="ja-JP" sz="11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今後</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公共施設の老朽化対策等に係る</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更新事業等を</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見込</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んでいるため</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、市債の新たな借り入れを可能な限り抑制し、将来への負担の軽減に努めていく。</a:t>
          </a:r>
          <a:endParaRPr lang="ja-JP" altLang="ja-JP" sz="11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34205</xdr:rowOff>
    </xdr:from>
    <xdr:ext cx="762000" cy="259045"/>
    <xdr:sp macro="" textlink="">
      <xdr:nvSpPr>
        <xdr:cNvPr id="439" name="将来負担の状況平均値テキスト"/>
        <xdr:cNvSpPr txBox="1"/>
      </xdr:nvSpPr>
      <xdr:spPr>
        <a:xfrm>
          <a:off x="17106900" y="2605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0" name="フローチャート: 判断 439"/>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1" name="フローチャート: 判断 440"/>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76776</xdr:rowOff>
    </xdr:from>
    <xdr:ext cx="736600" cy="259045"/>
    <xdr:sp macro="" textlink="">
      <xdr:nvSpPr>
        <xdr:cNvPr id="442" name="テキスト ボックス 441"/>
        <xdr:cNvSpPr txBox="1"/>
      </xdr:nvSpPr>
      <xdr:spPr>
        <a:xfrm>
          <a:off x="15798800" y="247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169266</xdr:rowOff>
    </xdr:from>
    <xdr:to>
      <xdr:col>73</xdr:col>
      <xdr:colOff>44450</xdr:colOff>
      <xdr:row>16</xdr:row>
      <xdr:rowOff>99416</xdr:rowOff>
    </xdr:to>
    <xdr:sp macro="" textlink="">
      <xdr:nvSpPr>
        <xdr:cNvPr id="443" name="フローチャート: 判断 442"/>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109593</xdr:rowOff>
    </xdr:from>
    <xdr:ext cx="762000" cy="259045"/>
    <xdr:sp macro="" textlink="">
      <xdr:nvSpPr>
        <xdr:cNvPr id="444" name="テキスト ボックス 443"/>
        <xdr:cNvSpPr txBox="1"/>
      </xdr:nvSpPr>
      <xdr:spPr>
        <a:xfrm>
          <a:off x="14909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152857</xdr:rowOff>
    </xdr:from>
    <xdr:to>
      <xdr:col>68</xdr:col>
      <xdr:colOff>203200</xdr:colOff>
      <xdr:row>16</xdr:row>
      <xdr:rowOff>83007</xdr:rowOff>
    </xdr:to>
    <xdr:sp macro="" textlink="">
      <xdr:nvSpPr>
        <xdr:cNvPr id="445" name="フローチャート: 判断 444"/>
        <xdr:cNvSpPr/>
      </xdr:nvSpPr>
      <xdr:spPr>
        <a:xfrm>
          <a:off x="14351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93184</xdr:rowOff>
    </xdr:from>
    <xdr:ext cx="762000" cy="259045"/>
    <xdr:sp macro="" textlink="">
      <xdr:nvSpPr>
        <xdr:cNvPr id="446" name="テキスト ボックス 445"/>
        <xdr:cNvSpPr txBox="1"/>
      </xdr:nvSpPr>
      <xdr:spPr>
        <a:xfrm>
          <a:off x="14020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47" name="フローチャート: 判断 446"/>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15054</xdr:rowOff>
    </xdr:from>
    <xdr:ext cx="762000" cy="259045"/>
    <xdr:sp macro="" textlink="">
      <xdr:nvSpPr>
        <xdr:cNvPr id="448" name="テキスト ボックス 447"/>
        <xdr:cNvSpPr txBox="1"/>
      </xdr:nvSpPr>
      <xdr:spPr>
        <a:xfrm>
          <a:off x="13131800" y="29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77216</xdr:rowOff>
    </xdr:from>
    <xdr:to>
      <xdr:col>64</xdr:col>
      <xdr:colOff>152400</xdr:colOff>
      <xdr:row>15</xdr:row>
      <xdr:rowOff>7366</xdr:rowOff>
    </xdr:to>
    <xdr:sp macro="" textlink="">
      <xdr:nvSpPr>
        <xdr:cNvPr id="454" name="楕円 453"/>
        <xdr:cNvSpPr/>
      </xdr:nvSpPr>
      <xdr:spPr>
        <a:xfrm>
          <a:off x="13462000" y="247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17543</xdr:rowOff>
    </xdr:from>
    <xdr:ext cx="762000" cy="259045"/>
    <xdr:sp macro="" textlink="">
      <xdr:nvSpPr>
        <xdr:cNvPr id="455" name="テキスト ボックス 454"/>
        <xdr:cNvSpPr txBox="1"/>
      </xdr:nvSpPr>
      <xdr:spPr>
        <a:xfrm>
          <a:off x="13131800" y="224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大阪府四條畷市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55,802
55,241
18.69
19,951,470
19,544,700
404,799
11,708,259
16,126,511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26</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年度に消防の一部事務組合化に伴う身分移管により人件費が減少し、類似団体内平均値を下回った。平成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年度は退職者数の減による退職手当の減少により比率は改善したが、それ以降は</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民間給与の引き上げによる人事院勧告の影響</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などから比率は悪化傾向にある。今後は働き方改革による業務の平準化及び民間委託の推進により人件費の抑制に努めていく。</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77470</xdr:rowOff>
    </xdr:from>
    <xdr:to>
      <xdr:col>24</xdr:col>
      <xdr:colOff>25400</xdr:colOff>
      <xdr:row>35</xdr:row>
      <xdr:rowOff>100330</xdr:rowOff>
    </xdr:to>
    <xdr:cxnSp macro="">
      <xdr:nvCxnSpPr>
        <xdr:cNvPr id="66" name="直線コネクタ 65"/>
        <xdr:cNvCxnSpPr/>
      </xdr:nvCxnSpPr>
      <xdr:spPr>
        <a:xfrm>
          <a:off x="3987800" y="6078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7"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54610</xdr:rowOff>
    </xdr:from>
    <xdr:to>
      <xdr:col>19</xdr:col>
      <xdr:colOff>187325</xdr:colOff>
      <xdr:row>35</xdr:row>
      <xdr:rowOff>77470</xdr:rowOff>
    </xdr:to>
    <xdr:cxnSp macro="">
      <xdr:nvCxnSpPr>
        <xdr:cNvPr id="69" name="直線コネクタ 68"/>
        <xdr:cNvCxnSpPr/>
      </xdr:nvCxnSpPr>
      <xdr:spPr>
        <a:xfrm>
          <a:off x="3098800" y="6055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8890</xdr:rowOff>
    </xdr:from>
    <xdr:to>
      <xdr:col>15</xdr:col>
      <xdr:colOff>98425</xdr:colOff>
      <xdr:row>35</xdr:row>
      <xdr:rowOff>54610</xdr:rowOff>
    </xdr:to>
    <xdr:cxnSp macro="">
      <xdr:nvCxnSpPr>
        <xdr:cNvPr id="72" name="直線コネクタ 71"/>
        <xdr:cNvCxnSpPr/>
      </xdr:nvCxnSpPr>
      <xdr:spPr>
        <a:xfrm>
          <a:off x="2209800" y="6009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8890</xdr:rowOff>
    </xdr:from>
    <xdr:to>
      <xdr:col>11</xdr:col>
      <xdr:colOff>9525</xdr:colOff>
      <xdr:row>36</xdr:row>
      <xdr:rowOff>134620</xdr:rowOff>
    </xdr:to>
    <xdr:cxnSp macro="">
      <xdr:nvCxnSpPr>
        <xdr:cNvPr id="75" name="直線コネクタ 74"/>
        <xdr:cNvCxnSpPr/>
      </xdr:nvCxnSpPr>
      <xdr:spPr>
        <a:xfrm flipV="1">
          <a:off x="1320800" y="600964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49530</xdr:rowOff>
    </xdr:from>
    <xdr:to>
      <xdr:col>24</xdr:col>
      <xdr:colOff>76200</xdr:colOff>
      <xdr:row>35</xdr:row>
      <xdr:rowOff>151130</xdr:rowOff>
    </xdr:to>
    <xdr:sp macro="" textlink="">
      <xdr:nvSpPr>
        <xdr:cNvPr id="85" name="楕円 84"/>
        <xdr:cNvSpPr/>
      </xdr:nvSpPr>
      <xdr:spPr>
        <a:xfrm>
          <a:off x="47752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66057</xdr:rowOff>
    </xdr:from>
    <xdr:ext cx="762000" cy="259045"/>
    <xdr:sp macro="" textlink="">
      <xdr:nvSpPr>
        <xdr:cNvPr id="86" name="人件費該当値テキスト"/>
        <xdr:cNvSpPr txBox="1"/>
      </xdr:nvSpPr>
      <xdr:spPr>
        <a:xfrm>
          <a:off x="49149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26670</xdr:rowOff>
    </xdr:from>
    <xdr:to>
      <xdr:col>20</xdr:col>
      <xdr:colOff>38100</xdr:colOff>
      <xdr:row>35</xdr:row>
      <xdr:rowOff>128270</xdr:rowOff>
    </xdr:to>
    <xdr:sp macro="" textlink="">
      <xdr:nvSpPr>
        <xdr:cNvPr id="87" name="楕円 86"/>
        <xdr:cNvSpPr/>
      </xdr:nvSpPr>
      <xdr:spPr>
        <a:xfrm>
          <a:off x="3937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138447</xdr:rowOff>
    </xdr:from>
    <xdr:ext cx="736600" cy="259045"/>
    <xdr:sp macro="" textlink="">
      <xdr:nvSpPr>
        <xdr:cNvPr id="88" name="テキスト ボックス 87"/>
        <xdr:cNvSpPr txBox="1"/>
      </xdr:nvSpPr>
      <xdr:spPr>
        <a:xfrm>
          <a:off x="3606800" y="579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3810</xdr:rowOff>
    </xdr:from>
    <xdr:to>
      <xdr:col>15</xdr:col>
      <xdr:colOff>149225</xdr:colOff>
      <xdr:row>35</xdr:row>
      <xdr:rowOff>105410</xdr:rowOff>
    </xdr:to>
    <xdr:sp macro="" textlink="">
      <xdr:nvSpPr>
        <xdr:cNvPr id="89" name="楕円 88"/>
        <xdr:cNvSpPr/>
      </xdr:nvSpPr>
      <xdr:spPr>
        <a:xfrm>
          <a:off x="3048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115587</xdr:rowOff>
    </xdr:from>
    <xdr:ext cx="762000" cy="259045"/>
    <xdr:sp macro="" textlink="">
      <xdr:nvSpPr>
        <xdr:cNvPr id="90" name="テキスト ボックス 89"/>
        <xdr:cNvSpPr txBox="1"/>
      </xdr:nvSpPr>
      <xdr:spPr>
        <a:xfrm>
          <a:off x="2717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129540</xdr:rowOff>
    </xdr:from>
    <xdr:to>
      <xdr:col>11</xdr:col>
      <xdr:colOff>60325</xdr:colOff>
      <xdr:row>35</xdr:row>
      <xdr:rowOff>59690</xdr:rowOff>
    </xdr:to>
    <xdr:sp macro="" textlink="">
      <xdr:nvSpPr>
        <xdr:cNvPr id="91" name="楕円 90"/>
        <xdr:cNvSpPr/>
      </xdr:nvSpPr>
      <xdr:spPr>
        <a:xfrm>
          <a:off x="2159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69867</xdr:rowOff>
    </xdr:from>
    <xdr:ext cx="762000" cy="259045"/>
    <xdr:sp macro="" textlink="">
      <xdr:nvSpPr>
        <xdr:cNvPr id="92" name="テキスト ボックス 91"/>
        <xdr:cNvSpPr txBox="1"/>
      </xdr:nvSpPr>
      <xdr:spPr>
        <a:xfrm>
          <a:off x="1828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93" name="楕円 92"/>
        <xdr:cNvSpPr/>
      </xdr:nvSpPr>
      <xdr:spPr>
        <a:xfrm>
          <a:off x="1270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94" name="テキスト ボックス 93"/>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年度は、</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電力調達の見直しを実施したことなど</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により、比率は</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改善</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し、類似団体内平均値</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を</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下回っている。</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今後は</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ＩＣＴ化や</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民間委託の推進による増加要素</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を</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見込</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んでいるが</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、物品の一括調達などにより物件費の抑制に努め、比率の改善を図っていく。</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92710</xdr:rowOff>
    </xdr:from>
    <xdr:to>
      <xdr:col>82</xdr:col>
      <xdr:colOff>107950</xdr:colOff>
      <xdr:row>15</xdr:row>
      <xdr:rowOff>138430</xdr:rowOff>
    </xdr:to>
    <xdr:cxnSp macro="">
      <xdr:nvCxnSpPr>
        <xdr:cNvPr id="125" name="直線コネクタ 124"/>
        <xdr:cNvCxnSpPr/>
      </xdr:nvCxnSpPr>
      <xdr:spPr>
        <a:xfrm flipV="1">
          <a:off x="15671800" y="26644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34561</xdr:rowOff>
    </xdr:from>
    <xdr:ext cx="762000" cy="259045"/>
    <xdr:sp macro="" textlink="">
      <xdr:nvSpPr>
        <xdr:cNvPr id="126" name="物件費平均値テキスト"/>
        <xdr:cNvSpPr txBox="1"/>
      </xdr:nvSpPr>
      <xdr:spPr>
        <a:xfrm>
          <a:off x="16598900" y="277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101854</xdr:rowOff>
    </xdr:from>
    <xdr:to>
      <xdr:col>78</xdr:col>
      <xdr:colOff>69850</xdr:colOff>
      <xdr:row>15</xdr:row>
      <xdr:rowOff>138430</xdr:rowOff>
    </xdr:to>
    <xdr:cxnSp macro="">
      <xdr:nvCxnSpPr>
        <xdr:cNvPr id="128" name="直線コネクタ 127"/>
        <xdr:cNvCxnSpPr/>
      </xdr:nvCxnSpPr>
      <xdr:spPr>
        <a:xfrm>
          <a:off x="14782800" y="26736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130573</xdr:rowOff>
    </xdr:from>
    <xdr:ext cx="736600" cy="259045"/>
    <xdr:sp macro="" textlink="">
      <xdr:nvSpPr>
        <xdr:cNvPr id="130" name="テキスト ボックス 129"/>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46990</xdr:rowOff>
    </xdr:from>
    <xdr:to>
      <xdr:col>73</xdr:col>
      <xdr:colOff>180975</xdr:colOff>
      <xdr:row>15</xdr:row>
      <xdr:rowOff>101854</xdr:rowOff>
    </xdr:to>
    <xdr:cxnSp macro="">
      <xdr:nvCxnSpPr>
        <xdr:cNvPr id="131" name="直線コネクタ 130"/>
        <xdr:cNvCxnSpPr/>
      </xdr:nvCxnSpPr>
      <xdr:spPr>
        <a:xfrm>
          <a:off x="13893800" y="26187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121429</xdr:rowOff>
    </xdr:from>
    <xdr:ext cx="762000" cy="259045"/>
    <xdr:sp macro="" textlink="">
      <xdr:nvSpPr>
        <xdr:cNvPr id="133" name="テキスト ボックス 132"/>
        <xdr:cNvSpPr txBox="1"/>
      </xdr:nvSpPr>
      <xdr:spPr>
        <a:xfrm>
          <a:off x="14401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46990</xdr:rowOff>
    </xdr:from>
    <xdr:to>
      <xdr:col>69</xdr:col>
      <xdr:colOff>92075</xdr:colOff>
      <xdr:row>15</xdr:row>
      <xdr:rowOff>101854</xdr:rowOff>
    </xdr:to>
    <xdr:cxnSp macro="">
      <xdr:nvCxnSpPr>
        <xdr:cNvPr id="134" name="直線コネクタ 133"/>
        <xdr:cNvCxnSpPr/>
      </xdr:nvCxnSpPr>
      <xdr:spPr>
        <a:xfrm flipV="1">
          <a:off x="13004800" y="26187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151638</xdr:rowOff>
    </xdr:from>
    <xdr:to>
      <xdr:col>69</xdr:col>
      <xdr:colOff>142875</xdr:colOff>
      <xdr:row>16</xdr:row>
      <xdr:rowOff>81788</xdr:rowOff>
    </xdr:to>
    <xdr:sp macro="" textlink="">
      <xdr:nvSpPr>
        <xdr:cNvPr id="135" name="フローチャート: 判断 134"/>
        <xdr:cNvSpPr/>
      </xdr:nvSpPr>
      <xdr:spPr>
        <a:xfrm>
          <a:off x="13843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66565</xdr:rowOff>
    </xdr:from>
    <xdr:ext cx="762000" cy="259045"/>
    <xdr:sp macro="" textlink="">
      <xdr:nvSpPr>
        <xdr:cNvPr id="136" name="テキスト ボックス 135"/>
        <xdr:cNvSpPr txBox="1"/>
      </xdr:nvSpPr>
      <xdr:spPr>
        <a:xfrm>
          <a:off x="13512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11701</xdr:rowOff>
    </xdr:from>
    <xdr:ext cx="762000" cy="259045"/>
    <xdr:sp macro="" textlink="">
      <xdr:nvSpPr>
        <xdr:cNvPr id="138" name="テキスト ボックス 137"/>
        <xdr:cNvSpPr txBox="1"/>
      </xdr:nvSpPr>
      <xdr:spPr>
        <a:xfrm>
          <a:off x="12623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41910</xdr:rowOff>
    </xdr:from>
    <xdr:to>
      <xdr:col>82</xdr:col>
      <xdr:colOff>158750</xdr:colOff>
      <xdr:row>15</xdr:row>
      <xdr:rowOff>143510</xdr:rowOff>
    </xdr:to>
    <xdr:sp macro="" textlink="">
      <xdr:nvSpPr>
        <xdr:cNvPr id="144" name="楕円 143"/>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58437</xdr:rowOff>
    </xdr:from>
    <xdr:ext cx="762000" cy="259045"/>
    <xdr:sp macro="" textlink="">
      <xdr:nvSpPr>
        <xdr:cNvPr id="145" name="物件費該当値テキスト"/>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87630</xdr:rowOff>
    </xdr:from>
    <xdr:to>
      <xdr:col>78</xdr:col>
      <xdr:colOff>120650</xdr:colOff>
      <xdr:row>16</xdr:row>
      <xdr:rowOff>17780</xdr:rowOff>
    </xdr:to>
    <xdr:sp macro="" textlink="">
      <xdr:nvSpPr>
        <xdr:cNvPr id="146" name="楕円 145"/>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47" name="テキスト ボックス 146"/>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51054</xdr:rowOff>
    </xdr:from>
    <xdr:to>
      <xdr:col>74</xdr:col>
      <xdr:colOff>31750</xdr:colOff>
      <xdr:row>15</xdr:row>
      <xdr:rowOff>152654</xdr:rowOff>
    </xdr:to>
    <xdr:sp macro="" textlink="">
      <xdr:nvSpPr>
        <xdr:cNvPr id="148" name="楕円 147"/>
        <xdr:cNvSpPr/>
      </xdr:nvSpPr>
      <xdr:spPr>
        <a:xfrm>
          <a:off x="14732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162831</xdr:rowOff>
    </xdr:from>
    <xdr:ext cx="762000" cy="259045"/>
    <xdr:sp macro="" textlink="">
      <xdr:nvSpPr>
        <xdr:cNvPr id="149" name="テキスト ボックス 148"/>
        <xdr:cNvSpPr txBox="1"/>
      </xdr:nvSpPr>
      <xdr:spPr>
        <a:xfrm>
          <a:off x="14401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167640</xdr:rowOff>
    </xdr:from>
    <xdr:to>
      <xdr:col>69</xdr:col>
      <xdr:colOff>142875</xdr:colOff>
      <xdr:row>15</xdr:row>
      <xdr:rowOff>97790</xdr:rowOff>
    </xdr:to>
    <xdr:sp macro="" textlink="">
      <xdr:nvSpPr>
        <xdr:cNvPr id="150" name="楕円 149"/>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51" name="テキスト ボックス 150"/>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51054</xdr:rowOff>
    </xdr:from>
    <xdr:to>
      <xdr:col>65</xdr:col>
      <xdr:colOff>53975</xdr:colOff>
      <xdr:row>15</xdr:row>
      <xdr:rowOff>152654</xdr:rowOff>
    </xdr:to>
    <xdr:sp macro="" textlink="">
      <xdr:nvSpPr>
        <xdr:cNvPr id="152" name="楕円 151"/>
        <xdr:cNvSpPr/>
      </xdr:nvSpPr>
      <xdr:spPr>
        <a:xfrm>
          <a:off x="12954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162831</xdr:rowOff>
    </xdr:from>
    <xdr:ext cx="762000" cy="259045"/>
    <xdr:sp macro="" textlink="">
      <xdr:nvSpPr>
        <xdr:cNvPr id="153" name="テキスト ボックス 152"/>
        <xdr:cNvSpPr txBox="1"/>
      </xdr:nvSpPr>
      <xdr:spPr>
        <a:xfrm>
          <a:off x="12623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年度は、</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障がい者自立支援給付費が増となったものの、被保護人員の減に伴う生活保護費が減となったこと</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などにより比率が</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改善されて</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いる。</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今後</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も引き続き扶助費</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の適正</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化及び</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生活保護対象者の自立支援を図っていく。</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167822</xdr:rowOff>
    </xdr:from>
    <xdr:to>
      <xdr:col>24</xdr:col>
      <xdr:colOff>25400</xdr:colOff>
      <xdr:row>58</xdr:row>
      <xdr:rowOff>83457</xdr:rowOff>
    </xdr:to>
    <xdr:cxnSp macro="">
      <xdr:nvCxnSpPr>
        <xdr:cNvPr id="188" name="直線コネクタ 187"/>
        <xdr:cNvCxnSpPr/>
      </xdr:nvCxnSpPr>
      <xdr:spPr>
        <a:xfrm flipV="1">
          <a:off x="3987800" y="9940472"/>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87284</xdr:rowOff>
    </xdr:from>
    <xdr:ext cx="762000" cy="259045"/>
    <xdr:sp macro="" textlink="">
      <xdr:nvSpPr>
        <xdr:cNvPr id="189" name="扶助費平均値テキスト"/>
        <xdr:cNvSpPr txBox="1"/>
      </xdr:nvSpPr>
      <xdr:spPr>
        <a:xfrm>
          <a:off x="4914900" y="9517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102507</xdr:rowOff>
    </xdr:from>
    <xdr:to>
      <xdr:col>19</xdr:col>
      <xdr:colOff>187325</xdr:colOff>
      <xdr:row>58</xdr:row>
      <xdr:rowOff>83457</xdr:rowOff>
    </xdr:to>
    <xdr:cxnSp macro="">
      <xdr:nvCxnSpPr>
        <xdr:cNvPr id="191" name="直線コネクタ 190"/>
        <xdr:cNvCxnSpPr/>
      </xdr:nvCxnSpPr>
      <xdr:spPr>
        <a:xfrm>
          <a:off x="3098800" y="98751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21970</xdr:rowOff>
    </xdr:from>
    <xdr:ext cx="736600" cy="259045"/>
    <xdr:sp macro="" textlink="">
      <xdr:nvSpPr>
        <xdr:cNvPr id="193" name="テキスト ボックス 192"/>
        <xdr:cNvSpPr txBox="1"/>
      </xdr:nvSpPr>
      <xdr:spPr>
        <a:xfrm>
          <a:off x="3606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102507</xdr:rowOff>
    </xdr:to>
    <xdr:cxnSp macro="">
      <xdr:nvCxnSpPr>
        <xdr:cNvPr id="194" name="直線コネクタ 193"/>
        <xdr:cNvCxnSpPr/>
      </xdr:nvCxnSpPr>
      <xdr:spPr>
        <a:xfrm>
          <a:off x="2209800" y="97663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196" name="テキスト ボックス 195"/>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4535</xdr:rowOff>
    </xdr:to>
    <xdr:cxnSp macro="">
      <xdr:nvCxnSpPr>
        <xdr:cNvPr id="197" name="直線コネクタ 196"/>
        <xdr:cNvCxnSpPr/>
      </xdr:nvCxnSpPr>
      <xdr:spPr>
        <a:xfrm flipV="1">
          <a:off x="1320800" y="97663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01" name="テキスト ボックス 200"/>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117022</xdr:rowOff>
    </xdr:from>
    <xdr:to>
      <xdr:col>24</xdr:col>
      <xdr:colOff>76200</xdr:colOff>
      <xdr:row>58</xdr:row>
      <xdr:rowOff>47172</xdr:rowOff>
    </xdr:to>
    <xdr:sp macro="" textlink="">
      <xdr:nvSpPr>
        <xdr:cNvPr id="207" name="楕円 206"/>
        <xdr:cNvSpPr/>
      </xdr:nvSpPr>
      <xdr:spPr>
        <a:xfrm>
          <a:off x="4775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89099</xdr:rowOff>
    </xdr:from>
    <xdr:ext cx="762000" cy="259045"/>
    <xdr:sp macro="" textlink="">
      <xdr:nvSpPr>
        <xdr:cNvPr id="208" name="扶助費該当値テキスト"/>
        <xdr:cNvSpPr txBox="1"/>
      </xdr:nvSpPr>
      <xdr:spPr>
        <a:xfrm>
          <a:off x="49149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32657</xdr:rowOff>
    </xdr:from>
    <xdr:to>
      <xdr:col>20</xdr:col>
      <xdr:colOff>38100</xdr:colOff>
      <xdr:row>58</xdr:row>
      <xdr:rowOff>134257</xdr:rowOff>
    </xdr:to>
    <xdr:sp macro="" textlink="">
      <xdr:nvSpPr>
        <xdr:cNvPr id="209" name="楕円 208"/>
        <xdr:cNvSpPr/>
      </xdr:nvSpPr>
      <xdr:spPr>
        <a:xfrm>
          <a:off x="3937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119034</xdr:rowOff>
    </xdr:from>
    <xdr:ext cx="736600" cy="259045"/>
    <xdr:sp macro="" textlink="">
      <xdr:nvSpPr>
        <xdr:cNvPr id="210" name="テキスト ボックス 209"/>
        <xdr:cNvSpPr txBox="1"/>
      </xdr:nvSpPr>
      <xdr:spPr>
        <a:xfrm>
          <a:off x="3606800" y="1006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51707</xdr:rowOff>
    </xdr:from>
    <xdr:to>
      <xdr:col>15</xdr:col>
      <xdr:colOff>149225</xdr:colOff>
      <xdr:row>57</xdr:row>
      <xdr:rowOff>153307</xdr:rowOff>
    </xdr:to>
    <xdr:sp macro="" textlink="">
      <xdr:nvSpPr>
        <xdr:cNvPr id="211" name="楕円 210"/>
        <xdr:cNvSpPr/>
      </xdr:nvSpPr>
      <xdr:spPr>
        <a:xfrm>
          <a:off x="3048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138084</xdr:rowOff>
    </xdr:from>
    <xdr:ext cx="762000" cy="259045"/>
    <xdr:sp macro="" textlink="">
      <xdr:nvSpPr>
        <xdr:cNvPr id="212" name="テキスト ボックス 211"/>
        <xdr:cNvSpPr txBox="1"/>
      </xdr:nvSpPr>
      <xdr:spPr>
        <a:xfrm>
          <a:off x="2717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3" name="楕円 212"/>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14" name="テキスト ボックス 213"/>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15" name="楕円 214"/>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16" name="テキスト ボックス 215"/>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類似団体内平均値を下回っている</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高齢化の進展に伴い、介護や後期高齢者医療への繰出金が増大の一途をたどっているが、これは給付対象者数の増加が原因となっていることから歯止めがかからない状況である。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今後は、各特別会計ともさらなる事業効率化を進めることで、特別会計事業の事業改善に努める。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73116</xdr:rowOff>
    </xdr:from>
    <xdr:to>
      <xdr:col>82</xdr:col>
      <xdr:colOff>107950</xdr:colOff>
      <xdr:row>55</xdr:row>
      <xdr:rowOff>86178</xdr:rowOff>
    </xdr:to>
    <xdr:cxnSp macro="">
      <xdr:nvCxnSpPr>
        <xdr:cNvPr id="251" name="直線コネクタ 250"/>
        <xdr:cNvCxnSpPr/>
      </xdr:nvCxnSpPr>
      <xdr:spPr>
        <a:xfrm>
          <a:off x="15671800" y="9502866"/>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98896</xdr:rowOff>
    </xdr:from>
    <xdr:ext cx="762000" cy="259045"/>
    <xdr:sp macro="" textlink="">
      <xdr:nvSpPr>
        <xdr:cNvPr id="252" name="その他平均値テキスト"/>
        <xdr:cNvSpPr txBox="1"/>
      </xdr:nvSpPr>
      <xdr:spPr>
        <a:xfrm>
          <a:off x="16598900" y="9528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27396</xdr:rowOff>
    </xdr:from>
    <xdr:to>
      <xdr:col>78</xdr:col>
      <xdr:colOff>69850</xdr:colOff>
      <xdr:row>55</xdr:row>
      <xdr:rowOff>73116</xdr:rowOff>
    </xdr:to>
    <xdr:cxnSp macro="">
      <xdr:nvCxnSpPr>
        <xdr:cNvPr id="254" name="直線コネクタ 253"/>
        <xdr:cNvCxnSpPr/>
      </xdr:nvCxnSpPr>
      <xdr:spPr>
        <a:xfrm>
          <a:off x="14782800" y="945714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54808</xdr:rowOff>
    </xdr:from>
    <xdr:ext cx="736600" cy="259045"/>
    <xdr:sp macro="" textlink="">
      <xdr:nvSpPr>
        <xdr:cNvPr id="256" name="テキスト ボックス 255"/>
        <xdr:cNvSpPr txBox="1"/>
      </xdr:nvSpPr>
      <xdr:spPr>
        <a:xfrm>
          <a:off x="15290800" y="965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7801</xdr:rowOff>
    </xdr:from>
    <xdr:to>
      <xdr:col>73</xdr:col>
      <xdr:colOff>180975</xdr:colOff>
      <xdr:row>55</xdr:row>
      <xdr:rowOff>27396</xdr:rowOff>
    </xdr:to>
    <xdr:cxnSp macro="">
      <xdr:nvCxnSpPr>
        <xdr:cNvPr id="257" name="直線コネクタ 256"/>
        <xdr:cNvCxnSpPr/>
      </xdr:nvCxnSpPr>
      <xdr:spPr>
        <a:xfrm>
          <a:off x="13893800" y="943755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54808</xdr:rowOff>
    </xdr:from>
    <xdr:ext cx="762000" cy="259045"/>
    <xdr:sp macro="" textlink="">
      <xdr:nvSpPr>
        <xdr:cNvPr id="259" name="テキスト ボックス 258"/>
        <xdr:cNvSpPr txBox="1"/>
      </xdr:nvSpPr>
      <xdr:spPr>
        <a:xfrm>
          <a:off x="14401800" y="965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127000</xdr:rowOff>
    </xdr:from>
    <xdr:to>
      <xdr:col>69</xdr:col>
      <xdr:colOff>92075</xdr:colOff>
      <xdr:row>55</xdr:row>
      <xdr:rowOff>7801</xdr:rowOff>
    </xdr:to>
    <xdr:cxnSp macro="">
      <xdr:nvCxnSpPr>
        <xdr:cNvPr id="260" name="直線コネクタ 259"/>
        <xdr:cNvCxnSpPr/>
      </xdr:nvCxnSpPr>
      <xdr:spPr>
        <a:xfrm>
          <a:off x="13004800" y="938530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152944</xdr:rowOff>
    </xdr:from>
    <xdr:to>
      <xdr:col>69</xdr:col>
      <xdr:colOff>142875</xdr:colOff>
      <xdr:row>56</xdr:row>
      <xdr:rowOff>83094</xdr:rowOff>
    </xdr:to>
    <xdr:sp macro="" textlink="">
      <xdr:nvSpPr>
        <xdr:cNvPr id="261" name="フローチャート: 判断 260"/>
        <xdr:cNvSpPr/>
      </xdr:nvSpPr>
      <xdr:spPr>
        <a:xfrm>
          <a:off x="13843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67871</xdr:rowOff>
    </xdr:from>
    <xdr:ext cx="762000" cy="259045"/>
    <xdr:sp macro="" textlink="">
      <xdr:nvSpPr>
        <xdr:cNvPr id="262" name="テキスト ボックス 261"/>
        <xdr:cNvSpPr txBox="1"/>
      </xdr:nvSpPr>
      <xdr:spPr>
        <a:xfrm>
          <a:off x="13512800" y="966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35378</xdr:rowOff>
    </xdr:from>
    <xdr:to>
      <xdr:col>82</xdr:col>
      <xdr:colOff>158750</xdr:colOff>
      <xdr:row>55</xdr:row>
      <xdr:rowOff>136978</xdr:rowOff>
    </xdr:to>
    <xdr:sp macro="" textlink="">
      <xdr:nvSpPr>
        <xdr:cNvPr id="270" name="楕円 269"/>
        <xdr:cNvSpPr/>
      </xdr:nvSpPr>
      <xdr:spPr>
        <a:xfrm>
          <a:off x="16459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51905</xdr:rowOff>
    </xdr:from>
    <xdr:ext cx="762000" cy="259045"/>
    <xdr:sp macro="" textlink="">
      <xdr:nvSpPr>
        <xdr:cNvPr id="271" name="その他該当値テキスト"/>
        <xdr:cNvSpPr txBox="1"/>
      </xdr:nvSpPr>
      <xdr:spPr>
        <a:xfrm>
          <a:off x="16598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22316</xdr:rowOff>
    </xdr:from>
    <xdr:to>
      <xdr:col>78</xdr:col>
      <xdr:colOff>120650</xdr:colOff>
      <xdr:row>55</xdr:row>
      <xdr:rowOff>123916</xdr:rowOff>
    </xdr:to>
    <xdr:sp macro="" textlink="">
      <xdr:nvSpPr>
        <xdr:cNvPr id="272" name="楕円 271"/>
        <xdr:cNvSpPr/>
      </xdr:nvSpPr>
      <xdr:spPr>
        <a:xfrm>
          <a:off x="15621000" y="945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134093</xdr:rowOff>
    </xdr:from>
    <xdr:ext cx="736600" cy="259045"/>
    <xdr:sp macro="" textlink="">
      <xdr:nvSpPr>
        <xdr:cNvPr id="273" name="テキスト ボックス 272"/>
        <xdr:cNvSpPr txBox="1"/>
      </xdr:nvSpPr>
      <xdr:spPr>
        <a:xfrm>
          <a:off x="15290800" y="922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148046</xdr:rowOff>
    </xdr:from>
    <xdr:to>
      <xdr:col>74</xdr:col>
      <xdr:colOff>31750</xdr:colOff>
      <xdr:row>55</xdr:row>
      <xdr:rowOff>78196</xdr:rowOff>
    </xdr:to>
    <xdr:sp macro="" textlink="">
      <xdr:nvSpPr>
        <xdr:cNvPr id="274" name="楕円 273"/>
        <xdr:cNvSpPr/>
      </xdr:nvSpPr>
      <xdr:spPr>
        <a:xfrm>
          <a:off x="14732000" y="940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88373</xdr:rowOff>
    </xdr:from>
    <xdr:ext cx="762000" cy="259045"/>
    <xdr:sp macro="" textlink="">
      <xdr:nvSpPr>
        <xdr:cNvPr id="275" name="テキスト ボックス 274"/>
        <xdr:cNvSpPr txBox="1"/>
      </xdr:nvSpPr>
      <xdr:spPr>
        <a:xfrm>
          <a:off x="14401800" y="91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128451</xdr:rowOff>
    </xdr:from>
    <xdr:to>
      <xdr:col>69</xdr:col>
      <xdr:colOff>142875</xdr:colOff>
      <xdr:row>55</xdr:row>
      <xdr:rowOff>58601</xdr:rowOff>
    </xdr:to>
    <xdr:sp macro="" textlink="">
      <xdr:nvSpPr>
        <xdr:cNvPr id="276" name="楕円 275"/>
        <xdr:cNvSpPr/>
      </xdr:nvSpPr>
      <xdr:spPr>
        <a:xfrm>
          <a:off x="13843000" y="938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68778</xdr:rowOff>
    </xdr:from>
    <xdr:ext cx="762000" cy="259045"/>
    <xdr:sp macro="" textlink="">
      <xdr:nvSpPr>
        <xdr:cNvPr id="277" name="テキスト ボックス 276"/>
        <xdr:cNvSpPr txBox="1"/>
      </xdr:nvSpPr>
      <xdr:spPr>
        <a:xfrm>
          <a:off x="13512800" y="9155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78" name="楕円 277"/>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16527</xdr:rowOff>
    </xdr:from>
    <xdr:ext cx="762000" cy="259045"/>
    <xdr:sp macro="" textlink="">
      <xdr:nvSpPr>
        <xdr:cNvPr id="279" name="テキスト ボックス 278"/>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風水害対応などの観点から</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公共下水道の急激な整備を行ったことによ</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り</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下水道事業会計</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への支出が大きく影響しているとともに、</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四條畷市交野市清掃施設組合への新ごみ処理施設に伴う負担金などが要因とな</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り、</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類似団体内平均値を大きく上回っている。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今後、下水道事業</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においても計画的な経営を進め</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経費の抑制に努めていく。</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27396</xdr:rowOff>
    </xdr:from>
    <xdr:to>
      <xdr:col>82</xdr:col>
      <xdr:colOff>107950</xdr:colOff>
      <xdr:row>39</xdr:row>
      <xdr:rowOff>151493</xdr:rowOff>
    </xdr:to>
    <xdr:cxnSp macro="">
      <xdr:nvCxnSpPr>
        <xdr:cNvPr id="313" name="直線コネクタ 312"/>
        <xdr:cNvCxnSpPr/>
      </xdr:nvCxnSpPr>
      <xdr:spPr>
        <a:xfrm>
          <a:off x="15671800" y="6713946"/>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15983</xdr:rowOff>
    </xdr:from>
    <xdr:ext cx="762000" cy="259045"/>
    <xdr:sp macro="" textlink="">
      <xdr:nvSpPr>
        <xdr:cNvPr id="314" name="補助費等平均値テキスト"/>
        <xdr:cNvSpPr txBox="1"/>
      </xdr:nvSpPr>
      <xdr:spPr>
        <a:xfrm>
          <a:off x="16598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27396</xdr:rowOff>
    </xdr:from>
    <xdr:to>
      <xdr:col>78</xdr:col>
      <xdr:colOff>69850</xdr:colOff>
      <xdr:row>39</xdr:row>
      <xdr:rowOff>105773</xdr:rowOff>
    </xdr:to>
    <xdr:cxnSp macro="">
      <xdr:nvCxnSpPr>
        <xdr:cNvPr id="316" name="直線コネクタ 315"/>
        <xdr:cNvCxnSpPr/>
      </xdr:nvCxnSpPr>
      <xdr:spPr>
        <a:xfrm flipV="1">
          <a:off x="14782800" y="671394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8" name="テキスト ボックス 317"/>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99241</xdr:rowOff>
    </xdr:from>
    <xdr:to>
      <xdr:col>73</xdr:col>
      <xdr:colOff>180975</xdr:colOff>
      <xdr:row>39</xdr:row>
      <xdr:rowOff>105773</xdr:rowOff>
    </xdr:to>
    <xdr:cxnSp macro="">
      <xdr:nvCxnSpPr>
        <xdr:cNvPr id="319" name="直線コネクタ 318"/>
        <xdr:cNvCxnSpPr/>
      </xdr:nvCxnSpPr>
      <xdr:spPr>
        <a:xfrm>
          <a:off x="13893800" y="678579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78576</xdr:rowOff>
    </xdr:from>
    <xdr:ext cx="762000" cy="259045"/>
    <xdr:sp macro="" textlink="">
      <xdr:nvSpPr>
        <xdr:cNvPr id="321" name="テキスト ボックス 320"/>
        <xdr:cNvSpPr txBox="1"/>
      </xdr:nvSpPr>
      <xdr:spPr>
        <a:xfrm>
          <a:off x="14401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99241</xdr:rowOff>
    </xdr:from>
    <xdr:to>
      <xdr:col>69</xdr:col>
      <xdr:colOff>92075</xdr:colOff>
      <xdr:row>39</xdr:row>
      <xdr:rowOff>118835</xdr:rowOff>
    </xdr:to>
    <xdr:cxnSp macro="">
      <xdr:nvCxnSpPr>
        <xdr:cNvPr id="322" name="直線コネクタ 321"/>
        <xdr:cNvCxnSpPr/>
      </xdr:nvCxnSpPr>
      <xdr:spPr>
        <a:xfrm flipV="1">
          <a:off x="13004800" y="678579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105592</xdr:rowOff>
    </xdr:from>
    <xdr:to>
      <xdr:col>69</xdr:col>
      <xdr:colOff>142875</xdr:colOff>
      <xdr:row>37</xdr:row>
      <xdr:rowOff>35742</xdr:rowOff>
    </xdr:to>
    <xdr:sp macro="" textlink="">
      <xdr:nvSpPr>
        <xdr:cNvPr id="323" name="フローチャート: 判断 322"/>
        <xdr:cNvSpPr/>
      </xdr:nvSpPr>
      <xdr:spPr>
        <a:xfrm>
          <a:off x="13843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45919</xdr:rowOff>
    </xdr:from>
    <xdr:ext cx="762000" cy="259045"/>
    <xdr:sp macro="" textlink="">
      <xdr:nvSpPr>
        <xdr:cNvPr id="324" name="テキスト ボックス 323"/>
        <xdr:cNvSpPr txBox="1"/>
      </xdr:nvSpPr>
      <xdr:spPr>
        <a:xfrm>
          <a:off x="13512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158585</xdr:rowOff>
    </xdr:from>
    <xdr:ext cx="762000" cy="259045"/>
    <xdr:sp macro="" textlink="">
      <xdr:nvSpPr>
        <xdr:cNvPr id="326" name="テキスト ボックス 325"/>
        <xdr:cNvSpPr txBox="1"/>
      </xdr:nvSpPr>
      <xdr:spPr>
        <a:xfrm>
          <a:off x="12623800" y="598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100693</xdr:rowOff>
    </xdr:from>
    <xdr:to>
      <xdr:col>82</xdr:col>
      <xdr:colOff>158750</xdr:colOff>
      <xdr:row>40</xdr:row>
      <xdr:rowOff>30843</xdr:rowOff>
    </xdr:to>
    <xdr:sp macro="" textlink="">
      <xdr:nvSpPr>
        <xdr:cNvPr id="332" name="楕円 331"/>
        <xdr:cNvSpPr/>
      </xdr:nvSpPr>
      <xdr:spPr>
        <a:xfrm>
          <a:off x="164592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72770</xdr:rowOff>
    </xdr:from>
    <xdr:ext cx="762000" cy="259045"/>
    <xdr:sp macro="" textlink="">
      <xdr:nvSpPr>
        <xdr:cNvPr id="333" name="補助費等該当値テキスト"/>
        <xdr:cNvSpPr txBox="1"/>
      </xdr:nvSpPr>
      <xdr:spPr>
        <a:xfrm>
          <a:off x="16598900" y="675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148046</xdr:rowOff>
    </xdr:from>
    <xdr:to>
      <xdr:col>78</xdr:col>
      <xdr:colOff>120650</xdr:colOff>
      <xdr:row>39</xdr:row>
      <xdr:rowOff>78196</xdr:rowOff>
    </xdr:to>
    <xdr:sp macro="" textlink="">
      <xdr:nvSpPr>
        <xdr:cNvPr id="334" name="楕円 333"/>
        <xdr:cNvSpPr/>
      </xdr:nvSpPr>
      <xdr:spPr>
        <a:xfrm>
          <a:off x="15621000" y="666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62973</xdr:rowOff>
    </xdr:from>
    <xdr:ext cx="736600" cy="259045"/>
    <xdr:sp macro="" textlink="">
      <xdr:nvSpPr>
        <xdr:cNvPr id="335" name="テキスト ボックス 334"/>
        <xdr:cNvSpPr txBox="1"/>
      </xdr:nvSpPr>
      <xdr:spPr>
        <a:xfrm>
          <a:off x="15290800" y="6749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54973</xdr:rowOff>
    </xdr:from>
    <xdr:to>
      <xdr:col>74</xdr:col>
      <xdr:colOff>31750</xdr:colOff>
      <xdr:row>39</xdr:row>
      <xdr:rowOff>156573</xdr:rowOff>
    </xdr:to>
    <xdr:sp macro="" textlink="">
      <xdr:nvSpPr>
        <xdr:cNvPr id="336" name="楕円 335"/>
        <xdr:cNvSpPr/>
      </xdr:nvSpPr>
      <xdr:spPr>
        <a:xfrm>
          <a:off x="14732000" y="674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141350</xdr:rowOff>
    </xdr:from>
    <xdr:ext cx="762000" cy="259045"/>
    <xdr:sp macro="" textlink="">
      <xdr:nvSpPr>
        <xdr:cNvPr id="337" name="テキスト ボックス 336"/>
        <xdr:cNvSpPr txBox="1"/>
      </xdr:nvSpPr>
      <xdr:spPr>
        <a:xfrm>
          <a:off x="14401800" y="6827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48441</xdr:rowOff>
    </xdr:from>
    <xdr:to>
      <xdr:col>69</xdr:col>
      <xdr:colOff>142875</xdr:colOff>
      <xdr:row>39</xdr:row>
      <xdr:rowOff>150041</xdr:rowOff>
    </xdr:to>
    <xdr:sp macro="" textlink="">
      <xdr:nvSpPr>
        <xdr:cNvPr id="338" name="楕円 337"/>
        <xdr:cNvSpPr/>
      </xdr:nvSpPr>
      <xdr:spPr>
        <a:xfrm>
          <a:off x="13843000" y="673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134818</xdr:rowOff>
    </xdr:from>
    <xdr:ext cx="762000" cy="259045"/>
    <xdr:sp macro="" textlink="">
      <xdr:nvSpPr>
        <xdr:cNvPr id="339" name="テキスト ボックス 338"/>
        <xdr:cNvSpPr txBox="1"/>
      </xdr:nvSpPr>
      <xdr:spPr>
        <a:xfrm>
          <a:off x="13512800" y="682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68035</xdr:rowOff>
    </xdr:from>
    <xdr:to>
      <xdr:col>65</xdr:col>
      <xdr:colOff>53975</xdr:colOff>
      <xdr:row>39</xdr:row>
      <xdr:rowOff>169635</xdr:rowOff>
    </xdr:to>
    <xdr:sp macro="" textlink="">
      <xdr:nvSpPr>
        <xdr:cNvPr id="340" name="楕円 339"/>
        <xdr:cNvSpPr/>
      </xdr:nvSpPr>
      <xdr:spPr>
        <a:xfrm>
          <a:off x="12954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154412</xdr:rowOff>
    </xdr:from>
    <xdr:ext cx="762000" cy="259045"/>
    <xdr:sp macro="" textlink="">
      <xdr:nvSpPr>
        <xdr:cNvPr id="341" name="テキスト ボックス 340"/>
        <xdr:cNvSpPr txBox="1"/>
      </xdr:nvSpPr>
      <xdr:spPr>
        <a:xfrm>
          <a:off x="12623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これまでの計画的な市債の発行に加え、過去に発行した市債の完済により、類似団体内平均値を下回っている。</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今後は、公共施設の老朽化対策等に伴う償還が開始されることや新たな市債の発行を見込んでいるため、引き続き計画的な市債の発行に努めていく。</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37846</xdr:rowOff>
    </xdr:from>
    <xdr:to>
      <xdr:col>24</xdr:col>
      <xdr:colOff>25400</xdr:colOff>
      <xdr:row>77</xdr:row>
      <xdr:rowOff>37846</xdr:rowOff>
    </xdr:to>
    <xdr:cxnSp macro="">
      <xdr:nvCxnSpPr>
        <xdr:cNvPr id="371" name="直線コネクタ 370"/>
        <xdr:cNvCxnSpPr/>
      </xdr:nvCxnSpPr>
      <xdr:spPr>
        <a:xfrm>
          <a:off x="3987800" y="132394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37846</xdr:rowOff>
    </xdr:from>
    <xdr:to>
      <xdr:col>19</xdr:col>
      <xdr:colOff>187325</xdr:colOff>
      <xdr:row>77</xdr:row>
      <xdr:rowOff>88137</xdr:rowOff>
    </xdr:to>
    <xdr:cxnSp macro="">
      <xdr:nvCxnSpPr>
        <xdr:cNvPr id="374" name="直線コネクタ 373"/>
        <xdr:cNvCxnSpPr/>
      </xdr:nvCxnSpPr>
      <xdr:spPr>
        <a:xfrm flipV="1">
          <a:off x="3098800" y="1323949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76" name="テキスト ボックス 375"/>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88137</xdr:rowOff>
    </xdr:from>
    <xdr:to>
      <xdr:col>15</xdr:col>
      <xdr:colOff>98425</xdr:colOff>
      <xdr:row>77</xdr:row>
      <xdr:rowOff>138430</xdr:rowOff>
    </xdr:to>
    <xdr:cxnSp macro="">
      <xdr:nvCxnSpPr>
        <xdr:cNvPr id="377" name="直線コネクタ 376"/>
        <xdr:cNvCxnSpPr/>
      </xdr:nvCxnSpPr>
      <xdr:spPr>
        <a:xfrm flipV="1">
          <a:off x="2209800" y="1328978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9" name="テキスト ボックス 378"/>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138430</xdr:rowOff>
    </xdr:from>
    <xdr:to>
      <xdr:col>11</xdr:col>
      <xdr:colOff>9525</xdr:colOff>
      <xdr:row>78</xdr:row>
      <xdr:rowOff>76708</xdr:rowOff>
    </xdr:to>
    <xdr:cxnSp macro="">
      <xdr:nvCxnSpPr>
        <xdr:cNvPr id="380" name="直線コネクタ 379"/>
        <xdr:cNvCxnSpPr/>
      </xdr:nvCxnSpPr>
      <xdr:spPr>
        <a:xfrm flipV="1">
          <a:off x="1320800" y="1334008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1" name="フローチャート: 判断 380"/>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139971</xdr:rowOff>
    </xdr:from>
    <xdr:ext cx="762000" cy="259045"/>
    <xdr:sp macro="" textlink="">
      <xdr:nvSpPr>
        <xdr:cNvPr id="382" name="テキスト ボックス 381"/>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84" name="テキスト ボックス 383"/>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90" name="楕円 389"/>
        <xdr:cNvSpPr/>
      </xdr:nvSpPr>
      <xdr:spPr>
        <a:xfrm>
          <a:off x="4775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3573</xdr:rowOff>
    </xdr:from>
    <xdr:ext cx="762000" cy="259045"/>
    <xdr:sp macro="" textlink="">
      <xdr:nvSpPr>
        <xdr:cNvPr id="391" name="公債費該当値テキスト"/>
        <xdr:cNvSpPr txBox="1"/>
      </xdr:nvSpPr>
      <xdr:spPr>
        <a:xfrm>
          <a:off x="4914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158496</xdr:rowOff>
    </xdr:from>
    <xdr:to>
      <xdr:col>20</xdr:col>
      <xdr:colOff>38100</xdr:colOff>
      <xdr:row>77</xdr:row>
      <xdr:rowOff>88646</xdr:rowOff>
    </xdr:to>
    <xdr:sp macro="" textlink="">
      <xdr:nvSpPr>
        <xdr:cNvPr id="392" name="楕円 391"/>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98823</xdr:rowOff>
    </xdr:from>
    <xdr:ext cx="736600" cy="259045"/>
    <xdr:sp macro="" textlink="">
      <xdr:nvSpPr>
        <xdr:cNvPr id="393" name="テキスト ボックス 392"/>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37337</xdr:rowOff>
    </xdr:from>
    <xdr:to>
      <xdr:col>15</xdr:col>
      <xdr:colOff>149225</xdr:colOff>
      <xdr:row>77</xdr:row>
      <xdr:rowOff>138937</xdr:rowOff>
    </xdr:to>
    <xdr:sp macro="" textlink="">
      <xdr:nvSpPr>
        <xdr:cNvPr id="394" name="楕円 393"/>
        <xdr:cNvSpPr/>
      </xdr:nvSpPr>
      <xdr:spPr>
        <a:xfrm>
          <a:off x="3048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95" name="テキスト ボックス 394"/>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87630</xdr:rowOff>
    </xdr:from>
    <xdr:to>
      <xdr:col>11</xdr:col>
      <xdr:colOff>60325</xdr:colOff>
      <xdr:row>78</xdr:row>
      <xdr:rowOff>17780</xdr:rowOff>
    </xdr:to>
    <xdr:sp macro="" textlink="">
      <xdr:nvSpPr>
        <xdr:cNvPr id="396" name="楕円 395"/>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97" name="テキスト ボックス 396"/>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25908</xdr:rowOff>
    </xdr:from>
    <xdr:to>
      <xdr:col>6</xdr:col>
      <xdr:colOff>171450</xdr:colOff>
      <xdr:row>78</xdr:row>
      <xdr:rowOff>127508</xdr:rowOff>
    </xdr:to>
    <xdr:sp macro="" textlink="">
      <xdr:nvSpPr>
        <xdr:cNvPr id="398" name="楕円 397"/>
        <xdr:cNvSpPr/>
      </xdr:nvSpPr>
      <xdr:spPr>
        <a:xfrm>
          <a:off x="1270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112285</xdr:rowOff>
    </xdr:from>
    <xdr:ext cx="762000" cy="259045"/>
    <xdr:sp macro="" textlink="">
      <xdr:nvSpPr>
        <xdr:cNvPr id="399" name="テキスト ボックス 398"/>
        <xdr:cNvSpPr txBox="1"/>
      </xdr:nvSpPr>
      <xdr:spPr>
        <a:xfrm>
          <a:off x="939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年度は、</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生活保護費の減</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など</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により</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扶助費の</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比率が改善されているものの、四條畷市交野市清掃施設組合の新ごみ処理施設に伴う元金償還に係る負担金が増加したことなどによる補助費等の比率の悪化</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などが要因となり類似団体内平均値を上回っている。</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今後は、第</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次四條畷市行財政改革プランに掲げる取り組みを推進し比率の改善に努めていく。</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113285</xdr:rowOff>
    </xdr:from>
    <xdr:to>
      <xdr:col>82</xdr:col>
      <xdr:colOff>107950</xdr:colOff>
      <xdr:row>78</xdr:row>
      <xdr:rowOff>163576</xdr:rowOff>
    </xdr:to>
    <xdr:cxnSp macro="">
      <xdr:nvCxnSpPr>
        <xdr:cNvPr id="430" name="直線コネクタ 429"/>
        <xdr:cNvCxnSpPr/>
      </xdr:nvCxnSpPr>
      <xdr:spPr>
        <a:xfrm>
          <a:off x="15671800" y="13486385"/>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31" name="公債費以外平均値テキスト"/>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40132</xdr:rowOff>
    </xdr:from>
    <xdr:to>
      <xdr:col>78</xdr:col>
      <xdr:colOff>69850</xdr:colOff>
      <xdr:row>78</xdr:row>
      <xdr:rowOff>113285</xdr:rowOff>
    </xdr:to>
    <xdr:cxnSp macro="">
      <xdr:nvCxnSpPr>
        <xdr:cNvPr id="433" name="直線コネクタ 432"/>
        <xdr:cNvCxnSpPr/>
      </xdr:nvCxnSpPr>
      <xdr:spPr>
        <a:xfrm>
          <a:off x="14782800" y="13413232"/>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110253</xdr:rowOff>
    </xdr:from>
    <xdr:ext cx="736600" cy="259045"/>
    <xdr:sp macro="" textlink="">
      <xdr:nvSpPr>
        <xdr:cNvPr id="435" name="テキスト ボックス 434"/>
        <xdr:cNvSpPr txBox="1"/>
      </xdr:nvSpPr>
      <xdr:spPr>
        <a:xfrm>
          <a:off x="15290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92711</xdr:rowOff>
    </xdr:from>
    <xdr:to>
      <xdr:col>73</xdr:col>
      <xdr:colOff>180975</xdr:colOff>
      <xdr:row>78</xdr:row>
      <xdr:rowOff>40132</xdr:rowOff>
    </xdr:to>
    <xdr:cxnSp macro="">
      <xdr:nvCxnSpPr>
        <xdr:cNvPr id="436" name="直線コネクタ 435"/>
        <xdr:cNvCxnSpPr/>
      </xdr:nvCxnSpPr>
      <xdr:spPr>
        <a:xfrm>
          <a:off x="13893800" y="13294361"/>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87392</xdr:rowOff>
    </xdr:from>
    <xdr:ext cx="762000" cy="259045"/>
    <xdr:sp macro="" textlink="">
      <xdr:nvSpPr>
        <xdr:cNvPr id="438" name="テキスト ボックス 437"/>
        <xdr:cNvSpPr txBox="1"/>
      </xdr:nvSpPr>
      <xdr:spPr>
        <a:xfrm>
          <a:off x="14401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92711</xdr:rowOff>
    </xdr:from>
    <xdr:to>
      <xdr:col>69</xdr:col>
      <xdr:colOff>92075</xdr:colOff>
      <xdr:row>78</xdr:row>
      <xdr:rowOff>108713</xdr:rowOff>
    </xdr:to>
    <xdr:cxnSp macro="">
      <xdr:nvCxnSpPr>
        <xdr:cNvPr id="439" name="直線コネクタ 438"/>
        <xdr:cNvCxnSpPr/>
      </xdr:nvCxnSpPr>
      <xdr:spPr>
        <a:xfrm flipV="1">
          <a:off x="13004800" y="13294361"/>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40" name="フローチャート: 判断 439"/>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41" name="テキスト ボックス 440"/>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43" name="テキスト ボックス 442"/>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112776</xdr:rowOff>
    </xdr:from>
    <xdr:to>
      <xdr:col>82</xdr:col>
      <xdr:colOff>158750</xdr:colOff>
      <xdr:row>79</xdr:row>
      <xdr:rowOff>42926</xdr:rowOff>
    </xdr:to>
    <xdr:sp macro="" textlink="">
      <xdr:nvSpPr>
        <xdr:cNvPr id="449" name="楕円 448"/>
        <xdr:cNvSpPr/>
      </xdr:nvSpPr>
      <xdr:spPr>
        <a:xfrm>
          <a:off x="164592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84853</xdr:rowOff>
    </xdr:from>
    <xdr:ext cx="762000" cy="259045"/>
    <xdr:sp macro="" textlink="">
      <xdr:nvSpPr>
        <xdr:cNvPr id="450" name="公債費以外該当値テキスト"/>
        <xdr:cNvSpPr txBox="1"/>
      </xdr:nvSpPr>
      <xdr:spPr>
        <a:xfrm>
          <a:off x="165989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62485</xdr:rowOff>
    </xdr:from>
    <xdr:to>
      <xdr:col>78</xdr:col>
      <xdr:colOff>120650</xdr:colOff>
      <xdr:row>78</xdr:row>
      <xdr:rowOff>164085</xdr:rowOff>
    </xdr:to>
    <xdr:sp macro="" textlink="">
      <xdr:nvSpPr>
        <xdr:cNvPr id="451" name="楕円 450"/>
        <xdr:cNvSpPr/>
      </xdr:nvSpPr>
      <xdr:spPr>
        <a:xfrm>
          <a:off x="15621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148862</xdr:rowOff>
    </xdr:from>
    <xdr:ext cx="736600" cy="259045"/>
    <xdr:sp macro="" textlink="">
      <xdr:nvSpPr>
        <xdr:cNvPr id="452" name="テキスト ボックス 451"/>
        <xdr:cNvSpPr txBox="1"/>
      </xdr:nvSpPr>
      <xdr:spPr>
        <a:xfrm>
          <a:off x="15290800" y="13521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160782</xdr:rowOff>
    </xdr:from>
    <xdr:to>
      <xdr:col>74</xdr:col>
      <xdr:colOff>31750</xdr:colOff>
      <xdr:row>78</xdr:row>
      <xdr:rowOff>90932</xdr:rowOff>
    </xdr:to>
    <xdr:sp macro="" textlink="">
      <xdr:nvSpPr>
        <xdr:cNvPr id="453" name="楕円 452"/>
        <xdr:cNvSpPr/>
      </xdr:nvSpPr>
      <xdr:spPr>
        <a:xfrm>
          <a:off x="14732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75709</xdr:rowOff>
    </xdr:from>
    <xdr:ext cx="762000" cy="259045"/>
    <xdr:sp macro="" textlink="">
      <xdr:nvSpPr>
        <xdr:cNvPr id="454" name="テキスト ボックス 453"/>
        <xdr:cNvSpPr txBox="1"/>
      </xdr:nvSpPr>
      <xdr:spPr>
        <a:xfrm>
          <a:off x="14401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41911</xdr:rowOff>
    </xdr:from>
    <xdr:to>
      <xdr:col>69</xdr:col>
      <xdr:colOff>142875</xdr:colOff>
      <xdr:row>77</xdr:row>
      <xdr:rowOff>143511</xdr:rowOff>
    </xdr:to>
    <xdr:sp macro="" textlink="">
      <xdr:nvSpPr>
        <xdr:cNvPr id="455" name="楕円 454"/>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56" name="テキスト ボックス 455"/>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57913</xdr:rowOff>
    </xdr:from>
    <xdr:to>
      <xdr:col>65</xdr:col>
      <xdr:colOff>53975</xdr:colOff>
      <xdr:row>78</xdr:row>
      <xdr:rowOff>159513</xdr:rowOff>
    </xdr:to>
    <xdr:sp macro="" textlink="">
      <xdr:nvSpPr>
        <xdr:cNvPr id="457" name="楕円 456"/>
        <xdr:cNvSpPr/>
      </xdr:nvSpPr>
      <xdr:spPr>
        <a:xfrm>
          <a:off x="12954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144290</xdr:rowOff>
    </xdr:from>
    <xdr:ext cx="762000" cy="259045"/>
    <xdr:sp macro="" textlink="">
      <xdr:nvSpPr>
        <xdr:cNvPr id="458" name="テキスト ボックス 457"/>
        <xdr:cNvSpPr txBox="1"/>
      </xdr:nvSpPr>
      <xdr:spPr>
        <a:xfrm>
          <a:off x="12623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大阪府四條畷市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110,032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85985</xdr:rowOff>
    </xdr:from>
    <xdr:to>
      <xdr:col>29</xdr:col>
      <xdr:colOff>127000</xdr:colOff>
      <xdr:row>17</xdr:row>
      <xdr:rowOff>120409</xdr:rowOff>
    </xdr:to>
    <xdr:cxnSp macro="">
      <xdr:nvCxnSpPr>
        <xdr:cNvPr id="50" name="直線コネクタ 49"/>
        <xdr:cNvCxnSpPr/>
      </xdr:nvCxnSpPr>
      <xdr:spPr bwMode="auto">
        <a:xfrm flipV="1">
          <a:off x="5003800" y="3048260"/>
          <a:ext cx="647700" cy="34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17708</xdr:rowOff>
    </xdr:from>
    <xdr:ext cx="762000" cy="259045"/>
    <xdr:sp macro="" textlink="">
      <xdr:nvSpPr>
        <xdr:cNvPr id="51" name="人口1人当たり決算額の推移平均値テキスト130"/>
        <xdr:cNvSpPr txBox="1"/>
      </xdr:nvSpPr>
      <xdr:spPr>
        <a:xfrm>
          <a:off x="5740400" y="2808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120409</xdr:rowOff>
    </xdr:from>
    <xdr:to>
      <xdr:col>26</xdr:col>
      <xdr:colOff>50800</xdr:colOff>
      <xdr:row>17</xdr:row>
      <xdr:rowOff>152756</xdr:rowOff>
    </xdr:to>
    <xdr:cxnSp macro="">
      <xdr:nvCxnSpPr>
        <xdr:cNvPr id="53" name="直線コネクタ 52"/>
        <xdr:cNvCxnSpPr/>
      </xdr:nvCxnSpPr>
      <xdr:spPr bwMode="auto">
        <a:xfrm flipV="1">
          <a:off x="4305300" y="3082684"/>
          <a:ext cx="698500" cy="32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123150</xdr:rowOff>
    </xdr:from>
    <xdr:ext cx="736600" cy="259045"/>
    <xdr:sp macro="" textlink="">
      <xdr:nvSpPr>
        <xdr:cNvPr id="55" name="テキスト ボックス 54"/>
        <xdr:cNvSpPr txBox="1"/>
      </xdr:nvSpPr>
      <xdr:spPr>
        <a:xfrm>
          <a:off x="4622800" y="274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152756</xdr:rowOff>
    </xdr:from>
    <xdr:to>
      <xdr:col>22</xdr:col>
      <xdr:colOff>114300</xdr:colOff>
      <xdr:row>17</xdr:row>
      <xdr:rowOff>169939</xdr:rowOff>
    </xdr:to>
    <xdr:cxnSp macro="">
      <xdr:nvCxnSpPr>
        <xdr:cNvPr id="56" name="直線コネクタ 55"/>
        <xdr:cNvCxnSpPr/>
      </xdr:nvCxnSpPr>
      <xdr:spPr bwMode="auto">
        <a:xfrm flipV="1">
          <a:off x="3606800" y="3115031"/>
          <a:ext cx="698500" cy="17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130160</xdr:rowOff>
    </xdr:from>
    <xdr:ext cx="762000" cy="259045"/>
    <xdr:sp macro="" textlink="">
      <xdr:nvSpPr>
        <xdr:cNvPr id="58" name="テキスト ボックス 57"/>
        <xdr:cNvSpPr txBox="1"/>
      </xdr:nvSpPr>
      <xdr:spPr>
        <a:xfrm>
          <a:off x="3924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169939</xdr:rowOff>
    </xdr:from>
    <xdr:to>
      <xdr:col>18</xdr:col>
      <xdr:colOff>177800</xdr:colOff>
      <xdr:row>18</xdr:row>
      <xdr:rowOff>14148</xdr:rowOff>
    </xdr:to>
    <xdr:cxnSp macro="">
      <xdr:nvCxnSpPr>
        <xdr:cNvPr id="59" name="直線コネクタ 58"/>
        <xdr:cNvCxnSpPr/>
      </xdr:nvCxnSpPr>
      <xdr:spPr bwMode="auto">
        <a:xfrm flipV="1">
          <a:off x="2908300" y="3132214"/>
          <a:ext cx="698500" cy="15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25089</xdr:rowOff>
    </xdr:from>
    <xdr:to>
      <xdr:col>19</xdr:col>
      <xdr:colOff>38100</xdr:colOff>
      <xdr:row>17</xdr:row>
      <xdr:rowOff>126689</xdr:rowOff>
    </xdr:to>
    <xdr:sp macro="" textlink="">
      <xdr:nvSpPr>
        <xdr:cNvPr id="60" name="フローチャート: 判断 59"/>
        <xdr:cNvSpPr/>
      </xdr:nvSpPr>
      <xdr:spPr bwMode="auto">
        <a:xfrm>
          <a:off x="3556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136866</xdr:rowOff>
    </xdr:from>
    <xdr:ext cx="762000" cy="259045"/>
    <xdr:sp macro="" textlink="">
      <xdr:nvSpPr>
        <xdr:cNvPr id="61" name="テキスト ボックス 60"/>
        <xdr:cNvSpPr txBox="1"/>
      </xdr:nvSpPr>
      <xdr:spPr>
        <a:xfrm>
          <a:off x="32258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13003</xdr:rowOff>
    </xdr:from>
    <xdr:ext cx="762000" cy="259045"/>
    <xdr:sp macro="" textlink="">
      <xdr:nvSpPr>
        <xdr:cNvPr id="63" name="テキスト ボックス 62"/>
        <xdr:cNvSpPr txBox="1"/>
      </xdr:nvSpPr>
      <xdr:spPr>
        <a:xfrm>
          <a:off x="2527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35185</xdr:rowOff>
    </xdr:from>
    <xdr:to>
      <xdr:col>29</xdr:col>
      <xdr:colOff>177800</xdr:colOff>
      <xdr:row>17</xdr:row>
      <xdr:rowOff>136785</xdr:rowOff>
    </xdr:to>
    <xdr:sp macro="" textlink="">
      <xdr:nvSpPr>
        <xdr:cNvPr id="69" name="楕円 68"/>
        <xdr:cNvSpPr/>
      </xdr:nvSpPr>
      <xdr:spPr bwMode="auto">
        <a:xfrm>
          <a:off x="5600700" y="2997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7262</xdr:rowOff>
    </xdr:from>
    <xdr:ext cx="762000" cy="259045"/>
    <xdr:sp macro="" textlink="">
      <xdr:nvSpPr>
        <xdr:cNvPr id="70" name="人口1人当たり決算額の推移該当値テキスト130"/>
        <xdr:cNvSpPr txBox="1"/>
      </xdr:nvSpPr>
      <xdr:spPr>
        <a:xfrm>
          <a:off x="5740400" y="29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69609</xdr:rowOff>
    </xdr:from>
    <xdr:to>
      <xdr:col>26</xdr:col>
      <xdr:colOff>101600</xdr:colOff>
      <xdr:row>17</xdr:row>
      <xdr:rowOff>171209</xdr:rowOff>
    </xdr:to>
    <xdr:sp macro="" textlink="">
      <xdr:nvSpPr>
        <xdr:cNvPr id="71" name="楕円 70"/>
        <xdr:cNvSpPr/>
      </xdr:nvSpPr>
      <xdr:spPr bwMode="auto">
        <a:xfrm>
          <a:off x="4953000" y="3031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155986</xdr:rowOff>
    </xdr:from>
    <xdr:ext cx="736600" cy="259045"/>
    <xdr:sp macro="" textlink="">
      <xdr:nvSpPr>
        <xdr:cNvPr id="72" name="テキスト ボックス 71"/>
        <xdr:cNvSpPr txBox="1"/>
      </xdr:nvSpPr>
      <xdr:spPr>
        <a:xfrm>
          <a:off x="4622800" y="3118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64,846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101956</xdr:rowOff>
    </xdr:from>
    <xdr:to>
      <xdr:col>22</xdr:col>
      <xdr:colOff>165100</xdr:colOff>
      <xdr:row>18</xdr:row>
      <xdr:rowOff>32106</xdr:rowOff>
    </xdr:to>
    <xdr:sp macro="" textlink="">
      <xdr:nvSpPr>
        <xdr:cNvPr id="73" name="楕円 72"/>
        <xdr:cNvSpPr/>
      </xdr:nvSpPr>
      <xdr:spPr bwMode="auto">
        <a:xfrm>
          <a:off x="4254500" y="3064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16883</xdr:rowOff>
    </xdr:from>
    <xdr:ext cx="762000" cy="259045"/>
    <xdr:sp macro="" textlink="">
      <xdr:nvSpPr>
        <xdr:cNvPr id="74" name="テキスト ボックス 73"/>
        <xdr:cNvSpPr txBox="1"/>
      </xdr:nvSpPr>
      <xdr:spPr>
        <a:xfrm>
          <a:off x="3924300" y="315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119139</xdr:rowOff>
    </xdr:from>
    <xdr:to>
      <xdr:col>19</xdr:col>
      <xdr:colOff>38100</xdr:colOff>
      <xdr:row>18</xdr:row>
      <xdr:rowOff>49289</xdr:rowOff>
    </xdr:to>
    <xdr:sp macro="" textlink="">
      <xdr:nvSpPr>
        <xdr:cNvPr id="75" name="楕円 74"/>
        <xdr:cNvSpPr/>
      </xdr:nvSpPr>
      <xdr:spPr bwMode="auto">
        <a:xfrm>
          <a:off x="3556000" y="3081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34066</xdr:rowOff>
    </xdr:from>
    <xdr:ext cx="762000" cy="259045"/>
    <xdr:sp macro="" textlink="">
      <xdr:nvSpPr>
        <xdr:cNvPr id="76" name="テキスト ボックス 75"/>
        <xdr:cNvSpPr txBox="1"/>
      </xdr:nvSpPr>
      <xdr:spPr>
        <a:xfrm>
          <a:off x="3225800" y="316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134798</xdr:rowOff>
    </xdr:from>
    <xdr:to>
      <xdr:col>15</xdr:col>
      <xdr:colOff>101600</xdr:colOff>
      <xdr:row>18</xdr:row>
      <xdr:rowOff>64948</xdr:rowOff>
    </xdr:to>
    <xdr:sp macro="" textlink="">
      <xdr:nvSpPr>
        <xdr:cNvPr id="77" name="楕円 76"/>
        <xdr:cNvSpPr/>
      </xdr:nvSpPr>
      <xdr:spPr bwMode="auto">
        <a:xfrm>
          <a:off x="2857500" y="3097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49725</xdr:rowOff>
    </xdr:from>
    <xdr:ext cx="762000" cy="259045"/>
    <xdr:sp macro="" textlink="">
      <xdr:nvSpPr>
        <xdr:cNvPr id="78" name="テキスト ボックス 77"/>
        <xdr:cNvSpPr txBox="1"/>
      </xdr:nvSpPr>
      <xdr:spPr>
        <a:xfrm>
          <a:off x="2527300" y="3183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61,424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39,672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7573</xdr:rowOff>
    </xdr:from>
    <xdr:to>
      <xdr:col>29</xdr:col>
      <xdr:colOff>127000</xdr:colOff>
      <xdr:row>36</xdr:row>
      <xdr:rowOff>26971</xdr:rowOff>
    </xdr:to>
    <xdr:cxnSp macro="">
      <xdr:nvCxnSpPr>
        <xdr:cNvPr id="113" name="直線コネクタ 112"/>
        <xdr:cNvCxnSpPr/>
      </xdr:nvCxnSpPr>
      <xdr:spPr bwMode="auto">
        <a:xfrm>
          <a:off x="5003800" y="6960823"/>
          <a:ext cx="647700" cy="19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98213</xdr:rowOff>
    </xdr:from>
    <xdr:ext cx="762000" cy="259045"/>
    <xdr:sp macro="" textlink="">
      <xdr:nvSpPr>
        <xdr:cNvPr id="114" name="人口1人当たり決算額の推移平均値テキスト445"/>
        <xdr:cNvSpPr txBox="1"/>
      </xdr:nvSpPr>
      <xdr:spPr>
        <a:xfrm>
          <a:off x="5740400" y="6708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316868</xdr:rowOff>
    </xdr:from>
    <xdr:to>
      <xdr:col>26</xdr:col>
      <xdr:colOff>50800</xdr:colOff>
      <xdr:row>36</xdr:row>
      <xdr:rowOff>7573</xdr:rowOff>
    </xdr:to>
    <xdr:cxnSp macro="">
      <xdr:nvCxnSpPr>
        <xdr:cNvPr id="116" name="直線コネクタ 115"/>
        <xdr:cNvCxnSpPr/>
      </xdr:nvCxnSpPr>
      <xdr:spPr bwMode="auto">
        <a:xfrm>
          <a:off x="4305300" y="6927218"/>
          <a:ext cx="698500" cy="33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3268</xdr:rowOff>
    </xdr:from>
    <xdr:ext cx="736600" cy="259045"/>
    <xdr:sp macro="" textlink="">
      <xdr:nvSpPr>
        <xdr:cNvPr id="118" name="テキスト ボックス 117"/>
        <xdr:cNvSpPr txBox="1"/>
      </xdr:nvSpPr>
      <xdr:spPr>
        <a:xfrm>
          <a:off x="4622800" y="6613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296229</xdr:rowOff>
    </xdr:from>
    <xdr:to>
      <xdr:col>22</xdr:col>
      <xdr:colOff>114300</xdr:colOff>
      <xdr:row>35</xdr:row>
      <xdr:rowOff>316868</xdr:rowOff>
    </xdr:to>
    <xdr:cxnSp macro="">
      <xdr:nvCxnSpPr>
        <xdr:cNvPr id="119" name="直線コネクタ 118"/>
        <xdr:cNvCxnSpPr/>
      </xdr:nvCxnSpPr>
      <xdr:spPr bwMode="auto">
        <a:xfrm>
          <a:off x="3606800" y="6906579"/>
          <a:ext cx="698500" cy="20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325986</xdr:rowOff>
    </xdr:from>
    <xdr:ext cx="762000" cy="259045"/>
    <xdr:sp macro="" textlink="">
      <xdr:nvSpPr>
        <xdr:cNvPr id="121" name="テキスト ボックス 120"/>
        <xdr:cNvSpPr txBox="1"/>
      </xdr:nvSpPr>
      <xdr:spPr>
        <a:xfrm>
          <a:off x="3924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255930</xdr:rowOff>
    </xdr:from>
    <xdr:to>
      <xdr:col>18</xdr:col>
      <xdr:colOff>177800</xdr:colOff>
      <xdr:row>35</xdr:row>
      <xdr:rowOff>296229</xdr:rowOff>
    </xdr:to>
    <xdr:cxnSp macro="">
      <xdr:nvCxnSpPr>
        <xdr:cNvPr id="122" name="直線コネクタ 121"/>
        <xdr:cNvCxnSpPr/>
      </xdr:nvCxnSpPr>
      <xdr:spPr bwMode="auto">
        <a:xfrm>
          <a:off x="2908300" y="6866280"/>
          <a:ext cx="698500" cy="40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227174</xdr:rowOff>
    </xdr:from>
    <xdr:to>
      <xdr:col>19</xdr:col>
      <xdr:colOff>38100</xdr:colOff>
      <xdr:row>35</xdr:row>
      <xdr:rowOff>328774</xdr:rowOff>
    </xdr:to>
    <xdr:sp macro="" textlink="">
      <xdr:nvSpPr>
        <xdr:cNvPr id="123" name="フローチャート: 判断 122"/>
        <xdr:cNvSpPr/>
      </xdr:nvSpPr>
      <xdr:spPr bwMode="auto">
        <a:xfrm>
          <a:off x="35560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338951</xdr:rowOff>
    </xdr:from>
    <xdr:ext cx="762000" cy="259045"/>
    <xdr:sp macro="" textlink="">
      <xdr:nvSpPr>
        <xdr:cNvPr id="124" name="テキスト ボックス 123"/>
        <xdr:cNvSpPr txBox="1"/>
      </xdr:nvSpPr>
      <xdr:spPr>
        <a:xfrm>
          <a:off x="32258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6" name="テキスト ボックス 125"/>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319071</xdr:rowOff>
    </xdr:from>
    <xdr:to>
      <xdr:col>29</xdr:col>
      <xdr:colOff>177800</xdr:colOff>
      <xdr:row>36</xdr:row>
      <xdr:rowOff>77771</xdr:rowOff>
    </xdr:to>
    <xdr:sp macro="" textlink="">
      <xdr:nvSpPr>
        <xdr:cNvPr id="132" name="楕円 131"/>
        <xdr:cNvSpPr/>
      </xdr:nvSpPr>
      <xdr:spPr bwMode="auto">
        <a:xfrm>
          <a:off x="5600700" y="6929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291148</xdr:rowOff>
    </xdr:from>
    <xdr:ext cx="762000" cy="259045"/>
    <xdr:sp macro="" textlink="">
      <xdr:nvSpPr>
        <xdr:cNvPr id="133" name="人口1人当たり決算額の推移該当値テキスト445"/>
        <xdr:cNvSpPr txBox="1"/>
      </xdr:nvSpPr>
      <xdr:spPr>
        <a:xfrm>
          <a:off x="5740400" y="690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299673</xdr:rowOff>
    </xdr:from>
    <xdr:to>
      <xdr:col>26</xdr:col>
      <xdr:colOff>101600</xdr:colOff>
      <xdr:row>36</xdr:row>
      <xdr:rowOff>58373</xdr:rowOff>
    </xdr:to>
    <xdr:sp macro="" textlink="">
      <xdr:nvSpPr>
        <xdr:cNvPr id="134" name="楕円 133"/>
        <xdr:cNvSpPr/>
      </xdr:nvSpPr>
      <xdr:spPr bwMode="auto">
        <a:xfrm>
          <a:off x="4953000" y="6910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43150</xdr:rowOff>
    </xdr:from>
    <xdr:ext cx="736600" cy="259045"/>
    <xdr:sp macro="" textlink="">
      <xdr:nvSpPr>
        <xdr:cNvPr id="135" name="テキスト ボックス 134"/>
        <xdr:cNvSpPr txBox="1"/>
      </xdr:nvSpPr>
      <xdr:spPr>
        <a:xfrm>
          <a:off x="4622800" y="6996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266068</xdr:rowOff>
    </xdr:from>
    <xdr:to>
      <xdr:col>22</xdr:col>
      <xdr:colOff>165100</xdr:colOff>
      <xdr:row>36</xdr:row>
      <xdr:rowOff>24768</xdr:rowOff>
    </xdr:to>
    <xdr:sp macro="" textlink="">
      <xdr:nvSpPr>
        <xdr:cNvPr id="136" name="楕円 135"/>
        <xdr:cNvSpPr/>
      </xdr:nvSpPr>
      <xdr:spPr bwMode="auto">
        <a:xfrm>
          <a:off x="4254500" y="6876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9545</xdr:rowOff>
    </xdr:from>
    <xdr:ext cx="762000" cy="259045"/>
    <xdr:sp macro="" textlink="">
      <xdr:nvSpPr>
        <xdr:cNvPr id="137" name="テキスト ボックス 136"/>
        <xdr:cNvSpPr txBox="1"/>
      </xdr:nvSpPr>
      <xdr:spPr>
        <a:xfrm>
          <a:off x="3924300" y="6962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245429</xdr:rowOff>
    </xdr:from>
    <xdr:to>
      <xdr:col>19</xdr:col>
      <xdr:colOff>38100</xdr:colOff>
      <xdr:row>36</xdr:row>
      <xdr:rowOff>4129</xdr:rowOff>
    </xdr:to>
    <xdr:sp macro="" textlink="">
      <xdr:nvSpPr>
        <xdr:cNvPr id="138" name="楕円 137"/>
        <xdr:cNvSpPr/>
      </xdr:nvSpPr>
      <xdr:spPr bwMode="auto">
        <a:xfrm>
          <a:off x="3556000" y="6855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331806</xdr:rowOff>
    </xdr:from>
    <xdr:ext cx="762000" cy="259045"/>
    <xdr:sp macro="" textlink="">
      <xdr:nvSpPr>
        <xdr:cNvPr id="139" name="テキスト ボックス 138"/>
        <xdr:cNvSpPr txBox="1"/>
      </xdr:nvSpPr>
      <xdr:spPr>
        <a:xfrm>
          <a:off x="3225800" y="694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205130</xdr:rowOff>
    </xdr:from>
    <xdr:to>
      <xdr:col>15</xdr:col>
      <xdr:colOff>101600</xdr:colOff>
      <xdr:row>35</xdr:row>
      <xdr:rowOff>306730</xdr:rowOff>
    </xdr:to>
    <xdr:sp macro="" textlink="">
      <xdr:nvSpPr>
        <xdr:cNvPr id="140" name="楕円 139"/>
        <xdr:cNvSpPr/>
      </xdr:nvSpPr>
      <xdr:spPr bwMode="auto">
        <a:xfrm>
          <a:off x="2857500" y="6815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291507</xdr:rowOff>
    </xdr:from>
    <xdr:ext cx="762000" cy="259045"/>
    <xdr:sp macro="" textlink="">
      <xdr:nvSpPr>
        <xdr:cNvPr id="141" name="テキスト ボックス 140"/>
        <xdr:cNvSpPr txBox="1"/>
      </xdr:nvSpPr>
      <xdr:spPr>
        <a:xfrm>
          <a:off x="2527300" y="69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大阪府四條畷市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55,802
55,241
18.69
19,951,470
19,544,700
404,799
11,708,259
16,126,511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107,688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155149</xdr:rowOff>
    </xdr:from>
    <xdr:to>
      <xdr:col>24</xdr:col>
      <xdr:colOff>63500</xdr:colOff>
      <xdr:row>38</xdr:row>
      <xdr:rowOff>6903</xdr:rowOff>
    </xdr:to>
    <xdr:cxnSp macro="">
      <xdr:nvCxnSpPr>
        <xdr:cNvPr id="61" name="直線コネクタ 60"/>
        <xdr:cNvCxnSpPr/>
      </xdr:nvCxnSpPr>
      <xdr:spPr>
        <a:xfrm flipV="1">
          <a:off x="3797300" y="6498799"/>
          <a:ext cx="838200" cy="2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32815</xdr:rowOff>
    </xdr:from>
    <xdr:ext cx="534377" cy="259045"/>
    <xdr:sp macro="" textlink="">
      <xdr:nvSpPr>
        <xdr:cNvPr id="62" name="人件費平均値テキスト"/>
        <xdr:cNvSpPr txBox="1"/>
      </xdr:nvSpPr>
      <xdr:spPr>
        <a:xfrm>
          <a:off x="4686300" y="6205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6903</xdr:rowOff>
    </xdr:from>
    <xdr:to>
      <xdr:col>19</xdr:col>
      <xdr:colOff>177800</xdr:colOff>
      <xdr:row>38</xdr:row>
      <xdr:rowOff>48413</xdr:rowOff>
    </xdr:to>
    <xdr:cxnSp macro="">
      <xdr:nvCxnSpPr>
        <xdr:cNvPr id="64" name="直線コネクタ 63"/>
        <xdr:cNvCxnSpPr/>
      </xdr:nvCxnSpPr>
      <xdr:spPr>
        <a:xfrm flipV="1">
          <a:off x="2908300" y="6522003"/>
          <a:ext cx="889000" cy="4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124807</xdr:rowOff>
    </xdr:from>
    <xdr:ext cx="534377" cy="259045"/>
    <xdr:sp macro="" textlink="">
      <xdr:nvSpPr>
        <xdr:cNvPr id="66" name="テキスト ボックス 65"/>
        <xdr:cNvSpPr txBox="1"/>
      </xdr:nvSpPr>
      <xdr:spPr>
        <a:xfrm>
          <a:off x="3530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26143</xdr:rowOff>
    </xdr:from>
    <xdr:to>
      <xdr:col>15</xdr:col>
      <xdr:colOff>50800</xdr:colOff>
      <xdr:row>38</xdr:row>
      <xdr:rowOff>48413</xdr:rowOff>
    </xdr:to>
    <xdr:cxnSp macro="">
      <xdr:nvCxnSpPr>
        <xdr:cNvPr id="67" name="直線コネクタ 66"/>
        <xdr:cNvCxnSpPr/>
      </xdr:nvCxnSpPr>
      <xdr:spPr>
        <a:xfrm>
          <a:off x="2019300" y="6541243"/>
          <a:ext cx="889000" cy="2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117244</xdr:rowOff>
    </xdr:from>
    <xdr:ext cx="534377" cy="259045"/>
    <xdr:sp macro="" textlink="">
      <xdr:nvSpPr>
        <xdr:cNvPr id="69" name="テキスト ボックス 68"/>
        <xdr:cNvSpPr txBox="1"/>
      </xdr:nvSpPr>
      <xdr:spPr>
        <a:xfrm>
          <a:off x="2641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95256</xdr:rowOff>
    </xdr:from>
    <xdr:to>
      <xdr:col>10</xdr:col>
      <xdr:colOff>114300</xdr:colOff>
      <xdr:row>38</xdr:row>
      <xdr:rowOff>26143</xdr:rowOff>
    </xdr:to>
    <xdr:cxnSp macro="">
      <xdr:nvCxnSpPr>
        <xdr:cNvPr id="70" name="直線コネクタ 69"/>
        <xdr:cNvCxnSpPr/>
      </xdr:nvCxnSpPr>
      <xdr:spPr>
        <a:xfrm>
          <a:off x="1130300" y="6438906"/>
          <a:ext cx="889000" cy="10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162966</xdr:rowOff>
    </xdr:from>
    <xdr:to>
      <xdr:col>10</xdr:col>
      <xdr:colOff>165100</xdr:colOff>
      <xdr:row>37</xdr:row>
      <xdr:rowOff>93116</xdr:rowOff>
    </xdr:to>
    <xdr:sp macro="" textlink="">
      <xdr:nvSpPr>
        <xdr:cNvPr id="71" name="フローチャート: 判断 70"/>
        <xdr:cNvSpPr/>
      </xdr:nvSpPr>
      <xdr:spPr>
        <a:xfrm>
          <a:off x="1968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109643</xdr:rowOff>
    </xdr:from>
    <xdr:ext cx="534377" cy="259045"/>
    <xdr:sp macro="" textlink="">
      <xdr:nvSpPr>
        <xdr:cNvPr id="72" name="テキスト ボックス 71"/>
        <xdr:cNvSpPr txBox="1"/>
      </xdr:nvSpPr>
      <xdr:spPr>
        <a:xfrm>
          <a:off x="1752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147705</xdr:rowOff>
    </xdr:from>
    <xdr:ext cx="534377" cy="259045"/>
    <xdr:sp macro="" textlink="">
      <xdr:nvSpPr>
        <xdr:cNvPr id="74" name="テキスト ボックス 73"/>
        <xdr:cNvSpPr txBox="1"/>
      </xdr:nvSpPr>
      <xdr:spPr>
        <a:xfrm>
          <a:off x="863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104349</xdr:rowOff>
    </xdr:from>
    <xdr:to>
      <xdr:col>24</xdr:col>
      <xdr:colOff>114300</xdr:colOff>
      <xdr:row>38</xdr:row>
      <xdr:rowOff>34499</xdr:rowOff>
    </xdr:to>
    <xdr:sp macro="" textlink="">
      <xdr:nvSpPr>
        <xdr:cNvPr id="80" name="楕円 79"/>
        <xdr:cNvSpPr/>
      </xdr:nvSpPr>
      <xdr:spPr>
        <a:xfrm>
          <a:off x="4584700" y="644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82776</xdr:rowOff>
    </xdr:from>
    <xdr:ext cx="534377" cy="259045"/>
    <xdr:sp macro="" textlink="">
      <xdr:nvSpPr>
        <xdr:cNvPr id="81" name="人件費該当値テキスト"/>
        <xdr:cNvSpPr txBox="1"/>
      </xdr:nvSpPr>
      <xdr:spPr>
        <a:xfrm>
          <a:off x="4686300" y="642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127552</xdr:rowOff>
    </xdr:from>
    <xdr:to>
      <xdr:col>20</xdr:col>
      <xdr:colOff>38100</xdr:colOff>
      <xdr:row>38</xdr:row>
      <xdr:rowOff>57702</xdr:rowOff>
    </xdr:to>
    <xdr:sp macro="" textlink="">
      <xdr:nvSpPr>
        <xdr:cNvPr id="82" name="楕円 81"/>
        <xdr:cNvSpPr/>
      </xdr:nvSpPr>
      <xdr:spPr>
        <a:xfrm>
          <a:off x="3746500" y="647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48830</xdr:rowOff>
    </xdr:from>
    <xdr:ext cx="534377" cy="259045"/>
    <xdr:sp macro="" textlink="">
      <xdr:nvSpPr>
        <xdr:cNvPr id="83" name="テキスト ボックス 82"/>
        <xdr:cNvSpPr txBox="1"/>
      </xdr:nvSpPr>
      <xdr:spPr>
        <a:xfrm>
          <a:off x="3530111" y="656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50,971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169063</xdr:rowOff>
    </xdr:from>
    <xdr:to>
      <xdr:col>15</xdr:col>
      <xdr:colOff>101600</xdr:colOff>
      <xdr:row>38</xdr:row>
      <xdr:rowOff>99213</xdr:rowOff>
    </xdr:to>
    <xdr:sp macro="" textlink="">
      <xdr:nvSpPr>
        <xdr:cNvPr id="84" name="楕円 83"/>
        <xdr:cNvSpPr/>
      </xdr:nvSpPr>
      <xdr:spPr>
        <a:xfrm>
          <a:off x="2857500" y="651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90340</xdr:rowOff>
    </xdr:from>
    <xdr:ext cx="534377" cy="259045"/>
    <xdr:sp macro="" textlink="">
      <xdr:nvSpPr>
        <xdr:cNvPr id="85" name="テキスト ボックス 84"/>
        <xdr:cNvSpPr txBox="1"/>
      </xdr:nvSpPr>
      <xdr:spPr>
        <a:xfrm>
          <a:off x="2641111" y="660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146793</xdr:rowOff>
    </xdr:from>
    <xdr:to>
      <xdr:col>10</xdr:col>
      <xdr:colOff>165100</xdr:colOff>
      <xdr:row>38</xdr:row>
      <xdr:rowOff>76943</xdr:rowOff>
    </xdr:to>
    <xdr:sp macro="" textlink="">
      <xdr:nvSpPr>
        <xdr:cNvPr id="86" name="楕円 85"/>
        <xdr:cNvSpPr/>
      </xdr:nvSpPr>
      <xdr:spPr>
        <a:xfrm>
          <a:off x="1968500" y="649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68070</xdr:rowOff>
    </xdr:from>
    <xdr:ext cx="534377" cy="259045"/>
    <xdr:sp macro="" textlink="">
      <xdr:nvSpPr>
        <xdr:cNvPr id="87" name="テキスト ボックス 86"/>
        <xdr:cNvSpPr txBox="1"/>
      </xdr:nvSpPr>
      <xdr:spPr>
        <a:xfrm>
          <a:off x="1752111" y="658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44456</xdr:rowOff>
    </xdr:from>
    <xdr:to>
      <xdr:col>6</xdr:col>
      <xdr:colOff>38100</xdr:colOff>
      <xdr:row>37</xdr:row>
      <xdr:rowOff>146056</xdr:rowOff>
    </xdr:to>
    <xdr:sp macro="" textlink="">
      <xdr:nvSpPr>
        <xdr:cNvPr id="88" name="楕円 87"/>
        <xdr:cNvSpPr/>
      </xdr:nvSpPr>
      <xdr:spPr>
        <a:xfrm>
          <a:off x="1079500" y="63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137183</xdr:rowOff>
    </xdr:from>
    <xdr:ext cx="534377" cy="259045"/>
    <xdr:sp macro="" textlink="">
      <xdr:nvSpPr>
        <xdr:cNvPr id="89" name="テキスト ボックス 88"/>
        <xdr:cNvSpPr txBox="1"/>
      </xdr:nvSpPr>
      <xdr:spPr>
        <a:xfrm>
          <a:off x="863111" y="648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12141</xdr:rowOff>
    </xdr:from>
    <xdr:to>
      <xdr:col>24</xdr:col>
      <xdr:colOff>63500</xdr:colOff>
      <xdr:row>56</xdr:row>
      <xdr:rowOff>40099</xdr:rowOff>
    </xdr:to>
    <xdr:cxnSp macro="">
      <xdr:nvCxnSpPr>
        <xdr:cNvPr id="117" name="直線コネクタ 116"/>
        <xdr:cNvCxnSpPr/>
      </xdr:nvCxnSpPr>
      <xdr:spPr>
        <a:xfrm>
          <a:off x="3797300" y="9613341"/>
          <a:ext cx="838200" cy="2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78036</xdr:rowOff>
    </xdr:from>
    <xdr:ext cx="534377" cy="259045"/>
    <xdr:sp macro="" textlink="">
      <xdr:nvSpPr>
        <xdr:cNvPr id="118" name="物件費平均値テキスト"/>
        <xdr:cNvSpPr txBox="1"/>
      </xdr:nvSpPr>
      <xdr:spPr>
        <a:xfrm>
          <a:off x="4686300" y="916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12141</xdr:rowOff>
    </xdr:from>
    <xdr:to>
      <xdr:col>19</xdr:col>
      <xdr:colOff>177800</xdr:colOff>
      <xdr:row>56</xdr:row>
      <xdr:rowOff>42819</xdr:rowOff>
    </xdr:to>
    <xdr:cxnSp macro="">
      <xdr:nvCxnSpPr>
        <xdr:cNvPr id="120" name="直線コネクタ 119"/>
        <xdr:cNvCxnSpPr/>
      </xdr:nvCxnSpPr>
      <xdr:spPr>
        <a:xfrm flipV="1">
          <a:off x="2908300" y="9613341"/>
          <a:ext cx="889000" cy="3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26296</xdr:rowOff>
    </xdr:from>
    <xdr:ext cx="534377" cy="259045"/>
    <xdr:sp macro="" textlink="">
      <xdr:nvSpPr>
        <xdr:cNvPr id="122" name="テキスト ボックス 121"/>
        <xdr:cNvSpPr txBox="1"/>
      </xdr:nvSpPr>
      <xdr:spPr>
        <a:xfrm>
          <a:off x="3530111" y="911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40991</xdr:rowOff>
    </xdr:from>
    <xdr:to>
      <xdr:col>15</xdr:col>
      <xdr:colOff>50800</xdr:colOff>
      <xdr:row>56</xdr:row>
      <xdr:rowOff>42819</xdr:rowOff>
    </xdr:to>
    <xdr:cxnSp macro="">
      <xdr:nvCxnSpPr>
        <xdr:cNvPr id="123" name="直線コネクタ 122"/>
        <xdr:cNvCxnSpPr/>
      </xdr:nvCxnSpPr>
      <xdr:spPr>
        <a:xfrm>
          <a:off x="2019300" y="9642191"/>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29222</xdr:rowOff>
    </xdr:from>
    <xdr:ext cx="534377" cy="259045"/>
    <xdr:sp macro="" textlink="">
      <xdr:nvSpPr>
        <xdr:cNvPr id="125" name="テキスト ボックス 124"/>
        <xdr:cNvSpPr txBox="1"/>
      </xdr:nvSpPr>
      <xdr:spPr>
        <a:xfrm>
          <a:off x="2641111" y="91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40991</xdr:rowOff>
    </xdr:from>
    <xdr:to>
      <xdr:col>10</xdr:col>
      <xdr:colOff>114300</xdr:colOff>
      <xdr:row>56</xdr:row>
      <xdr:rowOff>96243</xdr:rowOff>
    </xdr:to>
    <xdr:cxnSp macro="">
      <xdr:nvCxnSpPr>
        <xdr:cNvPr id="126" name="直線コネクタ 125"/>
        <xdr:cNvCxnSpPr/>
      </xdr:nvCxnSpPr>
      <xdr:spPr>
        <a:xfrm flipV="1">
          <a:off x="1130300" y="9642191"/>
          <a:ext cx="889000" cy="5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116332</xdr:rowOff>
    </xdr:from>
    <xdr:to>
      <xdr:col>10</xdr:col>
      <xdr:colOff>165100</xdr:colOff>
      <xdr:row>55</xdr:row>
      <xdr:rowOff>46482</xdr:rowOff>
    </xdr:to>
    <xdr:sp macro="" textlink="">
      <xdr:nvSpPr>
        <xdr:cNvPr id="127" name="フローチャート: 判断 126"/>
        <xdr:cNvSpPr/>
      </xdr:nvSpPr>
      <xdr:spPr>
        <a:xfrm>
          <a:off x="1968500" y="937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63009</xdr:rowOff>
    </xdr:from>
    <xdr:ext cx="534377" cy="259045"/>
    <xdr:sp macro="" textlink="">
      <xdr:nvSpPr>
        <xdr:cNvPr id="128" name="テキスト ボックス 127"/>
        <xdr:cNvSpPr txBox="1"/>
      </xdr:nvSpPr>
      <xdr:spPr>
        <a:xfrm>
          <a:off x="1752111" y="914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47853</xdr:rowOff>
    </xdr:from>
    <xdr:ext cx="534377" cy="259045"/>
    <xdr:sp macro="" textlink="">
      <xdr:nvSpPr>
        <xdr:cNvPr id="130" name="テキスト ボックス 129"/>
        <xdr:cNvSpPr txBox="1"/>
      </xdr:nvSpPr>
      <xdr:spPr>
        <a:xfrm>
          <a:off x="863111" y="896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160749</xdr:rowOff>
    </xdr:from>
    <xdr:to>
      <xdr:col>24</xdr:col>
      <xdr:colOff>114300</xdr:colOff>
      <xdr:row>56</xdr:row>
      <xdr:rowOff>90899</xdr:rowOff>
    </xdr:to>
    <xdr:sp macro="" textlink="">
      <xdr:nvSpPr>
        <xdr:cNvPr id="136" name="楕円 135"/>
        <xdr:cNvSpPr/>
      </xdr:nvSpPr>
      <xdr:spPr>
        <a:xfrm>
          <a:off x="4584700" y="959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139176</xdr:rowOff>
    </xdr:from>
    <xdr:ext cx="534377" cy="259045"/>
    <xdr:sp macro="" textlink="">
      <xdr:nvSpPr>
        <xdr:cNvPr id="137" name="物件費該当値テキスト"/>
        <xdr:cNvSpPr txBox="1"/>
      </xdr:nvSpPr>
      <xdr:spPr>
        <a:xfrm>
          <a:off x="4686300" y="956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39,357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132791</xdr:rowOff>
    </xdr:from>
    <xdr:to>
      <xdr:col>20</xdr:col>
      <xdr:colOff>38100</xdr:colOff>
      <xdr:row>56</xdr:row>
      <xdr:rowOff>62941</xdr:rowOff>
    </xdr:to>
    <xdr:sp macro="" textlink="">
      <xdr:nvSpPr>
        <xdr:cNvPr id="138" name="楕円 137"/>
        <xdr:cNvSpPr/>
      </xdr:nvSpPr>
      <xdr:spPr>
        <a:xfrm>
          <a:off x="3746500" y="956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54068</xdr:rowOff>
    </xdr:from>
    <xdr:ext cx="534377" cy="259045"/>
    <xdr:sp macro="" textlink="">
      <xdr:nvSpPr>
        <xdr:cNvPr id="139" name="テキスト ボックス 138"/>
        <xdr:cNvSpPr txBox="1"/>
      </xdr:nvSpPr>
      <xdr:spPr>
        <a:xfrm>
          <a:off x="3530111" y="965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163469</xdr:rowOff>
    </xdr:from>
    <xdr:to>
      <xdr:col>15</xdr:col>
      <xdr:colOff>101600</xdr:colOff>
      <xdr:row>56</xdr:row>
      <xdr:rowOff>93619</xdr:rowOff>
    </xdr:to>
    <xdr:sp macro="" textlink="">
      <xdr:nvSpPr>
        <xdr:cNvPr id="140" name="楕円 139"/>
        <xdr:cNvSpPr/>
      </xdr:nvSpPr>
      <xdr:spPr>
        <a:xfrm>
          <a:off x="2857500" y="959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84746</xdr:rowOff>
    </xdr:from>
    <xdr:ext cx="534377" cy="259045"/>
    <xdr:sp macro="" textlink="">
      <xdr:nvSpPr>
        <xdr:cNvPr id="141" name="テキスト ボックス 140"/>
        <xdr:cNvSpPr txBox="1"/>
      </xdr:nvSpPr>
      <xdr:spPr>
        <a:xfrm>
          <a:off x="2641111" y="968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161641</xdr:rowOff>
    </xdr:from>
    <xdr:to>
      <xdr:col>10</xdr:col>
      <xdr:colOff>165100</xdr:colOff>
      <xdr:row>56</xdr:row>
      <xdr:rowOff>91791</xdr:rowOff>
    </xdr:to>
    <xdr:sp macro="" textlink="">
      <xdr:nvSpPr>
        <xdr:cNvPr id="142" name="楕円 141"/>
        <xdr:cNvSpPr/>
      </xdr:nvSpPr>
      <xdr:spPr>
        <a:xfrm>
          <a:off x="1968500" y="959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82918</xdr:rowOff>
    </xdr:from>
    <xdr:ext cx="534377" cy="259045"/>
    <xdr:sp macro="" textlink="">
      <xdr:nvSpPr>
        <xdr:cNvPr id="143" name="テキスト ボックス 142"/>
        <xdr:cNvSpPr txBox="1"/>
      </xdr:nvSpPr>
      <xdr:spPr>
        <a:xfrm>
          <a:off x="1752111" y="968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45443</xdr:rowOff>
    </xdr:from>
    <xdr:to>
      <xdr:col>6</xdr:col>
      <xdr:colOff>38100</xdr:colOff>
      <xdr:row>56</xdr:row>
      <xdr:rowOff>147043</xdr:rowOff>
    </xdr:to>
    <xdr:sp macro="" textlink="">
      <xdr:nvSpPr>
        <xdr:cNvPr id="144" name="楕円 143"/>
        <xdr:cNvSpPr/>
      </xdr:nvSpPr>
      <xdr:spPr>
        <a:xfrm>
          <a:off x="1079500" y="964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138170</xdr:rowOff>
    </xdr:from>
    <xdr:ext cx="534377" cy="259045"/>
    <xdr:sp macro="" textlink="">
      <xdr:nvSpPr>
        <xdr:cNvPr id="145" name="テキスト ボックス 144"/>
        <xdr:cNvSpPr txBox="1"/>
      </xdr:nvSpPr>
      <xdr:spPr>
        <a:xfrm>
          <a:off x="863111" y="97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103626</xdr:rowOff>
    </xdr:from>
    <xdr:to>
      <xdr:col>24</xdr:col>
      <xdr:colOff>63500</xdr:colOff>
      <xdr:row>78</xdr:row>
      <xdr:rowOff>108474</xdr:rowOff>
    </xdr:to>
    <xdr:cxnSp macro="">
      <xdr:nvCxnSpPr>
        <xdr:cNvPr id="172" name="直線コネクタ 171"/>
        <xdr:cNvCxnSpPr/>
      </xdr:nvCxnSpPr>
      <xdr:spPr>
        <a:xfrm>
          <a:off x="3797300" y="13476726"/>
          <a:ext cx="838200" cy="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112920</xdr:rowOff>
    </xdr:from>
    <xdr:ext cx="469744" cy="259045"/>
    <xdr:sp macro="" textlink="">
      <xdr:nvSpPr>
        <xdr:cNvPr id="173" name="維持補修費平均値テキスト"/>
        <xdr:cNvSpPr txBox="1"/>
      </xdr:nvSpPr>
      <xdr:spPr>
        <a:xfrm>
          <a:off x="4686300" y="13143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99375</xdr:rowOff>
    </xdr:from>
    <xdr:to>
      <xdr:col>19</xdr:col>
      <xdr:colOff>177800</xdr:colOff>
      <xdr:row>78</xdr:row>
      <xdr:rowOff>103626</xdr:rowOff>
    </xdr:to>
    <xdr:cxnSp macro="">
      <xdr:nvCxnSpPr>
        <xdr:cNvPr id="175" name="直線コネクタ 174"/>
        <xdr:cNvCxnSpPr/>
      </xdr:nvCxnSpPr>
      <xdr:spPr>
        <a:xfrm>
          <a:off x="2908300" y="13472475"/>
          <a:ext cx="8890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30410</xdr:rowOff>
    </xdr:from>
    <xdr:ext cx="469744" cy="259045"/>
    <xdr:sp macro="" textlink="">
      <xdr:nvSpPr>
        <xdr:cNvPr id="177" name="テキスト ボックス 176"/>
        <xdr:cNvSpPr txBox="1"/>
      </xdr:nvSpPr>
      <xdr:spPr>
        <a:xfrm>
          <a:off x="3562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89226</xdr:rowOff>
    </xdr:from>
    <xdr:to>
      <xdr:col>15</xdr:col>
      <xdr:colOff>50800</xdr:colOff>
      <xdr:row>78</xdr:row>
      <xdr:rowOff>99375</xdr:rowOff>
    </xdr:to>
    <xdr:cxnSp macro="">
      <xdr:nvCxnSpPr>
        <xdr:cNvPr id="178" name="直線コネクタ 177"/>
        <xdr:cNvCxnSpPr/>
      </xdr:nvCxnSpPr>
      <xdr:spPr>
        <a:xfrm>
          <a:off x="2019300" y="13462326"/>
          <a:ext cx="889000" cy="1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45042</xdr:rowOff>
    </xdr:from>
    <xdr:ext cx="469744" cy="259045"/>
    <xdr:sp macro="" textlink="">
      <xdr:nvSpPr>
        <xdr:cNvPr id="180" name="テキスト ボックス 179"/>
        <xdr:cNvSpPr txBox="1"/>
      </xdr:nvSpPr>
      <xdr:spPr>
        <a:xfrm>
          <a:off x="2673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89179</xdr:rowOff>
    </xdr:from>
    <xdr:to>
      <xdr:col>10</xdr:col>
      <xdr:colOff>114300</xdr:colOff>
      <xdr:row>78</xdr:row>
      <xdr:rowOff>89226</xdr:rowOff>
    </xdr:to>
    <xdr:cxnSp macro="">
      <xdr:nvCxnSpPr>
        <xdr:cNvPr id="181" name="直線コネクタ 180"/>
        <xdr:cNvCxnSpPr/>
      </xdr:nvCxnSpPr>
      <xdr:spPr>
        <a:xfrm>
          <a:off x="1130300" y="13462279"/>
          <a:ext cx="8890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106228</xdr:rowOff>
    </xdr:from>
    <xdr:to>
      <xdr:col>10</xdr:col>
      <xdr:colOff>165100</xdr:colOff>
      <xdr:row>78</xdr:row>
      <xdr:rowOff>36378</xdr:rowOff>
    </xdr:to>
    <xdr:sp macro="" textlink="">
      <xdr:nvSpPr>
        <xdr:cNvPr id="182" name="フローチャート: 判断 181"/>
        <xdr:cNvSpPr/>
      </xdr:nvSpPr>
      <xdr:spPr>
        <a:xfrm>
          <a:off x="1968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52905</xdr:rowOff>
    </xdr:from>
    <xdr:ext cx="469744" cy="259045"/>
    <xdr:sp macro="" textlink="">
      <xdr:nvSpPr>
        <xdr:cNvPr id="183" name="テキスト ボックス 182"/>
        <xdr:cNvSpPr txBox="1"/>
      </xdr:nvSpPr>
      <xdr:spPr>
        <a:xfrm>
          <a:off x="1784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170085</xdr:rowOff>
    </xdr:from>
    <xdr:ext cx="469744" cy="259045"/>
    <xdr:sp macro="" textlink="">
      <xdr:nvSpPr>
        <xdr:cNvPr id="185" name="テキスト ボックス 184"/>
        <xdr:cNvSpPr txBox="1"/>
      </xdr:nvSpPr>
      <xdr:spPr>
        <a:xfrm>
          <a:off x="895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57674</xdr:rowOff>
    </xdr:from>
    <xdr:to>
      <xdr:col>24</xdr:col>
      <xdr:colOff>114300</xdr:colOff>
      <xdr:row>78</xdr:row>
      <xdr:rowOff>159274</xdr:rowOff>
    </xdr:to>
    <xdr:sp macro="" textlink="">
      <xdr:nvSpPr>
        <xdr:cNvPr id="191" name="楕円 190"/>
        <xdr:cNvSpPr/>
      </xdr:nvSpPr>
      <xdr:spPr>
        <a:xfrm>
          <a:off x="4584700" y="1343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144051</xdr:rowOff>
    </xdr:from>
    <xdr:ext cx="378565" cy="259045"/>
    <xdr:sp macro="" textlink="">
      <xdr:nvSpPr>
        <xdr:cNvPr id="192" name="維持補修費該当値テキスト"/>
        <xdr:cNvSpPr txBox="1"/>
      </xdr:nvSpPr>
      <xdr:spPr>
        <a:xfrm>
          <a:off x="4686300" y="13345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52826</xdr:rowOff>
    </xdr:from>
    <xdr:to>
      <xdr:col>20</xdr:col>
      <xdr:colOff>38100</xdr:colOff>
      <xdr:row>78</xdr:row>
      <xdr:rowOff>154426</xdr:rowOff>
    </xdr:to>
    <xdr:sp macro="" textlink="">
      <xdr:nvSpPr>
        <xdr:cNvPr id="193" name="楕円 192"/>
        <xdr:cNvSpPr/>
      </xdr:nvSpPr>
      <xdr:spPr>
        <a:xfrm>
          <a:off x="3746500" y="1342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145553</xdr:rowOff>
    </xdr:from>
    <xdr:ext cx="378565" cy="259045"/>
    <xdr:sp macro="" textlink="">
      <xdr:nvSpPr>
        <xdr:cNvPr id="194" name="テキスト ボックス 193"/>
        <xdr:cNvSpPr txBox="1"/>
      </xdr:nvSpPr>
      <xdr:spPr>
        <a:xfrm>
          <a:off x="3608017" y="1351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48575</xdr:rowOff>
    </xdr:from>
    <xdr:to>
      <xdr:col>15</xdr:col>
      <xdr:colOff>101600</xdr:colOff>
      <xdr:row>78</xdr:row>
      <xdr:rowOff>150175</xdr:rowOff>
    </xdr:to>
    <xdr:sp macro="" textlink="">
      <xdr:nvSpPr>
        <xdr:cNvPr id="195" name="楕円 194"/>
        <xdr:cNvSpPr/>
      </xdr:nvSpPr>
      <xdr:spPr>
        <a:xfrm>
          <a:off x="2857500" y="1342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141302</xdr:rowOff>
    </xdr:from>
    <xdr:ext cx="378565" cy="259045"/>
    <xdr:sp macro="" textlink="">
      <xdr:nvSpPr>
        <xdr:cNvPr id="196" name="テキスト ボックス 195"/>
        <xdr:cNvSpPr txBox="1"/>
      </xdr:nvSpPr>
      <xdr:spPr>
        <a:xfrm>
          <a:off x="2719017" y="13514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38426</xdr:rowOff>
    </xdr:from>
    <xdr:to>
      <xdr:col>10</xdr:col>
      <xdr:colOff>165100</xdr:colOff>
      <xdr:row>78</xdr:row>
      <xdr:rowOff>140026</xdr:rowOff>
    </xdr:to>
    <xdr:sp macro="" textlink="">
      <xdr:nvSpPr>
        <xdr:cNvPr id="197" name="楕円 196"/>
        <xdr:cNvSpPr/>
      </xdr:nvSpPr>
      <xdr:spPr>
        <a:xfrm>
          <a:off x="1968500" y="1341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131153</xdr:rowOff>
    </xdr:from>
    <xdr:ext cx="469744" cy="259045"/>
    <xdr:sp macro="" textlink="">
      <xdr:nvSpPr>
        <xdr:cNvPr id="198" name="テキスト ボックス 197"/>
        <xdr:cNvSpPr txBox="1"/>
      </xdr:nvSpPr>
      <xdr:spPr>
        <a:xfrm>
          <a:off x="1784428" y="1350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38379</xdr:rowOff>
    </xdr:from>
    <xdr:to>
      <xdr:col>6</xdr:col>
      <xdr:colOff>38100</xdr:colOff>
      <xdr:row>78</xdr:row>
      <xdr:rowOff>139979</xdr:rowOff>
    </xdr:to>
    <xdr:sp macro="" textlink="">
      <xdr:nvSpPr>
        <xdr:cNvPr id="199" name="楕円 198"/>
        <xdr:cNvSpPr/>
      </xdr:nvSpPr>
      <xdr:spPr>
        <a:xfrm>
          <a:off x="1079500" y="1341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131106</xdr:rowOff>
    </xdr:from>
    <xdr:ext cx="469744" cy="259045"/>
    <xdr:sp macro="" textlink="">
      <xdr:nvSpPr>
        <xdr:cNvPr id="200" name="テキスト ボックス 199"/>
        <xdr:cNvSpPr txBox="1"/>
      </xdr:nvSpPr>
      <xdr:spPr>
        <a:xfrm>
          <a:off x="895428" y="1350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91984</xdr:rowOff>
    </xdr:from>
    <xdr:to>
      <xdr:col>24</xdr:col>
      <xdr:colOff>63500</xdr:colOff>
      <xdr:row>94</xdr:row>
      <xdr:rowOff>147275</xdr:rowOff>
    </xdr:to>
    <xdr:cxnSp macro="">
      <xdr:nvCxnSpPr>
        <xdr:cNvPr id="228" name="直線コネクタ 227"/>
        <xdr:cNvCxnSpPr/>
      </xdr:nvCxnSpPr>
      <xdr:spPr>
        <a:xfrm>
          <a:off x="3797300" y="16208284"/>
          <a:ext cx="838200" cy="5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110059</xdr:rowOff>
    </xdr:from>
    <xdr:ext cx="534377" cy="259045"/>
    <xdr:sp macro="" textlink="">
      <xdr:nvSpPr>
        <xdr:cNvPr id="229" name="扶助費平均値テキスト"/>
        <xdr:cNvSpPr txBox="1"/>
      </xdr:nvSpPr>
      <xdr:spPr>
        <a:xfrm>
          <a:off x="4686300" y="16397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91984</xdr:rowOff>
    </xdr:from>
    <xdr:to>
      <xdr:col>19</xdr:col>
      <xdr:colOff>177800</xdr:colOff>
      <xdr:row>94</xdr:row>
      <xdr:rowOff>160258</xdr:rowOff>
    </xdr:to>
    <xdr:cxnSp macro="">
      <xdr:nvCxnSpPr>
        <xdr:cNvPr id="231" name="直線コネクタ 230"/>
        <xdr:cNvCxnSpPr/>
      </xdr:nvCxnSpPr>
      <xdr:spPr>
        <a:xfrm flipV="1">
          <a:off x="2908300" y="16208284"/>
          <a:ext cx="889000" cy="6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50136</xdr:rowOff>
    </xdr:from>
    <xdr:ext cx="534377" cy="259045"/>
    <xdr:sp macro="" textlink="">
      <xdr:nvSpPr>
        <xdr:cNvPr id="233" name="テキスト ボックス 232"/>
        <xdr:cNvSpPr txBox="1"/>
      </xdr:nvSpPr>
      <xdr:spPr>
        <a:xfrm>
          <a:off x="3530111" y="1650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160258</xdr:rowOff>
    </xdr:from>
    <xdr:to>
      <xdr:col>15</xdr:col>
      <xdr:colOff>50800</xdr:colOff>
      <xdr:row>95</xdr:row>
      <xdr:rowOff>65314</xdr:rowOff>
    </xdr:to>
    <xdr:cxnSp macro="">
      <xdr:nvCxnSpPr>
        <xdr:cNvPr id="234" name="直線コネクタ 233"/>
        <xdr:cNvCxnSpPr/>
      </xdr:nvCxnSpPr>
      <xdr:spPr>
        <a:xfrm flipV="1">
          <a:off x="2019300" y="16276558"/>
          <a:ext cx="889000" cy="7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86011</xdr:rowOff>
    </xdr:from>
    <xdr:ext cx="534377" cy="259045"/>
    <xdr:sp macro="" textlink="">
      <xdr:nvSpPr>
        <xdr:cNvPr id="236" name="テキスト ボックス 235"/>
        <xdr:cNvSpPr txBox="1"/>
      </xdr:nvSpPr>
      <xdr:spPr>
        <a:xfrm>
          <a:off x="2641111" y="165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65314</xdr:rowOff>
    </xdr:from>
    <xdr:to>
      <xdr:col>10</xdr:col>
      <xdr:colOff>114300</xdr:colOff>
      <xdr:row>95</xdr:row>
      <xdr:rowOff>125923</xdr:rowOff>
    </xdr:to>
    <xdr:cxnSp macro="">
      <xdr:nvCxnSpPr>
        <xdr:cNvPr id="237" name="直線コネクタ 236"/>
        <xdr:cNvCxnSpPr/>
      </xdr:nvCxnSpPr>
      <xdr:spPr>
        <a:xfrm flipV="1">
          <a:off x="1130300" y="16353064"/>
          <a:ext cx="889000" cy="6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40467</xdr:rowOff>
    </xdr:from>
    <xdr:to>
      <xdr:col>10</xdr:col>
      <xdr:colOff>165100</xdr:colOff>
      <xdr:row>96</xdr:row>
      <xdr:rowOff>142067</xdr:rowOff>
    </xdr:to>
    <xdr:sp macro="" textlink="">
      <xdr:nvSpPr>
        <xdr:cNvPr id="238" name="フローチャート: 判断 237"/>
        <xdr:cNvSpPr/>
      </xdr:nvSpPr>
      <xdr:spPr>
        <a:xfrm>
          <a:off x="1968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133194</xdr:rowOff>
    </xdr:from>
    <xdr:ext cx="534377" cy="259045"/>
    <xdr:sp macro="" textlink="">
      <xdr:nvSpPr>
        <xdr:cNvPr id="239" name="テキスト ボックス 238"/>
        <xdr:cNvSpPr txBox="1"/>
      </xdr:nvSpPr>
      <xdr:spPr>
        <a:xfrm>
          <a:off x="1752111" y="1659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23618</xdr:rowOff>
    </xdr:from>
    <xdr:ext cx="534377" cy="259045"/>
    <xdr:sp macro="" textlink="">
      <xdr:nvSpPr>
        <xdr:cNvPr id="241" name="テキスト ボックス 240"/>
        <xdr:cNvSpPr txBox="1"/>
      </xdr:nvSpPr>
      <xdr:spPr>
        <a:xfrm>
          <a:off x="863111" y="166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96475</xdr:rowOff>
    </xdr:from>
    <xdr:to>
      <xdr:col>24</xdr:col>
      <xdr:colOff>114300</xdr:colOff>
      <xdr:row>95</xdr:row>
      <xdr:rowOff>26625</xdr:rowOff>
    </xdr:to>
    <xdr:sp macro="" textlink="">
      <xdr:nvSpPr>
        <xdr:cNvPr id="247" name="楕円 246"/>
        <xdr:cNvSpPr/>
      </xdr:nvSpPr>
      <xdr:spPr>
        <a:xfrm>
          <a:off x="4584700" y="1621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119352</xdr:rowOff>
    </xdr:from>
    <xdr:ext cx="599010" cy="259045"/>
    <xdr:sp macro="" textlink="">
      <xdr:nvSpPr>
        <xdr:cNvPr id="248" name="扶助費該当値テキスト"/>
        <xdr:cNvSpPr txBox="1"/>
      </xdr:nvSpPr>
      <xdr:spPr>
        <a:xfrm>
          <a:off x="4686300" y="160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104,503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41184</xdr:rowOff>
    </xdr:from>
    <xdr:to>
      <xdr:col>20</xdr:col>
      <xdr:colOff>38100</xdr:colOff>
      <xdr:row>94</xdr:row>
      <xdr:rowOff>142784</xdr:rowOff>
    </xdr:to>
    <xdr:sp macro="" textlink="">
      <xdr:nvSpPr>
        <xdr:cNvPr id="249" name="楕円 248"/>
        <xdr:cNvSpPr/>
      </xdr:nvSpPr>
      <xdr:spPr>
        <a:xfrm>
          <a:off x="3746500" y="1615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159311</xdr:rowOff>
    </xdr:from>
    <xdr:ext cx="599010" cy="259045"/>
    <xdr:sp macro="" textlink="">
      <xdr:nvSpPr>
        <xdr:cNvPr id="250" name="テキスト ボックス 249"/>
        <xdr:cNvSpPr txBox="1"/>
      </xdr:nvSpPr>
      <xdr:spPr>
        <a:xfrm>
          <a:off x="3497795" y="15932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109458</xdr:rowOff>
    </xdr:from>
    <xdr:to>
      <xdr:col>15</xdr:col>
      <xdr:colOff>101600</xdr:colOff>
      <xdr:row>95</xdr:row>
      <xdr:rowOff>39608</xdr:rowOff>
    </xdr:to>
    <xdr:sp macro="" textlink="">
      <xdr:nvSpPr>
        <xdr:cNvPr id="251" name="楕円 250"/>
        <xdr:cNvSpPr/>
      </xdr:nvSpPr>
      <xdr:spPr>
        <a:xfrm>
          <a:off x="2857500" y="1622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56135</xdr:rowOff>
    </xdr:from>
    <xdr:ext cx="599010" cy="259045"/>
    <xdr:sp macro="" textlink="">
      <xdr:nvSpPr>
        <xdr:cNvPr id="252" name="テキスト ボックス 251"/>
        <xdr:cNvSpPr txBox="1"/>
      </xdr:nvSpPr>
      <xdr:spPr>
        <a:xfrm>
          <a:off x="2608795" y="16000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14514</xdr:rowOff>
    </xdr:from>
    <xdr:to>
      <xdr:col>10</xdr:col>
      <xdr:colOff>165100</xdr:colOff>
      <xdr:row>95</xdr:row>
      <xdr:rowOff>116114</xdr:rowOff>
    </xdr:to>
    <xdr:sp macro="" textlink="">
      <xdr:nvSpPr>
        <xdr:cNvPr id="253" name="楕円 252"/>
        <xdr:cNvSpPr/>
      </xdr:nvSpPr>
      <xdr:spPr>
        <a:xfrm>
          <a:off x="1968500" y="1630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132641</xdr:rowOff>
    </xdr:from>
    <xdr:ext cx="534377" cy="259045"/>
    <xdr:sp macro="" textlink="">
      <xdr:nvSpPr>
        <xdr:cNvPr id="254" name="テキスト ボックス 253"/>
        <xdr:cNvSpPr txBox="1"/>
      </xdr:nvSpPr>
      <xdr:spPr>
        <a:xfrm>
          <a:off x="1752111" y="1607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75123</xdr:rowOff>
    </xdr:from>
    <xdr:to>
      <xdr:col>6</xdr:col>
      <xdr:colOff>38100</xdr:colOff>
      <xdr:row>96</xdr:row>
      <xdr:rowOff>5273</xdr:rowOff>
    </xdr:to>
    <xdr:sp macro="" textlink="">
      <xdr:nvSpPr>
        <xdr:cNvPr id="255" name="楕円 254"/>
        <xdr:cNvSpPr/>
      </xdr:nvSpPr>
      <xdr:spPr>
        <a:xfrm>
          <a:off x="1079500" y="1636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21800</xdr:rowOff>
    </xdr:from>
    <xdr:ext cx="534377" cy="259045"/>
    <xdr:sp macro="" textlink="">
      <xdr:nvSpPr>
        <xdr:cNvPr id="256" name="テキスト ボックス 255"/>
        <xdr:cNvSpPr txBox="1"/>
      </xdr:nvSpPr>
      <xdr:spPr>
        <a:xfrm>
          <a:off x="863111" y="1613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111668</xdr:rowOff>
    </xdr:from>
    <xdr:to>
      <xdr:col>55</xdr:col>
      <xdr:colOff>0</xdr:colOff>
      <xdr:row>35</xdr:row>
      <xdr:rowOff>162089</xdr:rowOff>
    </xdr:to>
    <xdr:cxnSp macro="">
      <xdr:nvCxnSpPr>
        <xdr:cNvPr id="289" name="直線コネクタ 288"/>
        <xdr:cNvCxnSpPr/>
      </xdr:nvCxnSpPr>
      <xdr:spPr>
        <a:xfrm>
          <a:off x="9639300" y="6112418"/>
          <a:ext cx="838200" cy="5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9677</xdr:rowOff>
    </xdr:from>
    <xdr:ext cx="534377" cy="259045"/>
    <xdr:sp macro="" textlink="">
      <xdr:nvSpPr>
        <xdr:cNvPr id="290" name="補助費等平均値テキスト"/>
        <xdr:cNvSpPr txBox="1"/>
      </xdr:nvSpPr>
      <xdr:spPr>
        <a:xfrm>
          <a:off x="10528300" y="6181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111668</xdr:rowOff>
    </xdr:from>
    <xdr:to>
      <xdr:col>50</xdr:col>
      <xdr:colOff>114300</xdr:colOff>
      <xdr:row>36</xdr:row>
      <xdr:rowOff>10470</xdr:rowOff>
    </xdr:to>
    <xdr:cxnSp macro="">
      <xdr:nvCxnSpPr>
        <xdr:cNvPr id="292" name="直線コネクタ 291"/>
        <xdr:cNvCxnSpPr/>
      </xdr:nvCxnSpPr>
      <xdr:spPr>
        <a:xfrm flipV="1">
          <a:off x="8750300" y="6112418"/>
          <a:ext cx="889000" cy="7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134721</xdr:rowOff>
    </xdr:from>
    <xdr:ext cx="534377" cy="259045"/>
    <xdr:sp macro="" textlink="">
      <xdr:nvSpPr>
        <xdr:cNvPr id="294" name="テキスト ボックス 293"/>
        <xdr:cNvSpPr txBox="1"/>
      </xdr:nvSpPr>
      <xdr:spPr>
        <a:xfrm>
          <a:off x="9372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155902</xdr:rowOff>
    </xdr:from>
    <xdr:to>
      <xdr:col>45</xdr:col>
      <xdr:colOff>177800</xdr:colOff>
      <xdr:row>36</xdr:row>
      <xdr:rowOff>10470</xdr:rowOff>
    </xdr:to>
    <xdr:cxnSp macro="">
      <xdr:nvCxnSpPr>
        <xdr:cNvPr id="295" name="直線コネクタ 294"/>
        <xdr:cNvCxnSpPr/>
      </xdr:nvCxnSpPr>
      <xdr:spPr>
        <a:xfrm>
          <a:off x="7861300" y="6156652"/>
          <a:ext cx="889000" cy="2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150394</xdr:rowOff>
    </xdr:from>
    <xdr:ext cx="534377" cy="259045"/>
    <xdr:sp macro="" textlink="">
      <xdr:nvSpPr>
        <xdr:cNvPr id="297" name="テキスト ボックス 296"/>
        <xdr:cNvSpPr txBox="1"/>
      </xdr:nvSpPr>
      <xdr:spPr>
        <a:xfrm>
          <a:off x="8483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136114</xdr:rowOff>
    </xdr:from>
    <xdr:to>
      <xdr:col>41</xdr:col>
      <xdr:colOff>50800</xdr:colOff>
      <xdr:row>35</xdr:row>
      <xdr:rowOff>155902</xdr:rowOff>
    </xdr:to>
    <xdr:cxnSp macro="">
      <xdr:nvCxnSpPr>
        <xdr:cNvPr id="298" name="直線コネクタ 297"/>
        <xdr:cNvCxnSpPr/>
      </xdr:nvCxnSpPr>
      <xdr:spPr>
        <a:xfrm>
          <a:off x="6972300" y="6136864"/>
          <a:ext cx="889000" cy="1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71812</xdr:rowOff>
    </xdr:from>
    <xdr:to>
      <xdr:col>41</xdr:col>
      <xdr:colOff>101600</xdr:colOff>
      <xdr:row>37</xdr:row>
      <xdr:rowOff>1962</xdr:rowOff>
    </xdr:to>
    <xdr:sp macro="" textlink="">
      <xdr:nvSpPr>
        <xdr:cNvPr id="299" name="フローチャート: 判断 298"/>
        <xdr:cNvSpPr/>
      </xdr:nvSpPr>
      <xdr:spPr>
        <a:xfrm>
          <a:off x="7810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164539</xdr:rowOff>
    </xdr:from>
    <xdr:ext cx="534377" cy="259045"/>
    <xdr:sp macro="" textlink="">
      <xdr:nvSpPr>
        <xdr:cNvPr id="300" name="テキスト ボックス 299"/>
        <xdr:cNvSpPr txBox="1"/>
      </xdr:nvSpPr>
      <xdr:spPr>
        <a:xfrm>
          <a:off x="7594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1" name="フローチャート: 判断 300"/>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132149</xdr:rowOff>
    </xdr:from>
    <xdr:ext cx="534377" cy="259045"/>
    <xdr:sp macro="" textlink="">
      <xdr:nvSpPr>
        <xdr:cNvPr id="302" name="テキスト ボックス 301"/>
        <xdr:cNvSpPr txBox="1"/>
      </xdr:nvSpPr>
      <xdr:spPr>
        <a:xfrm>
          <a:off x="6705111" y="630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111289</xdr:rowOff>
    </xdr:from>
    <xdr:to>
      <xdr:col>55</xdr:col>
      <xdr:colOff>50800</xdr:colOff>
      <xdr:row>36</xdr:row>
      <xdr:rowOff>41439</xdr:rowOff>
    </xdr:to>
    <xdr:sp macro="" textlink="">
      <xdr:nvSpPr>
        <xdr:cNvPr id="308" name="楕円 307"/>
        <xdr:cNvSpPr/>
      </xdr:nvSpPr>
      <xdr:spPr>
        <a:xfrm>
          <a:off x="10426700" y="611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134166</xdr:rowOff>
    </xdr:from>
    <xdr:ext cx="534377" cy="259045"/>
    <xdr:sp macro="" textlink="">
      <xdr:nvSpPr>
        <xdr:cNvPr id="309" name="補助費等該当値テキスト"/>
        <xdr:cNvSpPr txBox="1"/>
      </xdr:nvSpPr>
      <xdr:spPr>
        <a:xfrm>
          <a:off x="10528300" y="596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46,433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60868</xdr:rowOff>
    </xdr:from>
    <xdr:to>
      <xdr:col>50</xdr:col>
      <xdr:colOff>165100</xdr:colOff>
      <xdr:row>35</xdr:row>
      <xdr:rowOff>162468</xdr:rowOff>
    </xdr:to>
    <xdr:sp macro="" textlink="">
      <xdr:nvSpPr>
        <xdr:cNvPr id="310" name="楕円 309"/>
        <xdr:cNvSpPr/>
      </xdr:nvSpPr>
      <xdr:spPr>
        <a:xfrm>
          <a:off x="9588500" y="606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7545</xdr:rowOff>
    </xdr:from>
    <xdr:ext cx="534377" cy="259045"/>
    <xdr:sp macro="" textlink="">
      <xdr:nvSpPr>
        <xdr:cNvPr id="311" name="テキスト ボックス 310"/>
        <xdr:cNvSpPr txBox="1"/>
      </xdr:nvSpPr>
      <xdr:spPr>
        <a:xfrm>
          <a:off x="9372111" y="583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49,962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131120</xdr:rowOff>
    </xdr:from>
    <xdr:to>
      <xdr:col>46</xdr:col>
      <xdr:colOff>38100</xdr:colOff>
      <xdr:row>36</xdr:row>
      <xdr:rowOff>61270</xdr:rowOff>
    </xdr:to>
    <xdr:sp macro="" textlink="">
      <xdr:nvSpPr>
        <xdr:cNvPr id="312" name="楕円 311"/>
        <xdr:cNvSpPr/>
      </xdr:nvSpPr>
      <xdr:spPr>
        <a:xfrm>
          <a:off x="8699500" y="613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77797</xdr:rowOff>
    </xdr:from>
    <xdr:ext cx="534377" cy="259045"/>
    <xdr:sp macro="" textlink="">
      <xdr:nvSpPr>
        <xdr:cNvPr id="313" name="テキスト ボックス 312"/>
        <xdr:cNvSpPr txBox="1"/>
      </xdr:nvSpPr>
      <xdr:spPr>
        <a:xfrm>
          <a:off x="8483111" y="590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45,045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105102</xdr:rowOff>
    </xdr:from>
    <xdr:to>
      <xdr:col>41</xdr:col>
      <xdr:colOff>101600</xdr:colOff>
      <xdr:row>36</xdr:row>
      <xdr:rowOff>35252</xdr:rowOff>
    </xdr:to>
    <xdr:sp macro="" textlink="">
      <xdr:nvSpPr>
        <xdr:cNvPr id="314" name="楕円 313"/>
        <xdr:cNvSpPr/>
      </xdr:nvSpPr>
      <xdr:spPr>
        <a:xfrm>
          <a:off x="7810500" y="610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51779</xdr:rowOff>
    </xdr:from>
    <xdr:ext cx="534377" cy="259045"/>
    <xdr:sp macro="" textlink="">
      <xdr:nvSpPr>
        <xdr:cNvPr id="315" name="テキスト ボックス 314"/>
        <xdr:cNvSpPr txBox="1"/>
      </xdr:nvSpPr>
      <xdr:spPr>
        <a:xfrm>
          <a:off x="7594111" y="588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46,866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85314</xdr:rowOff>
    </xdr:from>
    <xdr:to>
      <xdr:col>36</xdr:col>
      <xdr:colOff>165100</xdr:colOff>
      <xdr:row>36</xdr:row>
      <xdr:rowOff>15464</xdr:rowOff>
    </xdr:to>
    <xdr:sp macro="" textlink="">
      <xdr:nvSpPr>
        <xdr:cNvPr id="316" name="楕円 315"/>
        <xdr:cNvSpPr/>
      </xdr:nvSpPr>
      <xdr:spPr>
        <a:xfrm>
          <a:off x="6921500" y="608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31991</xdr:rowOff>
    </xdr:from>
    <xdr:ext cx="534377" cy="259045"/>
    <xdr:sp macro="" textlink="">
      <xdr:nvSpPr>
        <xdr:cNvPr id="317" name="テキスト ボックス 316"/>
        <xdr:cNvSpPr txBox="1"/>
      </xdr:nvSpPr>
      <xdr:spPr>
        <a:xfrm>
          <a:off x="6705111" y="586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245,298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154417</xdr:rowOff>
    </xdr:from>
    <xdr:to>
      <xdr:col>55</xdr:col>
      <xdr:colOff>0</xdr:colOff>
      <xdr:row>58</xdr:row>
      <xdr:rowOff>26291</xdr:rowOff>
    </xdr:to>
    <xdr:cxnSp macro="">
      <xdr:nvCxnSpPr>
        <xdr:cNvPr id="344" name="直線コネクタ 343"/>
        <xdr:cNvCxnSpPr/>
      </xdr:nvCxnSpPr>
      <xdr:spPr>
        <a:xfrm>
          <a:off x="9639300" y="9927067"/>
          <a:ext cx="838200" cy="4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91505</xdr:rowOff>
    </xdr:from>
    <xdr:ext cx="534377" cy="259045"/>
    <xdr:sp macro="" textlink="">
      <xdr:nvSpPr>
        <xdr:cNvPr id="345" name="普通建設事業費平均値テキスト"/>
        <xdr:cNvSpPr txBox="1"/>
      </xdr:nvSpPr>
      <xdr:spPr>
        <a:xfrm>
          <a:off x="10528300" y="9692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154417</xdr:rowOff>
    </xdr:from>
    <xdr:to>
      <xdr:col>50</xdr:col>
      <xdr:colOff>114300</xdr:colOff>
      <xdr:row>58</xdr:row>
      <xdr:rowOff>58583</xdr:rowOff>
    </xdr:to>
    <xdr:cxnSp macro="">
      <xdr:nvCxnSpPr>
        <xdr:cNvPr id="347" name="直線コネクタ 346"/>
        <xdr:cNvCxnSpPr/>
      </xdr:nvCxnSpPr>
      <xdr:spPr>
        <a:xfrm flipV="1">
          <a:off x="8750300" y="9927067"/>
          <a:ext cx="889000" cy="7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159844</xdr:rowOff>
    </xdr:from>
    <xdr:ext cx="534377" cy="259045"/>
    <xdr:sp macro="" textlink="">
      <xdr:nvSpPr>
        <xdr:cNvPr id="349" name="テキスト ボックス 348"/>
        <xdr:cNvSpPr txBox="1"/>
      </xdr:nvSpPr>
      <xdr:spPr>
        <a:xfrm>
          <a:off x="9372111" y="958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32029</xdr:rowOff>
    </xdr:from>
    <xdr:to>
      <xdr:col>45</xdr:col>
      <xdr:colOff>177800</xdr:colOff>
      <xdr:row>58</xdr:row>
      <xdr:rowOff>58583</xdr:rowOff>
    </xdr:to>
    <xdr:cxnSp macro="">
      <xdr:nvCxnSpPr>
        <xdr:cNvPr id="350" name="直線コネクタ 349"/>
        <xdr:cNvCxnSpPr/>
      </xdr:nvCxnSpPr>
      <xdr:spPr>
        <a:xfrm>
          <a:off x="7861300" y="9976129"/>
          <a:ext cx="889000" cy="2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3555</xdr:rowOff>
    </xdr:from>
    <xdr:ext cx="534377" cy="259045"/>
    <xdr:sp macro="" textlink="">
      <xdr:nvSpPr>
        <xdr:cNvPr id="352" name="テキスト ボックス 351"/>
        <xdr:cNvSpPr txBox="1"/>
      </xdr:nvSpPr>
      <xdr:spPr>
        <a:xfrm>
          <a:off x="8483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20846</xdr:rowOff>
    </xdr:from>
    <xdr:to>
      <xdr:col>41</xdr:col>
      <xdr:colOff>50800</xdr:colOff>
      <xdr:row>58</xdr:row>
      <xdr:rowOff>32029</xdr:rowOff>
    </xdr:to>
    <xdr:cxnSp macro="">
      <xdr:nvCxnSpPr>
        <xdr:cNvPr id="353" name="直線コネクタ 352"/>
        <xdr:cNvCxnSpPr/>
      </xdr:nvCxnSpPr>
      <xdr:spPr>
        <a:xfrm>
          <a:off x="6972300" y="9964946"/>
          <a:ext cx="889000" cy="1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44195</xdr:rowOff>
    </xdr:from>
    <xdr:to>
      <xdr:col>41</xdr:col>
      <xdr:colOff>101600</xdr:colOff>
      <xdr:row>57</xdr:row>
      <xdr:rowOff>145795</xdr:rowOff>
    </xdr:to>
    <xdr:sp macro="" textlink="">
      <xdr:nvSpPr>
        <xdr:cNvPr id="354" name="フローチャート: 判断 353"/>
        <xdr:cNvSpPr/>
      </xdr:nvSpPr>
      <xdr:spPr>
        <a:xfrm>
          <a:off x="7810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162322</xdr:rowOff>
    </xdr:from>
    <xdr:ext cx="534377" cy="259045"/>
    <xdr:sp macro="" textlink="">
      <xdr:nvSpPr>
        <xdr:cNvPr id="355" name="テキスト ボックス 354"/>
        <xdr:cNvSpPr txBox="1"/>
      </xdr:nvSpPr>
      <xdr:spPr>
        <a:xfrm>
          <a:off x="7594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6" name="フローチャート: 判断 355"/>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75559</xdr:rowOff>
    </xdr:from>
    <xdr:ext cx="534377" cy="259045"/>
    <xdr:sp macro="" textlink="">
      <xdr:nvSpPr>
        <xdr:cNvPr id="357" name="テキスト ボックス 356"/>
        <xdr:cNvSpPr txBox="1"/>
      </xdr:nvSpPr>
      <xdr:spPr>
        <a:xfrm>
          <a:off x="6705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146941</xdr:rowOff>
    </xdr:from>
    <xdr:to>
      <xdr:col>55</xdr:col>
      <xdr:colOff>50800</xdr:colOff>
      <xdr:row>58</xdr:row>
      <xdr:rowOff>77091</xdr:rowOff>
    </xdr:to>
    <xdr:sp macro="" textlink="">
      <xdr:nvSpPr>
        <xdr:cNvPr id="363" name="楕円 362"/>
        <xdr:cNvSpPr/>
      </xdr:nvSpPr>
      <xdr:spPr>
        <a:xfrm>
          <a:off x="10426700" y="991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61868</xdr:rowOff>
    </xdr:from>
    <xdr:ext cx="534377" cy="259045"/>
    <xdr:sp macro="" textlink="">
      <xdr:nvSpPr>
        <xdr:cNvPr id="364" name="普通建設事業費該当値テキスト"/>
        <xdr:cNvSpPr txBox="1"/>
      </xdr:nvSpPr>
      <xdr:spPr>
        <a:xfrm>
          <a:off x="10528300" y="983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24,805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103617</xdr:rowOff>
    </xdr:from>
    <xdr:to>
      <xdr:col>50</xdr:col>
      <xdr:colOff>165100</xdr:colOff>
      <xdr:row>58</xdr:row>
      <xdr:rowOff>33767</xdr:rowOff>
    </xdr:to>
    <xdr:sp macro="" textlink="">
      <xdr:nvSpPr>
        <xdr:cNvPr id="365" name="楕円 364"/>
        <xdr:cNvSpPr/>
      </xdr:nvSpPr>
      <xdr:spPr>
        <a:xfrm>
          <a:off x="9588500" y="987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24894</xdr:rowOff>
    </xdr:from>
    <xdr:ext cx="534377" cy="259045"/>
    <xdr:sp macro="" textlink="">
      <xdr:nvSpPr>
        <xdr:cNvPr id="366" name="テキスト ボックス 365"/>
        <xdr:cNvSpPr txBox="1"/>
      </xdr:nvSpPr>
      <xdr:spPr>
        <a:xfrm>
          <a:off x="9372111" y="996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34,281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7783</xdr:rowOff>
    </xdr:from>
    <xdr:to>
      <xdr:col>46</xdr:col>
      <xdr:colOff>38100</xdr:colOff>
      <xdr:row>58</xdr:row>
      <xdr:rowOff>109383</xdr:rowOff>
    </xdr:to>
    <xdr:sp macro="" textlink="">
      <xdr:nvSpPr>
        <xdr:cNvPr id="367" name="楕円 366"/>
        <xdr:cNvSpPr/>
      </xdr:nvSpPr>
      <xdr:spPr>
        <a:xfrm>
          <a:off x="8699500" y="995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100510</xdr:rowOff>
    </xdr:from>
    <xdr:ext cx="534377" cy="259045"/>
    <xdr:sp macro="" textlink="">
      <xdr:nvSpPr>
        <xdr:cNvPr id="368" name="テキスト ボックス 367"/>
        <xdr:cNvSpPr txBox="1"/>
      </xdr:nvSpPr>
      <xdr:spPr>
        <a:xfrm>
          <a:off x="8483111" y="1004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152679</xdr:rowOff>
    </xdr:from>
    <xdr:to>
      <xdr:col>41</xdr:col>
      <xdr:colOff>101600</xdr:colOff>
      <xdr:row>58</xdr:row>
      <xdr:rowOff>82829</xdr:rowOff>
    </xdr:to>
    <xdr:sp macro="" textlink="">
      <xdr:nvSpPr>
        <xdr:cNvPr id="369" name="楕円 368"/>
        <xdr:cNvSpPr/>
      </xdr:nvSpPr>
      <xdr:spPr>
        <a:xfrm>
          <a:off x="7810500" y="992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73956</xdr:rowOff>
    </xdr:from>
    <xdr:ext cx="534377" cy="259045"/>
    <xdr:sp macro="" textlink="">
      <xdr:nvSpPr>
        <xdr:cNvPr id="370" name="テキスト ボックス 369"/>
        <xdr:cNvSpPr txBox="1"/>
      </xdr:nvSpPr>
      <xdr:spPr>
        <a:xfrm>
          <a:off x="7594111" y="100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141496</xdr:rowOff>
    </xdr:from>
    <xdr:to>
      <xdr:col>36</xdr:col>
      <xdr:colOff>165100</xdr:colOff>
      <xdr:row>58</xdr:row>
      <xdr:rowOff>71646</xdr:rowOff>
    </xdr:to>
    <xdr:sp macro="" textlink="">
      <xdr:nvSpPr>
        <xdr:cNvPr id="371" name="楕円 370"/>
        <xdr:cNvSpPr/>
      </xdr:nvSpPr>
      <xdr:spPr>
        <a:xfrm>
          <a:off x="6921500" y="991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62773</xdr:rowOff>
    </xdr:from>
    <xdr:ext cx="534377" cy="259045"/>
    <xdr:sp macro="" textlink="">
      <xdr:nvSpPr>
        <xdr:cNvPr id="372" name="テキスト ボックス 371"/>
        <xdr:cNvSpPr txBox="1"/>
      </xdr:nvSpPr>
      <xdr:spPr>
        <a:xfrm>
          <a:off x="6705111" y="1000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144,993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81494</xdr:rowOff>
    </xdr:from>
    <xdr:to>
      <xdr:col>55</xdr:col>
      <xdr:colOff>0</xdr:colOff>
      <xdr:row>79</xdr:row>
      <xdr:rowOff>97910</xdr:rowOff>
    </xdr:to>
    <xdr:cxnSp macro="">
      <xdr:nvCxnSpPr>
        <xdr:cNvPr id="403" name="直線コネクタ 402"/>
        <xdr:cNvCxnSpPr/>
      </xdr:nvCxnSpPr>
      <xdr:spPr>
        <a:xfrm>
          <a:off x="9639300" y="13626044"/>
          <a:ext cx="838200" cy="1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110079</xdr:rowOff>
    </xdr:from>
    <xdr:ext cx="534377" cy="259045"/>
    <xdr:sp macro="" textlink="">
      <xdr:nvSpPr>
        <xdr:cNvPr id="404" name="普通建設事業費 （ うち新規整備　）平均値テキスト"/>
        <xdr:cNvSpPr txBox="1"/>
      </xdr:nvSpPr>
      <xdr:spPr>
        <a:xfrm>
          <a:off x="10528300" y="1331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38636</xdr:rowOff>
    </xdr:from>
    <xdr:to>
      <xdr:col>50</xdr:col>
      <xdr:colOff>114300</xdr:colOff>
      <xdr:row>79</xdr:row>
      <xdr:rowOff>81494</xdr:rowOff>
    </xdr:to>
    <xdr:cxnSp macro="">
      <xdr:nvCxnSpPr>
        <xdr:cNvPr id="406" name="直線コネクタ 405"/>
        <xdr:cNvCxnSpPr/>
      </xdr:nvCxnSpPr>
      <xdr:spPr>
        <a:xfrm>
          <a:off x="8750300" y="13583186"/>
          <a:ext cx="889000" cy="4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25334</xdr:rowOff>
    </xdr:from>
    <xdr:ext cx="534377" cy="259045"/>
    <xdr:sp macro="" textlink="">
      <xdr:nvSpPr>
        <xdr:cNvPr id="408" name="テキスト ボックス 407"/>
        <xdr:cNvSpPr txBox="1"/>
      </xdr:nvSpPr>
      <xdr:spPr>
        <a:xfrm>
          <a:off x="9372111" y="132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123349</xdr:rowOff>
    </xdr:from>
    <xdr:to>
      <xdr:col>45</xdr:col>
      <xdr:colOff>177800</xdr:colOff>
      <xdr:row>79</xdr:row>
      <xdr:rowOff>38636</xdr:rowOff>
    </xdr:to>
    <xdr:cxnSp macro="">
      <xdr:nvCxnSpPr>
        <xdr:cNvPr id="409" name="直線コネクタ 408"/>
        <xdr:cNvCxnSpPr/>
      </xdr:nvCxnSpPr>
      <xdr:spPr>
        <a:xfrm>
          <a:off x="7861300" y="13496449"/>
          <a:ext cx="889000" cy="8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18628</xdr:rowOff>
    </xdr:from>
    <xdr:ext cx="534377" cy="259045"/>
    <xdr:sp macro="" textlink="">
      <xdr:nvSpPr>
        <xdr:cNvPr id="411" name="テキスト ボックス 410"/>
        <xdr:cNvSpPr txBox="1"/>
      </xdr:nvSpPr>
      <xdr:spPr>
        <a:xfrm>
          <a:off x="8483111" y="132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123349</xdr:rowOff>
    </xdr:from>
    <xdr:to>
      <xdr:col>41</xdr:col>
      <xdr:colOff>50800</xdr:colOff>
      <xdr:row>79</xdr:row>
      <xdr:rowOff>53225</xdr:rowOff>
    </xdr:to>
    <xdr:cxnSp macro="">
      <xdr:nvCxnSpPr>
        <xdr:cNvPr id="412" name="直線コネクタ 411"/>
        <xdr:cNvCxnSpPr/>
      </xdr:nvCxnSpPr>
      <xdr:spPr>
        <a:xfrm flipV="1">
          <a:off x="6972300" y="13496449"/>
          <a:ext cx="889000" cy="10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5494</xdr:rowOff>
    </xdr:from>
    <xdr:to>
      <xdr:col>41</xdr:col>
      <xdr:colOff>101600</xdr:colOff>
      <xdr:row>78</xdr:row>
      <xdr:rowOff>107094</xdr:rowOff>
    </xdr:to>
    <xdr:sp macro="" textlink="">
      <xdr:nvSpPr>
        <xdr:cNvPr id="413" name="フローチャート: 判断 412"/>
        <xdr:cNvSpPr/>
      </xdr:nvSpPr>
      <xdr:spPr>
        <a:xfrm>
          <a:off x="7810500" y="1337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123621</xdr:rowOff>
    </xdr:from>
    <xdr:ext cx="534377" cy="259045"/>
    <xdr:sp macro="" textlink="">
      <xdr:nvSpPr>
        <xdr:cNvPr id="414" name="テキスト ボックス 413"/>
        <xdr:cNvSpPr txBox="1"/>
      </xdr:nvSpPr>
      <xdr:spPr>
        <a:xfrm>
          <a:off x="7594111" y="1315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5" name="フローチャート: 判断 414"/>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32529</xdr:rowOff>
    </xdr:from>
    <xdr:ext cx="534377" cy="259045"/>
    <xdr:sp macro="" textlink="">
      <xdr:nvSpPr>
        <xdr:cNvPr id="416" name="テキスト ボックス 415"/>
        <xdr:cNvSpPr txBox="1"/>
      </xdr:nvSpPr>
      <xdr:spPr>
        <a:xfrm>
          <a:off x="6705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47110</xdr:rowOff>
    </xdr:from>
    <xdr:to>
      <xdr:col>55</xdr:col>
      <xdr:colOff>50800</xdr:colOff>
      <xdr:row>79</xdr:row>
      <xdr:rowOff>148710</xdr:rowOff>
    </xdr:to>
    <xdr:sp macro="" textlink="">
      <xdr:nvSpPr>
        <xdr:cNvPr id="422" name="楕円 421"/>
        <xdr:cNvSpPr/>
      </xdr:nvSpPr>
      <xdr:spPr>
        <a:xfrm>
          <a:off x="10426700" y="1359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133487</xdr:rowOff>
    </xdr:from>
    <xdr:ext cx="313932" cy="259045"/>
    <xdr:sp macro="" textlink="">
      <xdr:nvSpPr>
        <xdr:cNvPr id="423" name="普通建設事業費 （ うち新規整備　）該当値テキスト"/>
        <xdr:cNvSpPr txBox="1"/>
      </xdr:nvSpPr>
      <xdr:spPr>
        <a:xfrm>
          <a:off x="10528300" y="135065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30694</xdr:rowOff>
    </xdr:from>
    <xdr:to>
      <xdr:col>50</xdr:col>
      <xdr:colOff>165100</xdr:colOff>
      <xdr:row>79</xdr:row>
      <xdr:rowOff>132294</xdr:rowOff>
    </xdr:to>
    <xdr:sp macro="" textlink="">
      <xdr:nvSpPr>
        <xdr:cNvPr id="424" name="楕円 423"/>
        <xdr:cNvSpPr/>
      </xdr:nvSpPr>
      <xdr:spPr>
        <a:xfrm>
          <a:off x="9588500" y="1357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123421</xdr:rowOff>
    </xdr:from>
    <xdr:ext cx="469744" cy="259045"/>
    <xdr:sp macro="" textlink="">
      <xdr:nvSpPr>
        <xdr:cNvPr id="425" name="テキスト ボックス 424"/>
        <xdr:cNvSpPr txBox="1"/>
      </xdr:nvSpPr>
      <xdr:spPr>
        <a:xfrm>
          <a:off x="9404428" y="1366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159286</xdr:rowOff>
    </xdr:from>
    <xdr:to>
      <xdr:col>46</xdr:col>
      <xdr:colOff>38100</xdr:colOff>
      <xdr:row>79</xdr:row>
      <xdr:rowOff>89436</xdr:rowOff>
    </xdr:to>
    <xdr:sp macro="" textlink="">
      <xdr:nvSpPr>
        <xdr:cNvPr id="426" name="楕円 425"/>
        <xdr:cNvSpPr/>
      </xdr:nvSpPr>
      <xdr:spPr>
        <a:xfrm>
          <a:off x="8699500" y="1353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80563</xdr:rowOff>
    </xdr:from>
    <xdr:ext cx="469744" cy="259045"/>
    <xdr:sp macro="" textlink="">
      <xdr:nvSpPr>
        <xdr:cNvPr id="427" name="テキスト ボックス 426"/>
        <xdr:cNvSpPr txBox="1"/>
      </xdr:nvSpPr>
      <xdr:spPr>
        <a:xfrm>
          <a:off x="8515428" y="1362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72549</xdr:rowOff>
    </xdr:from>
    <xdr:to>
      <xdr:col>41</xdr:col>
      <xdr:colOff>101600</xdr:colOff>
      <xdr:row>79</xdr:row>
      <xdr:rowOff>2699</xdr:rowOff>
    </xdr:to>
    <xdr:sp macro="" textlink="">
      <xdr:nvSpPr>
        <xdr:cNvPr id="428" name="楕円 427"/>
        <xdr:cNvSpPr/>
      </xdr:nvSpPr>
      <xdr:spPr>
        <a:xfrm>
          <a:off x="7810500" y="1344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165276</xdr:rowOff>
    </xdr:from>
    <xdr:ext cx="534377" cy="259045"/>
    <xdr:sp macro="" textlink="">
      <xdr:nvSpPr>
        <xdr:cNvPr id="429" name="テキスト ボックス 428"/>
        <xdr:cNvSpPr txBox="1"/>
      </xdr:nvSpPr>
      <xdr:spPr>
        <a:xfrm>
          <a:off x="7594111" y="1353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2425</xdr:rowOff>
    </xdr:from>
    <xdr:to>
      <xdr:col>36</xdr:col>
      <xdr:colOff>165100</xdr:colOff>
      <xdr:row>79</xdr:row>
      <xdr:rowOff>104025</xdr:rowOff>
    </xdr:to>
    <xdr:sp macro="" textlink="">
      <xdr:nvSpPr>
        <xdr:cNvPr id="430" name="楕円 429"/>
        <xdr:cNvSpPr/>
      </xdr:nvSpPr>
      <xdr:spPr>
        <a:xfrm>
          <a:off x="6921500" y="1354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95152</xdr:rowOff>
    </xdr:from>
    <xdr:ext cx="469744" cy="259045"/>
    <xdr:sp macro="" textlink="">
      <xdr:nvSpPr>
        <xdr:cNvPr id="431" name="テキスト ボックス 430"/>
        <xdr:cNvSpPr txBox="1"/>
      </xdr:nvSpPr>
      <xdr:spPr>
        <a:xfrm>
          <a:off x="6737428" y="1363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113117</xdr:rowOff>
    </xdr:from>
    <xdr:to>
      <xdr:col>55</xdr:col>
      <xdr:colOff>0</xdr:colOff>
      <xdr:row>97</xdr:row>
      <xdr:rowOff>49354</xdr:rowOff>
    </xdr:to>
    <xdr:cxnSp macro="">
      <xdr:nvCxnSpPr>
        <xdr:cNvPr id="462" name="直線コネクタ 461"/>
        <xdr:cNvCxnSpPr/>
      </xdr:nvCxnSpPr>
      <xdr:spPr>
        <a:xfrm>
          <a:off x="9639300" y="16572317"/>
          <a:ext cx="838200" cy="10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13851</xdr:rowOff>
    </xdr:from>
    <xdr:ext cx="534377" cy="259045"/>
    <xdr:sp macro="" textlink="">
      <xdr:nvSpPr>
        <xdr:cNvPr id="463" name="普通建設事業費 （ うち更新整備　）平均値テキスト"/>
        <xdr:cNvSpPr txBox="1"/>
      </xdr:nvSpPr>
      <xdr:spPr>
        <a:xfrm>
          <a:off x="10528300" y="1664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113117</xdr:rowOff>
    </xdr:from>
    <xdr:to>
      <xdr:col>50</xdr:col>
      <xdr:colOff>114300</xdr:colOff>
      <xdr:row>98</xdr:row>
      <xdr:rowOff>73520</xdr:rowOff>
    </xdr:to>
    <xdr:cxnSp macro="">
      <xdr:nvCxnSpPr>
        <xdr:cNvPr id="465" name="直線コネクタ 464"/>
        <xdr:cNvCxnSpPr/>
      </xdr:nvCxnSpPr>
      <xdr:spPr>
        <a:xfrm flipV="1">
          <a:off x="8750300" y="16572317"/>
          <a:ext cx="889000" cy="30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65335</xdr:rowOff>
    </xdr:from>
    <xdr:ext cx="534377" cy="259045"/>
    <xdr:sp macro="" textlink="">
      <xdr:nvSpPr>
        <xdr:cNvPr id="467" name="テキスト ボックス 466"/>
        <xdr:cNvSpPr txBox="1"/>
      </xdr:nvSpPr>
      <xdr:spPr>
        <a:xfrm>
          <a:off x="9372111" y="1669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73520</xdr:rowOff>
    </xdr:from>
    <xdr:to>
      <xdr:col>45</xdr:col>
      <xdr:colOff>177800</xdr:colOff>
      <xdr:row>98</xdr:row>
      <xdr:rowOff>146231</xdr:rowOff>
    </xdr:to>
    <xdr:cxnSp macro="">
      <xdr:nvCxnSpPr>
        <xdr:cNvPr id="468" name="直線コネクタ 467"/>
        <xdr:cNvCxnSpPr/>
      </xdr:nvCxnSpPr>
      <xdr:spPr>
        <a:xfrm flipV="1">
          <a:off x="7861300" y="16875620"/>
          <a:ext cx="889000" cy="7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140047</xdr:rowOff>
    </xdr:from>
    <xdr:ext cx="534377" cy="259045"/>
    <xdr:sp macro="" textlink="">
      <xdr:nvSpPr>
        <xdr:cNvPr id="470" name="テキスト ボックス 469"/>
        <xdr:cNvSpPr txBox="1"/>
      </xdr:nvSpPr>
      <xdr:spPr>
        <a:xfrm>
          <a:off x="8483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164030</xdr:rowOff>
    </xdr:from>
    <xdr:to>
      <xdr:col>41</xdr:col>
      <xdr:colOff>50800</xdr:colOff>
      <xdr:row>98</xdr:row>
      <xdr:rowOff>146231</xdr:rowOff>
    </xdr:to>
    <xdr:cxnSp macro="">
      <xdr:nvCxnSpPr>
        <xdr:cNvPr id="471" name="直線コネクタ 470"/>
        <xdr:cNvCxnSpPr/>
      </xdr:nvCxnSpPr>
      <xdr:spPr>
        <a:xfrm>
          <a:off x="6972300" y="16794680"/>
          <a:ext cx="889000" cy="15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xdr:nvSpPr>
        <xdr:cNvPr id="472" name="フローチャート: 判断 471"/>
        <xdr:cNvSpPr/>
      </xdr:nvSpPr>
      <xdr:spPr>
        <a:xfrm>
          <a:off x="7810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50567</xdr:rowOff>
    </xdr:from>
    <xdr:ext cx="534377" cy="259045"/>
    <xdr:sp macro="" textlink="">
      <xdr:nvSpPr>
        <xdr:cNvPr id="473" name="テキスト ボックス 472"/>
        <xdr:cNvSpPr txBox="1"/>
      </xdr:nvSpPr>
      <xdr:spPr>
        <a:xfrm>
          <a:off x="7594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4" name="フローチャート: 判断 473"/>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5" name="テキスト ボックス 474"/>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170004</xdr:rowOff>
    </xdr:from>
    <xdr:to>
      <xdr:col>55</xdr:col>
      <xdr:colOff>50800</xdr:colOff>
      <xdr:row>97</xdr:row>
      <xdr:rowOff>100154</xdr:rowOff>
    </xdr:to>
    <xdr:sp macro="" textlink="">
      <xdr:nvSpPr>
        <xdr:cNvPr id="481" name="楕円 480"/>
        <xdr:cNvSpPr/>
      </xdr:nvSpPr>
      <xdr:spPr>
        <a:xfrm>
          <a:off x="10426700" y="1662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21431</xdr:rowOff>
    </xdr:from>
    <xdr:ext cx="534377" cy="259045"/>
    <xdr:sp macro="" textlink="">
      <xdr:nvSpPr>
        <xdr:cNvPr id="482" name="普通建設事業費 （ うち更新整備　）該当値テキスト"/>
        <xdr:cNvSpPr txBox="1"/>
      </xdr:nvSpPr>
      <xdr:spPr>
        <a:xfrm>
          <a:off x="10528300" y="1648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24,033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62317</xdr:rowOff>
    </xdr:from>
    <xdr:to>
      <xdr:col>50</xdr:col>
      <xdr:colOff>165100</xdr:colOff>
      <xdr:row>96</xdr:row>
      <xdr:rowOff>163917</xdr:rowOff>
    </xdr:to>
    <xdr:sp macro="" textlink="">
      <xdr:nvSpPr>
        <xdr:cNvPr id="483" name="楕円 482"/>
        <xdr:cNvSpPr/>
      </xdr:nvSpPr>
      <xdr:spPr>
        <a:xfrm>
          <a:off x="9588500" y="1652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8994</xdr:rowOff>
    </xdr:from>
    <xdr:ext cx="534377" cy="259045"/>
    <xdr:sp macro="" textlink="">
      <xdr:nvSpPr>
        <xdr:cNvPr id="484" name="テキスト ボックス 483"/>
        <xdr:cNvSpPr txBox="1"/>
      </xdr:nvSpPr>
      <xdr:spPr>
        <a:xfrm>
          <a:off x="9372111" y="1629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22720</xdr:rowOff>
    </xdr:from>
    <xdr:to>
      <xdr:col>46</xdr:col>
      <xdr:colOff>38100</xdr:colOff>
      <xdr:row>98</xdr:row>
      <xdr:rowOff>124320</xdr:rowOff>
    </xdr:to>
    <xdr:sp macro="" textlink="">
      <xdr:nvSpPr>
        <xdr:cNvPr id="485" name="楕円 484"/>
        <xdr:cNvSpPr/>
      </xdr:nvSpPr>
      <xdr:spPr>
        <a:xfrm>
          <a:off x="8699500" y="168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115447</xdr:rowOff>
    </xdr:from>
    <xdr:ext cx="534377" cy="259045"/>
    <xdr:sp macro="" textlink="">
      <xdr:nvSpPr>
        <xdr:cNvPr id="486" name="テキスト ボックス 485"/>
        <xdr:cNvSpPr txBox="1"/>
      </xdr:nvSpPr>
      <xdr:spPr>
        <a:xfrm>
          <a:off x="8483111" y="1691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95431</xdr:rowOff>
    </xdr:from>
    <xdr:to>
      <xdr:col>41</xdr:col>
      <xdr:colOff>101600</xdr:colOff>
      <xdr:row>99</xdr:row>
      <xdr:rowOff>25581</xdr:rowOff>
    </xdr:to>
    <xdr:sp macro="" textlink="">
      <xdr:nvSpPr>
        <xdr:cNvPr id="487" name="楕円 486"/>
        <xdr:cNvSpPr/>
      </xdr:nvSpPr>
      <xdr:spPr>
        <a:xfrm>
          <a:off x="7810500" y="1689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16708</xdr:rowOff>
    </xdr:from>
    <xdr:ext cx="469744" cy="259045"/>
    <xdr:sp macro="" textlink="">
      <xdr:nvSpPr>
        <xdr:cNvPr id="488" name="テキスト ボックス 487"/>
        <xdr:cNvSpPr txBox="1"/>
      </xdr:nvSpPr>
      <xdr:spPr>
        <a:xfrm>
          <a:off x="7626428" y="16990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113230</xdr:rowOff>
    </xdr:from>
    <xdr:to>
      <xdr:col>36</xdr:col>
      <xdr:colOff>165100</xdr:colOff>
      <xdr:row>98</xdr:row>
      <xdr:rowOff>43380</xdr:rowOff>
    </xdr:to>
    <xdr:sp macro="" textlink="">
      <xdr:nvSpPr>
        <xdr:cNvPr id="489" name="楕円 488"/>
        <xdr:cNvSpPr/>
      </xdr:nvSpPr>
      <xdr:spPr>
        <a:xfrm>
          <a:off x="6921500" y="167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34507</xdr:rowOff>
    </xdr:from>
    <xdr:ext cx="534377" cy="259045"/>
    <xdr:sp macro="" textlink="">
      <xdr:nvSpPr>
        <xdr:cNvPr id="490" name="テキスト ボックス 489"/>
        <xdr:cNvSpPr txBox="1"/>
      </xdr:nvSpPr>
      <xdr:spPr>
        <a:xfrm>
          <a:off x="6705111" y="1683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165722</xdr:rowOff>
    </xdr:from>
    <xdr:to>
      <xdr:col>85</xdr:col>
      <xdr:colOff>127000</xdr:colOff>
      <xdr:row>39</xdr:row>
      <xdr:rowOff>44183</xdr:rowOff>
    </xdr:to>
    <xdr:cxnSp macro="">
      <xdr:nvCxnSpPr>
        <xdr:cNvPr id="519" name="直線コネクタ 518"/>
        <xdr:cNvCxnSpPr/>
      </xdr:nvCxnSpPr>
      <xdr:spPr>
        <a:xfrm flipV="1">
          <a:off x="15481300" y="6680822"/>
          <a:ext cx="8382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124845</xdr:rowOff>
    </xdr:from>
    <xdr:ext cx="469744" cy="259045"/>
    <xdr:sp macro="" textlink="">
      <xdr:nvSpPr>
        <xdr:cNvPr id="520" name="災害復旧事業費平均値テキスト"/>
        <xdr:cNvSpPr txBox="1"/>
      </xdr:nvSpPr>
      <xdr:spPr>
        <a:xfrm>
          <a:off x="16370300" y="6468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39574</xdr:rowOff>
    </xdr:from>
    <xdr:to>
      <xdr:col>81</xdr:col>
      <xdr:colOff>50800</xdr:colOff>
      <xdr:row>39</xdr:row>
      <xdr:rowOff>44183</xdr:rowOff>
    </xdr:to>
    <xdr:cxnSp macro="">
      <xdr:nvCxnSpPr>
        <xdr:cNvPr id="522" name="直線コネクタ 521"/>
        <xdr:cNvCxnSpPr/>
      </xdr:nvCxnSpPr>
      <xdr:spPr>
        <a:xfrm>
          <a:off x="14592300" y="6726124"/>
          <a:ext cx="889000" cy="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88536</xdr:rowOff>
    </xdr:from>
    <xdr:ext cx="378565" cy="259045"/>
    <xdr:sp macro="" textlink="">
      <xdr:nvSpPr>
        <xdr:cNvPr id="524" name="テキスト ボックス 523"/>
        <xdr:cNvSpPr txBox="1"/>
      </xdr:nvSpPr>
      <xdr:spPr>
        <a:xfrm>
          <a:off x="15292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39574</xdr:rowOff>
    </xdr:from>
    <xdr:to>
      <xdr:col>76</xdr:col>
      <xdr:colOff>114300</xdr:colOff>
      <xdr:row>39</xdr:row>
      <xdr:rowOff>44450</xdr:rowOff>
    </xdr:to>
    <xdr:cxnSp macro="">
      <xdr:nvCxnSpPr>
        <xdr:cNvPr id="525" name="直線コネクタ 524"/>
        <xdr:cNvCxnSpPr/>
      </xdr:nvCxnSpPr>
      <xdr:spPr>
        <a:xfrm flipV="1">
          <a:off x="13703300" y="6726124"/>
          <a:ext cx="889000" cy="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7" name="テキスト ボックス 526"/>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148527</xdr:rowOff>
    </xdr:from>
    <xdr:to>
      <xdr:col>72</xdr:col>
      <xdr:colOff>38100</xdr:colOff>
      <xdr:row>39</xdr:row>
      <xdr:rowOff>78677</xdr:rowOff>
    </xdr:to>
    <xdr:sp macro="" textlink="">
      <xdr:nvSpPr>
        <xdr:cNvPr id="529" name="フローチャート: 判断 528"/>
        <xdr:cNvSpPr/>
      </xdr:nvSpPr>
      <xdr:spPr>
        <a:xfrm>
          <a:off x="13652500" y="66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95204</xdr:rowOff>
    </xdr:from>
    <xdr:ext cx="378565" cy="259045"/>
    <xdr:sp macro="" textlink="">
      <xdr:nvSpPr>
        <xdr:cNvPr id="530" name="テキスト ボックス 529"/>
        <xdr:cNvSpPr txBox="1"/>
      </xdr:nvSpPr>
      <xdr:spPr>
        <a:xfrm>
          <a:off x="13514017" y="6438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31" name="フローチャート: 判断 530"/>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32" name="テキスト ボックス 531"/>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114922</xdr:rowOff>
    </xdr:from>
    <xdr:to>
      <xdr:col>85</xdr:col>
      <xdr:colOff>177800</xdr:colOff>
      <xdr:row>39</xdr:row>
      <xdr:rowOff>45072</xdr:rowOff>
    </xdr:to>
    <xdr:sp macro="" textlink="">
      <xdr:nvSpPr>
        <xdr:cNvPr id="538" name="楕円 537"/>
        <xdr:cNvSpPr/>
      </xdr:nvSpPr>
      <xdr:spPr>
        <a:xfrm>
          <a:off x="16268700" y="663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80395</xdr:rowOff>
    </xdr:from>
    <xdr:ext cx="469744" cy="259045"/>
    <xdr:sp macro="" textlink="">
      <xdr:nvSpPr>
        <xdr:cNvPr id="539" name="災害復旧事業費該当値テキスト"/>
        <xdr:cNvSpPr txBox="1"/>
      </xdr:nvSpPr>
      <xdr:spPr>
        <a:xfrm>
          <a:off x="16370300" y="65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164833</xdr:rowOff>
    </xdr:from>
    <xdr:to>
      <xdr:col>81</xdr:col>
      <xdr:colOff>101600</xdr:colOff>
      <xdr:row>39</xdr:row>
      <xdr:rowOff>94983</xdr:rowOff>
    </xdr:to>
    <xdr:sp macro="" textlink="">
      <xdr:nvSpPr>
        <xdr:cNvPr id="540" name="楕円 539"/>
        <xdr:cNvSpPr/>
      </xdr:nvSpPr>
      <xdr:spPr>
        <a:xfrm>
          <a:off x="15430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86110</xdr:rowOff>
    </xdr:from>
    <xdr:ext cx="249299" cy="259045"/>
    <xdr:sp macro="" textlink="">
      <xdr:nvSpPr>
        <xdr:cNvPr id="541" name="テキスト ボックス 540"/>
        <xdr:cNvSpPr txBox="1"/>
      </xdr:nvSpPr>
      <xdr:spPr>
        <a:xfrm>
          <a:off x="15356650" y="6772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160224</xdr:rowOff>
    </xdr:from>
    <xdr:to>
      <xdr:col>76</xdr:col>
      <xdr:colOff>165100</xdr:colOff>
      <xdr:row>39</xdr:row>
      <xdr:rowOff>90374</xdr:rowOff>
    </xdr:to>
    <xdr:sp macro="" textlink="">
      <xdr:nvSpPr>
        <xdr:cNvPr id="542" name="楕円 541"/>
        <xdr:cNvSpPr/>
      </xdr:nvSpPr>
      <xdr:spPr>
        <a:xfrm>
          <a:off x="14541500" y="66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81501</xdr:rowOff>
    </xdr:from>
    <xdr:ext cx="378565" cy="259045"/>
    <xdr:sp macro="" textlink="">
      <xdr:nvSpPr>
        <xdr:cNvPr id="543" name="テキスト ボックス 542"/>
        <xdr:cNvSpPr txBox="1"/>
      </xdr:nvSpPr>
      <xdr:spPr>
        <a:xfrm>
          <a:off x="14403017" y="6768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8" name="テキスト ボックス 607"/>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2" name="テキスト ボックス 611"/>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6" name="テキスト ボックス 615"/>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0" name="テキスト ボックス 619"/>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4" name="直線コネクタ 623"/>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5" name="公債費最小値テキスト"/>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6" name="直線コネクタ 625"/>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7" name="公債費最大値テキスト"/>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8" name="直線コネクタ 627"/>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27758</xdr:rowOff>
    </xdr:from>
    <xdr:to>
      <xdr:col>85</xdr:col>
      <xdr:colOff>127000</xdr:colOff>
      <xdr:row>77</xdr:row>
      <xdr:rowOff>43002</xdr:rowOff>
    </xdr:to>
    <xdr:cxnSp macro="">
      <xdr:nvCxnSpPr>
        <xdr:cNvPr id="629" name="直線コネクタ 628"/>
        <xdr:cNvCxnSpPr/>
      </xdr:nvCxnSpPr>
      <xdr:spPr>
        <a:xfrm>
          <a:off x="15481300" y="13229408"/>
          <a:ext cx="838200" cy="1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127108</xdr:rowOff>
    </xdr:from>
    <xdr:ext cx="534377" cy="259045"/>
    <xdr:sp macro="" textlink="">
      <xdr:nvSpPr>
        <xdr:cNvPr id="630" name="公債費平均値テキスト"/>
        <xdr:cNvSpPr txBox="1"/>
      </xdr:nvSpPr>
      <xdr:spPr>
        <a:xfrm>
          <a:off x="16370300" y="12985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1" name="フローチャート: 判断 630"/>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9798</xdr:rowOff>
    </xdr:from>
    <xdr:to>
      <xdr:col>81</xdr:col>
      <xdr:colOff>50800</xdr:colOff>
      <xdr:row>77</xdr:row>
      <xdr:rowOff>27758</xdr:rowOff>
    </xdr:to>
    <xdr:cxnSp macro="">
      <xdr:nvCxnSpPr>
        <xdr:cNvPr id="632" name="直線コネクタ 631"/>
        <xdr:cNvCxnSpPr/>
      </xdr:nvCxnSpPr>
      <xdr:spPr>
        <a:xfrm>
          <a:off x="14592300" y="13211448"/>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3" name="フローチャート: 判断 632"/>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31991</xdr:rowOff>
    </xdr:from>
    <xdr:ext cx="534377" cy="259045"/>
    <xdr:sp macro="" textlink="">
      <xdr:nvSpPr>
        <xdr:cNvPr id="634" name="テキスト ボックス 633"/>
        <xdr:cNvSpPr txBox="1"/>
      </xdr:nvSpPr>
      <xdr:spPr>
        <a:xfrm>
          <a:off x="15214111" y="1289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142229</xdr:rowOff>
    </xdr:from>
    <xdr:to>
      <xdr:col>76</xdr:col>
      <xdr:colOff>114300</xdr:colOff>
      <xdr:row>77</xdr:row>
      <xdr:rowOff>9798</xdr:rowOff>
    </xdr:to>
    <xdr:cxnSp macro="">
      <xdr:nvCxnSpPr>
        <xdr:cNvPr id="635" name="直線コネクタ 634"/>
        <xdr:cNvCxnSpPr/>
      </xdr:nvCxnSpPr>
      <xdr:spPr>
        <a:xfrm>
          <a:off x="13703300" y="13172429"/>
          <a:ext cx="889000" cy="3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6" name="フローチャート: 判断 635"/>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20632</xdr:rowOff>
    </xdr:from>
    <xdr:ext cx="534377" cy="259045"/>
    <xdr:sp macro="" textlink="">
      <xdr:nvSpPr>
        <xdr:cNvPr id="637" name="テキスト ボックス 636"/>
        <xdr:cNvSpPr txBox="1"/>
      </xdr:nvSpPr>
      <xdr:spPr>
        <a:xfrm>
          <a:off x="14325111" y="1287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109854</xdr:rowOff>
    </xdr:from>
    <xdr:to>
      <xdr:col>71</xdr:col>
      <xdr:colOff>177800</xdr:colOff>
      <xdr:row>76</xdr:row>
      <xdr:rowOff>142229</xdr:rowOff>
    </xdr:to>
    <xdr:cxnSp macro="">
      <xdr:nvCxnSpPr>
        <xdr:cNvPr id="638" name="直線コネクタ 637"/>
        <xdr:cNvCxnSpPr/>
      </xdr:nvCxnSpPr>
      <xdr:spPr>
        <a:xfrm>
          <a:off x="12814300" y="13140054"/>
          <a:ext cx="889000" cy="3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103374</xdr:rowOff>
    </xdr:from>
    <xdr:to>
      <xdr:col>72</xdr:col>
      <xdr:colOff>38100</xdr:colOff>
      <xdr:row>77</xdr:row>
      <xdr:rowOff>33524</xdr:rowOff>
    </xdr:to>
    <xdr:sp macro="" textlink="">
      <xdr:nvSpPr>
        <xdr:cNvPr id="639" name="フローチャート: 判断 638"/>
        <xdr:cNvSpPr/>
      </xdr:nvSpPr>
      <xdr:spPr>
        <a:xfrm>
          <a:off x="13652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24651</xdr:rowOff>
    </xdr:from>
    <xdr:ext cx="534377" cy="259045"/>
    <xdr:sp macro="" textlink="">
      <xdr:nvSpPr>
        <xdr:cNvPr id="640" name="テキスト ボックス 639"/>
        <xdr:cNvSpPr txBox="1"/>
      </xdr:nvSpPr>
      <xdr:spPr>
        <a:xfrm>
          <a:off x="13436111" y="132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41" name="フローチャート: 判断 640"/>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78626</xdr:rowOff>
    </xdr:from>
    <xdr:ext cx="534377" cy="259045"/>
    <xdr:sp macro="" textlink="">
      <xdr:nvSpPr>
        <xdr:cNvPr id="642" name="テキスト ボックス 641"/>
        <xdr:cNvSpPr txBox="1"/>
      </xdr:nvSpPr>
      <xdr:spPr>
        <a:xfrm>
          <a:off x="12547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163652</xdr:rowOff>
    </xdr:from>
    <xdr:to>
      <xdr:col>85</xdr:col>
      <xdr:colOff>177800</xdr:colOff>
      <xdr:row>77</xdr:row>
      <xdr:rowOff>93802</xdr:rowOff>
    </xdr:to>
    <xdr:sp macro="" textlink="">
      <xdr:nvSpPr>
        <xdr:cNvPr id="648" name="楕円 647"/>
        <xdr:cNvSpPr/>
      </xdr:nvSpPr>
      <xdr:spPr>
        <a:xfrm>
          <a:off x="16268700" y="131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142079</xdr:rowOff>
    </xdr:from>
    <xdr:ext cx="534377" cy="259045"/>
    <xdr:sp macro="" textlink="">
      <xdr:nvSpPr>
        <xdr:cNvPr id="649" name="公債費該当値テキスト"/>
        <xdr:cNvSpPr txBox="1"/>
      </xdr:nvSpPr>
      <xdr:spPr>
        <a:xfrm>
          <a:off x="16370300" y="1317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148408</xdr:rowOff>
    </xdr:from>
    <xdr:to>
      <xdr:col>81</xdr:col>
      <xdr:colOff>101600</xdr:colOff>
      <xdr:row>77</xdr:row>
      <xdr:rowOff>78558</xdr:rowOff>
    </xdr:to>
    <xdr:sp macro="" textlink="">
      <xdr:nvSpPr>
        <xdr:cNvPr id="650" name="楕円 649"/>
        <xdr:cNvSpPr/>
      </xdr:nvSpPr>
      <xdr:spPr>
        <a:xfrm>
          <a:off x="15430500" y="1317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69685</xdr:rowOff>
    </xdr:from>
    <xdr:ext cx="534377" cy="259045"/>
    <xdr:sp macro="" textlink="">
      <xdr:nvSpPr>
        <xdr:cNvPr id="651" name="テキスト ボックス 650"/>
        <xdr:cNvSpPr txBox="1"/>
      </xdr:nvSpPr>
      <xdr:spPr>
        <a:xfrm>
          <a:off x="15214111" y="1327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130448</xdr:rowOff>
    </xdr:from>
    <xdr:to>
      <xdr:col>76</xdr:col>
      <xdr:colOff>165100</xdr:colOff>
      <xdr:row>77</xdr:row>
      <xdr:rowOff>60598</xdr:rowOff>
    </xdr:to>
    <xdr:sp macro="" textlink="">
      <xdr:nvSpPr>
        <xdr:cNvPr id="652" name="楕円 651"/>
        <xdr:cNvSpPr/>
      </xdr:nvSpPr>
      <xdr:spPr>
        <a:xfrm>
          <a:off x="14541500" y="1316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51725</xdr:rowOff>
    </xdr:from>
    <xdr:ext cx="534377" cy="259045"/>
    <xdr:sp macro="" textlink="">
      <xdr:nvSpPr>
        <xdr:cNvPr id="653" name="テキスト ボックス 652"/>
        <xdr:cNvSpPr txBox="1"/>
      </xdr:nvSpPr>
      <xdr:spPr>
        <a:xfrm>
          <a:off x="14325111" y="1325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33,092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91429</xdr:rowOff>
    </xdr:from>
    <xdr:to>
      <xdr:col>72</xdr:col>
      <xdr:colOff>38100</xdr:colOff>
      <xdr:row>77</xdr:row>
      <xdr:rowOff>21579</xdr:rowOff>
    </xdr:to>
    <xdr:sp macro="" textlink="">
      <xdr:nvSpPr>
        <xdr:cNvPr id="654" name="楕円 653"/>
        <xdr:cNvSpPr/>
      </xdr:nvSpPr>
      <xdr:spPr>
        <a:xfrm>
          <a:off x="13652500" y="131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38106</xdr:rowOff>
    </xdr:from>
    <xdr:ext cx="534377" cy="259045"/>
    <xdr:sp macro="" textlink="">
      <xdr:nvSpPr>
        <xdr:cNvPr id="655" name="テキスト ボックス 654"/>
        <xdr:cNvSpPr txBox="1"/>
      </xdr:nvSpPr>
      <xdr:spPr>
        <a:xfrm>
          <a:off x="13436111" y="1289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35,823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59054</xdr:rowOff>
    </xdr:from>
    <xdr:to>
      <xdr:col>67</xdr:col>
      <xdr:colOff>101600</xdr:colOff>
      <xdr:row>76</xdr:row>
      <xdr:rowOff>160654</xdr:rowOff>
    </xdr:to>
    <xdr:sp macro="" textlink="">
      <xdr:nvSpPr>
        <xdr:cNvPr id="656" name="楕円 655"/>
        <xdr:cNvSpPr/>
      </xdr:nvSpPr>
      <xdr:spPr>
        <a:xfrm>
          <a:off x="12763500" y="1308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151781</xdr:rowOff>
    </xdr:from>
    <xdr:ext cx="534377" cy="259045"/>
    <xdr:sp macro="" textlink="">
      <xdr:nvSpPr>
        <xdr:cNvPr id="657" name="テキスト ボックス 656"/>
        <xdr:cNvSpPr txBox="1"/>
      </xdr:nvSpPr>
      <xdr:spPr>
        <a:xfrm>
          <a:off x="12547111" y="131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81" name="直線コネクタ 680"/>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82" name="積立金最小値テキスト"/>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3" name="直線コネクタ 682"/>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4" name="積立金最大値テキスト"/>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5" name="直線コネクタ 684"/>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150197</xdr:rowOff>
    </xdr:from>
    <xdr:to>
      <xdr:col>85</xdr:col>
      <xdr:colOff>127000</xdr:colOff>
      <xdr:row>98</xdr:row>
      <xdr:rowOff>33992</xdr:rowOff>
    </xdr:to>
    <xdr:cxnSp macro="">
      <xdr:nvCxnSpPr>
        <xdr:cNvPr id="686" name="直線コネクタ 685"/>
        <xdr:cNvCxnSpPr/>
      </xdr:nvCxnSpPr>
      <xdr:spPr>
        <a:xfrm flipV="1">
          <a:off x="15481300" y="16780847"/>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109751</xdr:rowOff>
    </xdr:from>
    <xdr:ext cx="534377" cy="259045"/>
    <xdr:sp macro="" textlink="">
      <xdr:nvSpPr>
        <xdr:cNvPr id="687" name="積立金平均値テキスト"/>
        <xdr:cNvSpPr txBox="1"/>
      </xdr:nvSpPr>
      <xdr:spPr>
        <a:xfrm>
          <a:off x="16370300" y="16740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88" name="フローチャート: 判断 687"/>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143587</xdr:rowOff>
    </xdr:from>
    <xdr:to>
      <xdr:col>81</xdr:col>
      <xdr:colOff>50800</xdr:colOff>
      <xdr:row>98</xdr:row>
      <xdr:rowOff>33992</xdr:rowOff>
    </xdr:to>
    <xdr:cxnSp macro="">
      <xdr:nvCxnSpPr>
        <xdr:cNvPr id="689" name="直線コネクタ 688"/>
        <xdr:cNvCxnSpPr/>
      </xdr:nvCxnSpPr>
      <xdr:spPr>
        <a:xfrm>
          <a:off x="14592300" y="16774237"/>
          <a:ext cx="889000" cy="6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90" name="フローチャート: 判断 689"/>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93832</xdr:rowOff>
    </xdr:from>
    <xdr:ext cx="469744" cy="259045"/>
    <xdr:sp macro="" textlink="">
      <xdr:nvSpPr>
        <xdr:cNvPr id="691" name="テキスト ボックス 690"/>
        <xdr:cNvSpPr txBox="1"/>
      </xdr:nvSpPr>
      <xdr:spPr>
        <a:xfrm>
          <a:off x="15246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143587</xdr:rowOff>
    </xdr:from>
    <xdr:to>
      <xdr:col>76</xdr:col>
      <xdr:colOff>114300</xdr:colOff>
      <xdr:row>98</xdr:row>
      <xdr:rowOff>21113</xdr:rowOff>
    </xdr:to>
    <xdr:cxnSp macro="">
      <xdr:nvCxnSpPr>
        <xdr:cNvPr id="692" name="直線コネクタ 691"/>
        <xdr:cNvCxnSpPr/>
      </xdr:nvCxnSpPr>
      <xdr:spPr>
        <a:xfrm flipV="1">
          <a:off x="13703300" y="16774237"/>
          <a:ext cx="889000" cy="4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93" name="フローチャート: 判断 692"/>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85444</xdr:rowOff>
    </xdr:from>
    <xdr:ext cx="469744" cy="259045"/>
    <xdr:sp macro="" textlink="">
      <xdr:nvSpPr>
        <xdr:cNvPr id="694" name="テキスト ボックス 693"/>
        <xdr:cNvSpPr txBox="1"/>
      </xdr:nvSpPr>
      <xdr:spPr>
        <a:xfrm>
          <a:off x="14357428" y="1688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21113</xdr:rowOff>
    </xdr:from>
    <xdr:to>
      <xdr:col>71</xdr:col>
      <xdr:colOff>177800</xdr:colOff>
      <xdr:row>98</xdr:row>
      <xdr:rowOff>84131</xdr:rowOff>
    </xdr:to>
    <xdr:cxnSp macro="">
      <xdr:nvCxnSpPr>
        <xdr:cNvPr id="695" name="直線コネクタ 694"/>
        <xdr:cNvCxnSpPr/>
      </xdr:nvCxnSpPr>
      <xdr:spPr>
        <a:xfrm flipV="1">
          <a:off x="12814300" y="16823213"/>
          <a:ext cx="889000" cy="6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81908</xdr:rowOff>
    </xdr:from>
    <xdr:to>
      <xdr:col>72</xdr:col>
      <xdr:colOff>38100</xdr:colOff>
      <xdr:row>98</xdr:row>
      <xdr:rowOff>12058</xdr:rowOff>
    </xdr:to>
    <xdr:sp macro="" textlink="">
      <xdr:nvSpPr>
        <xdr:cNvPr id="696" name="フローチャート: 判断 695"/>
        <xdr:cNvSpPr/>
      </xdr:nvSpPr>
      <xdr:spPr>
        <a:xfrm>
          <a:off x="136525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28585</xdr:rowOff>
    </xdr:from>
    <xdr:ext cx="534377" cy="259045"/>
    <xdr:sp macro="" textlink="">
      <xdr:nvSpPr>
        <xdr:cNvPr id="697" name="テキスト ボックス 696"/>
        <xdr:cNvSpPr txBox="1"/>
      </xdr:nvSpPr>
      <xdr:spPr>
        <a:xfrm>
          <a:off x="13436111" y="164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7386</xdr:rowOff>
    </xdr:from>
    <xdr:to>
      <xdr:col>67</xdr:col>
      <xdr:colOff>101600</xdr:colOff>
      <xdr:row>97</xdr:row>
      <xdr:rowOff>108986</xdr:rowOff>
    </xdr:to>
    <xdr:sp macro="" textlink="">
      <xdr:nvSpPr>
        <xdr:cNvPr id="698" name="フローチャート: 判断 697"/>
        <xdr:cNvSpPr/>
      </xdr:nvSpPr>
      <xdr:spPr>
        <a:xfrm>
          <a:off x="12763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125513</xdr:rowOff>
    </xdr:from>
    <xdr:ext cx="534377" cy="259045"/>
    <xdr:sp macro="" textlink="">
      <xdr:nvSpPr>
        <xdr:cNvPr id="699" name="テキスト ボックス 698"/>
        <xdr:cNvSpPr txBox="1"/>
      </xdr:nvSpPr>
      <xdr:spPr>
        <a:xfrm>
          <a:off x="12547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99397</xdr:rowOff>
    </xdr:from>
    <xdr:to>
      <xdr:col>85</xdr:col>
      <xdr:colOff>177800</xdr:colOff>
      <xdr:row>98</xdr:row>
      <xdr:rowOff>29547</xdr:rowOff>
    </xdr:to>
    <xdr:sp macro="" textlink="">
      <xdr:nvSpPr>
        <xdr:cNvPr id="705" name="楕円 704"/>
        <xdr:cNvSpPr/>
      </xdr:nvSpPr>
      <xdr:spPr>
        <a:xfrm>
          <a:off x="16268700" y="1673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122274</xdr:rowOff>
    </xdr:from>
    <xdr:ext cx="534377" cy="259045"/>
    <xdr:sp macro="" textlink="">
      <xdr:nvSpPr>
        <xdr:cNvPr id="706" name="積立金該当値テキスト"/>
        <xdr:cNvSpPr txBox="1"/>
      </xdr:nvSpPr>
      <xdr:spPr>
        <a:xfrm>
          <a:off x="16370300" y="1658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154642</xdr:rowOff>
    </xdr:from>
    <xdr:to>
      <xdr:col>81</xdr:col>
      <xdr:colOff>101600</xdr:colOff>
      <xdr:row>98</xdr:row>
      <xdr:rowOff>84792</xdr:rowOff>
    </xdr:to>
    <xdr:sp macro="" textlink="">
      <xdr:nvSpPr>
        <xdr:cNvPr id="707" name="楕円 706"/>
        <xdr:cNvSpPr/>
      </xdr:nvSpPr>
      <xdr:spPr>
        <a:xfrm>
          <a:off x="15430500" y="167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75919</xdr:rowOff>
    </xdr:from>
    <xdr:ext cx="469744" cy="259045"/>
    <xdr:sp macro="" textlink="">
      <xdr:nvSpPr>
        <xdr:cNvPr id="708" name="テキスト ボックス 707"/>
        <xdr:cNvSpPr txBox="1"/>
      </xdr:nvSpPr>
      <xdr:spPr>
        <a:xfrm>
          <a:off x="15246428" y="1687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92787</xdr:rowOff>
    </xdr:from>
    <xdr:to>
      <xdr:col>76</xdr:col>
      <xdr:colOff>165100</xdr:colOff>
      <xdr:row>98</xdr:row>
      <xdr:rowOff>22937</xdr:rowOff>
    </xdr:to>
    <xdr:sp macro="" textlink="">
      <xdr:nvSpPr>
        <xdr:cNvPr id="709" name="楕円 708"/>
        <xdr:cNvSpPr/>
      </xdr:nvSpPr>
      <xdr:spPr>
        <a:xfrm>
          <a:off x="14541500" y="1672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39464</xdr:rowOff>
    </xdr:from>
    <xdr:ext cx="534377" cy="259045"/>
    <xdr:sp macro="" textlink="">
      <xdr:nvSpPr>
        <xdr:cNvPr id="710" name="テキスト ボックス 709"/>
        <xdr:cNvSpPr txBox="1"/>
      </xdr:nvSpPr>
      <xdr:spPr>
        <a:xfrm>
          <a:off x="14325111" y="1649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141763</xdr:rowOff>
    </xdr:from>
    <xdr:to>
      <xdr:col>72</xdr:col>
      <xdr:colOff>38100</xdr:colOff>
      <xdr:row>98</xdr:row>
      <xdr:rowOff>71913</xdr:rowOff>
    </xdr:to>
    <xdr:sp macro="" textlink="">
      <xdr:nvSpPr>
        <xdr:cNvPr id="711" name="楕円 710"/>
        <xdr:cNvSpPr/>
      </xdr:nvSpPr>
      <xdr:spPr>
        <a:xfrm>
          <a:off x="13652500" y="1677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63040</xdr:rowOff>
    </xdr:from>
    <xdr:ext cx="534377" cy="259045"/>
    <xdr:sp macro="" textlink="">
      <xdr:nvSpPr>
        <xdr:cNvPr id="712" name="テキスト ボックス 711"/>
        <xdr:cNvSpPr txBox="1"/>
      </xdr:nvSpPr>
      <xdr:spPr>
        <a:xfrm>
          <a:off x="13436111" y="1686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33331</xdr:rowOff>
    </xdr:from>
    <xdr:to>
      <xdr:col>67</xdr:col>
      <xdr:colOff>101600</xdr:colOff>
      <xdr:row>98</xdr:row>
      <xdr:rowOff>134931</xdr:rowOff>
    </xdr:to>
    <xdr:sp macro="" textlink="">
      <xdr:nvSpPr>
        <xdr:cNvPr id="713" name="楕円 712"/>
        <xdr:cNvSpPr/>
      </xdr:nvSpPr>
      <xdr:spPr>
        <a:xfrm>
          <a:off x="12763500" y="1683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126058</xdr:rowOff>
    </xdr:from>
    <xdr:ext cx="469744" cy="259045"/>
    <xdr:sp macro="" textlink="">
      <xdr:nvSpPr>
        <xdr:cNvPr id="714" name="テキスト ボックス 713"/>
        <xdr:cNvSpPr txBox="1"/>
      </xdr:nvSpPr>
      <xdr:spPr>
        <a:xfrm>
          <a:off x="12579428" y="16928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0" name="直線コネクタ 739"/>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3"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4" name="直線コネクタ 743"/>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110091</xdr:rowOff>
    </xdr:from>
    <xdr:to>
      <xdr:col>116</xdr:col>
      <xdr:colOff>63500</xdr:colOff>
      <xdr:row>37</xdr:row>
      <xdr:rowOff>168656</xdr:rowOff>
    </xdr:to>
    <xdr:cxnSp macro="">
      <xdr:nvCxnSpPr>
        <xdr:cNvPr id="745" name="直線コネクタ 744"/>
        <xdr:cNvCxnSpPr/>
      </xdr:nvCxnSpPr>
      <xdr:spPr>
        <a:xfrm>
          <a:off x="21323300" y="6453741"/>
          <a:ext cx="838200" cy="5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97154</xdr:rowOff>
    </xdr:from>
    <xdr:ext cx="378565" cy="259045"/>
    <xdr:sp macro="" textlink="">
      <xdr:nvSpPr>
        <xdr:cNvPr id="746" name="投資及び出資金平均値テキスト"/>
        <xdr:cNvSpPr txBox="1"/>
      </xdr:nvSpPr>
      <xdr:spPr>
        <a:xfrm>
          <a:off x="22212300" y="6612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7" name="フローチャート: 判断 746"/>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110091</xdr:rowOff>
    </xdr:from>
    <xdr:to>
      <xdr:col>111</xdr:col>
      <xdr:colOff>177800</xdr:colOff>
      <xdr:row>38</xdr:row>
      <xdr:rowOff>37157</xdr:rowOff>
    </xdr:to>
    <xdr:cxnSp macro="">
      <xdr:nvCxnSpPr>
        <xdr:cNvPr id="748" name="直線コネクタ 747"/>
        <xdr:cNvCxnSpPr/>
      </xdr:nvCxnSpPr>
      <xdr:spPr>
        <a:xfrm flipV="1">
          <a:off x="20434300" y="6453741"/>
          <a:ext cx="889000" cy="9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9" name="フローチャート: 判断 748"/>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43705</xdr:rowOff>
    </xdr:from>
    <xdr:ext cx="378565" cy="259045"/>
    <xdr:sp macro="" textlink="">
      <xdr:nvSpPr>
        <xdr:cNvPr id="750" name="テキスト ボックス 749"/>
        <xdr:cNvSpPr txBox="1"/>
      </xdr:nvSpPr>
      <xdr:spPr>
        <a:xfrm>
          <a:off x="21134017" y="6730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37157</xdr:rowOff>
    </xdr:from>
    <xdr:to>
      <xdr:col>107</xdr:col>
      <xdr:colOff>50800</xdr:colOff>
      <xdr:row>38</xdr:row>
      <xdr:rowOff>135019</xdr:rowOff>
    </xdr:to>
    <xdr:cxnSp macro="">
      <xdr:nvCxnSpPr>
        <xdr:cNvPr id="751" name="直線コネクタ 750"/>
        <xdr:cNvCxnSpPr/>
      </xdr:nvCxnSpPr>
      <xdr:spPr>
        <a:xfrm flipV="1">
          <a:off x="19545300" y="6552257"/>
          <a:ext cx="889000" cy="9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2" name="フローチャート: 判断 751"/>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57966</xdr:rowOff>
    </xdr:from>
    <xdr:ext cx="378565" cy="259045"/>
    <xdr:sp macro="" textlink="">
      <xdr:nvSpPr>
        <xdr:cNvPr id="753" name="テキスト ボックス 752"/>
        <xdr:cNvSpPr txBox="1"/>
      </xdr:nvSpPr>
      <xdr:spPr>
        <a:xfrm>
          <a:off x="20245017" y="6744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135019</xdr:rowOff>
    </xdr:from>
    <xdr:to>
      <xdr:col>102</xdr:col>
      <xdr:colOff>114300</xdr:colOff>
      <xdr:row>39</xdr:row>
      <xdr:rowOff>98878</xdr:rowOff>
    </xdr:to>
    <xdr:cxnSp macro="">
      <xdr:nvCxnSpPr>
        <xdr:cNvPr id="754" name="直線コネクタ 753"/>
        <xdr:cNvCxnSpPr/>
      </xdr:nvCxnSpPr>
      <xdr:spPr>
        <a:xfrm flipV="1">
          <a:off x="18656300" y="6650119"/>
          <a:ext cx="889000" cy="13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126891</xdr:rowOff>
    </xdr:from>
    <xdr:to>
      <xdr:col>102</xdr:col>
      <xdr:colOff>165100</xdr:colOff>
      <xdr:row>39</xdr:row>
      <xdr:rowOff>57041</xdr:rowOff>
    </xdr:to>
    <xdr:sp macro="" textlink="">
      <xdr:nvSpPr>
        <xdr:cNvPr id="755" name="フローチャート: 判断 754"/>
        <xdr:cNvSpPr/>
      </xdr:nvSpPr>
      <xdr:spPr>
        <a:xfrm>
          <a:off x="19494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48168</xdr:rowOff>
    </xdr:from>
    <xdr:ext cx="378565" cy="259045"/>
    <xdr:sp macro="" textlink="">
      <xdr:nvSpPr>
        <xdr:cNvPr id="756" name="テキスト ボックス 755"/>
        <xdr:cNvSpPr txBox="1"/>
      </xdr:nvSpPr>
      <xdr:spPr>
        <a:xfrm>
          <a:off x="19356017" y="6734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7" name="フローチャート: 判断 756"/>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30678</xdr:rowOff>
    </xdr:from>
    <xdr:ext cx="469744" cy="259045"/>
    <xdr:sp macro="" textlink="">
      <xdr:nvSpPr>
        <xdr:cNvPr id="758" name="テキスト ボックス 757"/>
        <xdr:cNvSpPr txBox="1"/>
      </xdr:nvSpPr>
      <xdr:spPr>
        <a:xfrm>
          <a:off x="18421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117856</xdr:rowOff>
    </xdr:from>
    <xdr:to>
      <xdr:col>116</xdr:col>
      <xdr:colOff>114300</xdr:colOff>
      <xdr:row>38</xdr:row>
      <xdr:rowOff>48006</xdr:rowOff>
    </xdr:to>
    <xdr:sp macro="" textlink="">
      <xdr:nvSpPr>
        <xdr:cNvPr id="764" name="楕円 763"/>
        <xdr:cNvSpPr/>
      </xdr:nvSpPr>
      <xdr:spPr>
        <a:xfrm>
          <a:off x="22110700" y="646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140733</xdr:rowOff>
    </xdr:from>
    <xdr:ext cx="469744" cy="259045"/>
    <xdr:sp macro="" textlink="">
      <xdr:nvSpPr>
        <xdr:cNvPr id="765" name="投資及び出資金該当値テキスト"/>
        <xdr:cNvSpPr txBox="1"/>
      </xdr:nvSpPr>
      <xdr:spPr>
        <a:xfrm>
          <a:off x="22212300" y="631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59291</xdr:rowOff>
    </xdr:from>
    <xdr:to>
      <xdr:col>112</xdr:col>
      <xdr:colOff>38100</xdr:colOff>
      <xdr:row>37</xdr:row>
      <xdr:rowOff>160891</xdr:rowOff>
    </xdr:to>
    <xdr:sp macro="" textlink="">
      <xdr:nvSpPr>
        <xdr:cNvPr id="766" name="楕円 765"/>
        <xdr:cNvSpPr/>
      </xdr:nvSpPr>
      <xdr:spPr>
        <a:xfrm>
          <a:off x="21272500" y="640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5968</xdr:rowOff>
    </xdr:from>
    <xdr:ext cx="469744" cy="259045"/>
    <xdr:sp macro="" textlink="">
      <xdr:nvSpPr>
        <xdr:cNvPr id="767" name="テキスト ボックス 766"/>
        <xdr:cNvSpPr txBox="1"/>
      </xdr:nvSpPr>
      <xdr:spPr>
        <a:xfrm>
          <a:off x="21088428" y="6178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157807</xdr:rowOff>
    </xdr:from>
    <xdr:to>
      <xdr:col>107</xdr:col>
      <xdr:colOff>101600</xdr:colOff>
      <xdr:row>38</xdr:row>
      <xdr:rowOff>87957</xdr:rowOff>
    </xdr:to>
    <xdr:sp macro="" textlink="">
      <xdr:nvSpPr>
        <xdr:cNvPr id="768" name="楕円 767"/>
        <xdr:cNvSpPr/>
      </xdr:nvSpPr>
      <xdr:spPr>
        <a:xfrm>
          <a:off x="20383500" y="650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104484</xdr:rowOff>
    </xdr:from>
    <xdr:ext cx="469744" cy="259045"/>
    <xdr:sp macro="" textlink="">
      <xdr:nvSpPr>
        <xdr:cNvPr id="769" name="テキスト ボックス 768"/>
        <xdr:cNvSpPr txBox="1"/>
      </xdr:nvSpPr>
      <xdr:spPr>
        <a:xfrm>
          <a:off x="20199428" y="627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84219</xdr:rowOff>
    </xdr:from>
    <xdr:to>
      <xdr:col>102</xdr:col>
      <xdr:colOff>165100</xdr:colOff>
      <xdr:row>39</xdr:row>
      <xdr:rowOff>14369</xdr:rowOff>
    </xdr:to>
    <xdr:sp macro="" textlink="">
      <xdr:nvSpPr>
        <xdr:cNvPr id="770" name="楕円 769"/>
        <xdr:cNvSpPr/>
      </xdr:nvSpPr>
      <xdr:spPr>
        <a:xfrm>
          <a:off x="19494500" y="659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30896</xdr:rowOff>
    </xdr:from>
    <xdr:ext cx="469744" cy="259045"/>
    <xdr:sp macro="" textlink="">
      <xdr:nvSpPr>
        <xdr:cNvPr id="771" name="テキスト ボックス 770"/>
        <xdr:cNvSpPr txBox="1"/>
      </xdr:nvSpPr>
      <xdr:spPr>
        <a:xfrm>
          <a:off x="19310428" y="637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7" name="直線コネクタ 796"/>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0" name="貸付金最大値テキスト"/>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1" name="直線コネクタ 800"/>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2" name="直線コネクタ 80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95128</xdr:rowOff>
    </xdr:from>
    <xdr:ext cx="469744" cy="259045"/>
    <xdr:sp macro="" textlink="">
      <xdr:nvSpPr>
        <xdr:cNvPr id="803" name="貸付金平均値テキスト"/>
        <xdr:cNvSpPr txBox="1"/>
      </xdr:nvSpPr>
      <xdr:spPr>
        <a:xfrm>
          <a:off x="22212300" y="9867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4" name="フローチャート: 判断 803"/>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5" name="直線コネクタ 80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6" name="フローチャート: 判断 805"/>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807" name="テキスト ボックス 806"/>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8" name="直線コネクタ 807"/>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9" name="フローチャート: 判断 808"/>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1325</xdr:rowOff>
    </xdr:from>
    <xdr:ext cx="469744" cy="259045"/>
    <xdr:sp macro="" textlink="">
      <xdr:nvSpPr>
        <xdr:cNvPr id="810" name="テキスト ボックス 809"/>
        <xdr:cNvSpPr txBox="1"/>
      </xdr:nvSpPr>
      <xdr:spPr>
        <a:xfrm>
          <a:off x="20199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1" name="直線コネクタ 81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66421</xdr:rowOff>
    </xdr:from>
    <xdr:to>
      <xdr:col>102</xdr:col>
      <xdr:colOff>165100</xdr:colOff>
      <xdr:row>58</xdr:row>
      <xdr:rowOff>168021</xdr:rowOff>
    </xdr:to>
    <xdr:sp macro="" textlink="">
      <xdr:nvSpPr>
        <xdr:cNvPr id="812" name="フローチャート: 判断 811"/>
        <xdr:cNvSpPr/>
      </xdr:nvSpPr>
      <xdr:spPr>
        <a:xfrm>
          <a:off x="19494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13098</xdr:rowOff>
    </xdr:from>
    <xdr:ext cx="469744" cy="259045"/>
    <xdr:sp macro="" textlink="">
      <xdr:nvSpPr>
        <xdr:cNvPr id="813" name="テキスト ボックス 812"/>
        <xdr:cNvSpPr txBox="1"/>
      </xdr:nvSpPr>
      <xdr:spPr>
        <a:xfrm>
          <a:off x="19310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4" name="フローチャート: 判断 813"/>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5" name="テキスト ボックス 814"/>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1" name="楕円 82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2"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3" name="楕円 82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4" name="テキスト ボックス 823"/>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5" name="楕円 82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6" name="テキスト ボックス 825"/>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7" name="楕円 82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8" name="テキスト ボックス 827"/>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楕円 82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3" name="直線コネクタ 852"/>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4" name="繰出金最小値テキスト"/>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5" name="直線コネクタ 854"/>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6" name="繰出金最大値テキスト"/>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7" name="直線コネクタ 856"/>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128408</xdr:rowOff>
    </xdr:from>
    <xdr:to>
      <xdr:col>116</xdr:col>
      <xdr:colOff>63500</xdr:colOff>
      <xdr:row>76</xdr:row>
      <xdr:rowOff>134260</xdr:rowOff>
    </xdr:to>
    <xdr:cxnSp macro="">
      <xdr:nvCxnSpPr>
        <xdr:cNvPr id="858" name="直線コネクタ 857"/>
        <xdr:cNvCxnSpPr/>
      </xdr:nvCxnSpPr>
      <xdr:spPr>
        <a:xfrm>
          <a:off x="21323300" y="13158608"/>
          <a:ext cx="8382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44591</xdr:rowOff>
    </xdr:from>
    <xdr:ext cx="534377" cy="259045"/>
    <xdr:sp macro="" textlink="">
      <xdr:nvSpPr>
        <xdr:cNvPr id="859" name="繰出金平均値テキスト"/>
        <xdr:cNvSpPr txBox="1"/>
      </xdr:nvSpPr>
      <xdr:spPr>
        <a:xfrm>
          <a:off x="22212300" y="12903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0" name="フローチャート: 判断 859"/>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128408</xdr:rowOff>
    </xdr:from>
    <xdr:to>
      <xdr:col>111</xdr:col>
      <xdr:colOff>177800</xdr:colOff>
      <xdr:row>77</xdr:row>
      <xdr:rowOff>346</xdr:rowOff>
    </xdr:to>
    <xdr:cxnSp macro="">
      <xdr:nvCxnSpPr>
        <xdr:cNvPr id="861" name="直線コネクタ 860"/>
        <xdr:cNvCxnSpPr/>
      </xdr:nvCxnSpPr>
      <xdr:spPr>
        <a:xfrm flipV="1">
          <a:off x="20434300" y="13158608"/>
          <a:ext cx="889000" cy="4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2" name="フローチャート: 判断 861"/>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123840</xdr:rowOff>
    </xdr:from>
    <xdr:ext cx="534377" cy="259045"/>
    <xdr:sp macro="" textlink="">
      <xdr:nvSpPr>
        <xdr:cNvPr id="863" name="テキスト ボックス 862"/>
        <xdr:cNvSpPr txBox="1"/>
      </xdr:nvSpPr>
      <xdr:spPr>
        <a:xfrm>
          <a:off x="21056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346</xdr:rowOff>
    </xdr:from>
    <xdr:to>
      <xdr:col>107</xdr:col>
      <xdr:colOff>50800</xdr:colOff>
      <xdr:row>77</xdr:row>
      <xdr:rowOff>1443</xdr:rowOff>
    </xdr:to>
    <xdr:cxnSp macro="">
      <xdr:nvCxnSpPr>
        <xdr:cNvPr id="864" name="直線コネクタ 863"/>
        <xdr:cNvCxnSpPr/>
      </xdr:nvCxnSpPr>
      <xdr:spPr>
        <a:xfrm flipV="1">
          <a:off x="19545300" y="13201996"/>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5" name="フローチャート: 判断 864"/>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115885</xdr:rowOff>
    </xdr:from>
    <xdr:ext cx="534377" cy="259045"/>
    <xdr:sp macro="" textlink="">
      <xdr:nvSpPr>
        <xdr:cNvPr id="866" name="テキスト ボックス 865"/>
        <xdr:cNvSpPr txBox="1"/>
      </xdr:nvSpPr>
      <xdr:spPr>
        <a:xfrm>
          <a:off x="20167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1443</xdr:rowOff>
    </xdr:from>
    <xdr:to>
      <xdr:col>102</xdr:col>
      <xdr:colOff>114300</xdr:colOff>
      <xdr:row>77</xdr:row>
      <xdr:rowOff>110096</xdr:rowOff>
    </xdr:to>
    <xdr:cxnSp macro="">
      <xdr:nvCxnSpPr>
        <xdr:cNvPr id="867" name="直線コネクタ 866"/>
        <xdr:cNvCxnSpPr/>
      </xdr:nvCxnSpPr>
      <xdr:spPr>
        <a:xfrm flipV="1">
          <a:off x="18656300" y="13203093"/>
          <a:ext cx="889000" cy="10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102639</xdr:rowOff>
    </xdr:from>
    <xdr:to>
      <xdr:col>102</xdr:col>
      <xdr:colOff>165100</xdr:colOff>
      <xdr:row>76</xdr:row>
      <xdr:rowOff>32789</xdr:rowOff>
    </xdr:to>
    <xdr:sp macro="" textlink="">
      <xdr:nvSpPr>
        <xdr:cNvPr id="868" name="フローチャート: 判断 867"/>
        <xdr:cNvSpPr/>
      </xdr:nvSpPr>
      <xdr:spPr>
        <a:xfrm>
          <a:off x="19494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49316</xdr:rowOff>
    </xdr:from>
    <xdr:ext cx="534377" cy="259045"/>
    <xdr:sp macro="" textlink="">
      <xdr:nvSpPr>
        <xdr:cNvPr id="869" name="テキスト ボックス 868"/>
        <xdr:cNvSpPr txBox="1"/>
      </xdr:nvSpPr>
      <xdr:spPr>
        <a:xfrm>
          <a:off x="19278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70" name="フローチャート: 判断 869"/>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30433</xdr:rowOff>
    </xdr:from>
    <xdr:ext cx="534377" cy="259045"/>
    <xdr:sp macro="" textlink="">
      <xdr:nvSpPr>
        <xdr:cNvPr id="871" name="テキスト ボックス 870"/>
        <xdr:cNvSpPr txBox="1"/>
      </xdr:nvSpPr>
      <xdr:spPr>
        <a:xfrm>
          <a:off x="18389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83460</xdr:rowOff>
    </xdr:from>
    <xdr:to>
      <xdr:col>116</xdr:col>
      <xdr:colOff>114300</xdr:colOff>
      <xdr:row>77</xdr:row>
      <xdr:rowOff>13610</xdr:rowOff>
    </xdr:to>
    <xdr:sp macro="" textlink="">
      <xdr:nvSpPr>
        <xdr:cNvPr id="877" name="楕円 876"/>
        <xdr:cNvSpPr/>
      </xdr:nvSpPr>
      <xdr:spPr>
        <a:xfrm>
          <a:off x="22110700" y="131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61887</xdr:rowOff>
    </xdr:from>
    <xdr:ext cx="534377" cy="259045"/>
    <xdr:sp macro="" textlink="">
      <xdr:nvSpPr>
        <xdr:cNvPr id="878" name="繰出金該当値テキスト"/>
        <xdr:cNvSpPr txBox="1"/>
      </xdr:nvSpPr>
      <xdr:spPr>
        <a:xfrm>
          <a:off x="22212300" y="1309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77608</xdr:rowOff>
    </xdr:from>
    <xdr:to>
      <xdr:col>112</xdr:col>
      <xdr:colOff>38100</xdr:colOff>
      <xdr:row>77</xdr:row>
      <xdr:rowOff>7758</xdr:rowOff>
    </xdr:to>
    <xdr:sp macro="" textlink="">
      <xdr:nvSpPr>
        <xdr:cNvPr id="879" name="楕円 878"/>
        <xdr:cNvSpPr/>
      </xdr:nvSpPr>
      <xdr:spPr>
        <a:xfrm>
          <a:off x="21272500" y="1310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170335</xdr:rowOff>
    </xdr:from>
    <xdr:ext cx="534377" cy="259045"/>
    <xdr:sp macro="" textlink="">
      <xdr:nvSpPr>
        <xdr:cNvPr id="880" name="テキスト ボックス 879"/>
        <xdr:cNvSpPr txBox="1"/>
      </xdr:nvSpPr>
      <xdr:spPr>
        <a:xfrm>
          <a:off x="21056111" y="1320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120996</xdr:rowOff>
    </xdr:from>
    <xdr:to>
      <xdr:col>107</xdr:col>
      <xdr:colOff>101600</xdr:colOff>
      <xdr:row>77</xdr:row>
      <xdr:rowOff>51146</xdr:rowOff>
    </xdr:to>
    <xdr:sp macro="" textlink="">
      <xdr:nvSpPr>
        <xdr:cNvPr id="881" name="楕円 880"/>
        <xdr:cNvSpPr/>
      </xdr:nvSpPr>
      <xdr:spPr>
        <a:xfrm>
          <a:off x="20383500" y="1315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42273</xdr:rowOff>
    </xdr:from>
    <xdr:ext cx="534377" cy="259045"/>
    <xdr:sp macro="" textlink="">
      <xdr:nvSpPr>
        <xdr:cNvPr id="882" name="テキスト ボックス 881"/>
        <xdr:cNvSpPr txBox="1"/>
      </xdr:nvSpPr>
      <xdr:spPr>
        <a:xfrm>
          <a:off x="20167111" y="1324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122093</xdr:rowOff>
    </xdr:from>
    <xdr:to>
      <xdr:col>102</xdr:col>
      <xdr:colOff>165100</xdr:colOff>
      <xdr:row>77</xdr:row>
      <xdr:rowOff>52243</xdr:rowOff>
    </xdr:to>
    <xdr:sp macro="" textlink="">
      <xdr:nvSpPr>
        <xdr:cNvPr id="883" name="楕円 882"/>
        <xdr:cNvSpPr/>
      </xdr:nvSpPr>
      <xdr:spPr>
        <a:xfrm>
          <a:off x="19494500" y="1315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43370</xdr:rowOff>
    </xdr:from>
    <xdr:ext cx="534377" cy="259045"/>
    <xdr:sp macro="" textlink="">
      <xdr:nvSpPr>
        <xdr:cNvPr id="884" name="テキスト ボックス 883"/>
        <xdr:cNvSpPr txBox="1"/>
      </xdr:nvSpPr>
      <xdr:spPr>
        <a:xfrm>
          <a:off x="19278111" y="1324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59296</xdr:rowOff>
    </xdr:from>
    <xdr:to>
      <xdr:col>98</xdr:col>
      <xdr:colOff>38100</xdr:colOff>
      <xdr:row>77</xdr:row>
      <xdr:rowOff>160896</xdr:rowOff>
    </xdr:to>
    <xdr:sp macro="" textlink="">
      <xdr:nvSpPr>
        <xdr:cNvPr id="885" name="楕円 884"/>
        <xdr:cNvSpPr/>
      </xdr:nvSpPr>
      <xdr:spPr>
        <a:xfrm>
          <a:off x="18605500" y="1326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152023</xdr:rowOff>
    </xdr:from>
    <xdr:ext cx="534377" cy="259045"/>
    <xdr:sp macro="" textlink="">
      <xdr:nvSpPr>
        <xdr:cNvPr id="886" name="テキスト ボックス 885"/>
        <xdr:cNvSpPr txBox="1"/>
      </xdr:nvSpPr>
      <xdr:spPr>
        <a:xfrm>
          <a:off x="18389111" y="1335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28,795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歳出決算総額では、住民一人あたり</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350,251</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円となっている。最も大きい構成項目である扶助費は、住民一人あたり</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104,503</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円となっており、</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生活保護費</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などに係る経費の</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減少はあるものの障がい者自立支援給付費などの増加に伴い依然として</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高</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い</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水準</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で</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推移し、類似団体内平均値を大きく上回っている。また、その他の主要な構成項目である人件費は、</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年度を分岐点に新陳代謝による自然減が逆転したことにより悪化傾向ではあるが、これまでの</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定員管理や消防の一部事務組合化に伴う身分移管などの要因により類似団体内平均値を下回っている。補助費等は、住民一人あたり</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46,433</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円となっており、下水道事業会計</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への支出や</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一部事務組合</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への</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負担金が増加したことにより、類似団体内平均値を上回っている。公債費は、住民一人あたり</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30,768</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円となっており、これまでの計画的な市債の発行に加え、過去に発行した市債の完済により、類似団体内平均値を下回っている。普通建設事業費では、住民一人あたり</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24,805</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円となっており、中学校整備に係る事業費の</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減少や四條畷市総合公園事業の減少などにより</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前年度より大幅に</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している。</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大阪府四條畷市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55,802
55,241
18.69
19,951,470
19,544,700
404,799
11,708,259
16,126,511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4,713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16713</xdr:rowOff>
    </xdr:from>
    <xdr:to>
      <xdr:col>24</xdr:col>
      <xdr:colOff>63500</xdr:colOff>
      <xdr:row>35</xdr:row>
      <xdr:rowOff>52375</xdr:rowOff>
    </xdr:to>
    <xdr:cxnSp macro="">
      <xdr:nvCxnSpPr>
        <xdr:cNvPr id="59" name="直線コネクタ 58"/>
        <xdr:cNvCxnSpPr/>
      </xdr:nvCxnSpPr>
      <xdr:spPr>
        <a:xfrm flipV="1">
          <a:off x="3797300" y="6017463"/>
          <a:ext cx="8382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150995</xdr:rowOff>
    </xdr:from>
    <xdr:ext cx="469744" cy="259045"/>
    <xdr:sp macro="" textlink="">
      <xdr:nvSpPr>
        <xdr:cNvPr id="60" name="議会費平均値テキスト"/>
        <xdr:cNvSpPr txBox="1"/>
      </xdr:nvSpPr>
      <xdr:spPr>
        <a:xfrm>
          <a:off x="4686300" y="5980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158445</xdr:rowOff>
    </xdr:from>
    <xdr:to>
      <xdr:col>19</xdr:col>
      <xdr:colOff>177800</xdr:colOff>
      <xdr:row>35</xdr:row>
      <xdr:rowOff>52375</xdr:rowOff>
    </xdr:to>
    <xdr:cxnSp macro="">
      <xdr:nvCxnSpPr>
        <xdr:cNvPr id="62" name="直線コネクタ 61"/>
        <xdr:cNvCxnSpPr/>
      </xdr:nvCxnSpPr>
      <xdr:spPr>
        <a:xfrm>
          <a:off x="2908300" y="5987745"/>
          <a:ext cx="889000" cy="6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112844</xdr:rowOff>
    </xdr:from>
    <xdr:ext cx="469744" cy="259045"/>
    <xdr:sp macro="" textlink="">
      <xdr:nvSpPr>
        <xdr:cNvPr id="64" name="テキスト ボックス 63"/>
        <xdr:cNvSpPr txBox="1"/>
      </xdr:nvSpPr>
      <xdr:spPr>
        <a:xfrm>
          <a:off x="3562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44145</xdr:rowOff>
    </xdr:from>
    <xdr:to>
      <xdr:col>15</xdr:col>
      <xdr:colOff>50800</xdr:colOff>
      <xdr:row>34</xdr:row>
      <xdr:rowOff>158445</xdr:rowOff>
    </xdr:to>
    <xdr:cxnSp macro="">
      <xdr:nvCxnSpPr>
        <xdr:cNvPr id="65" name="直線コネクタ 64"/>
        <xdr:cNvCxnSpPr/>
      </xdr:nvCxnSpPr>
      <xdr:spPr>
        <a:xfrm>
          <a:off x="2019300" y="5701995"/>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78757</xdr:rowOff>
    </xdr:from>
    <xdr:ext cx="469744" cy="259045"/>
    <xdr:sp macro="" textlink="">
      <xdr:nvSpPr>
        <xdr:cNvPr id="67" name="テキスト ボックス 66"/>
        <xdr:cNvSpPr txBox="1"/>
      </xdr:nvSpPr>
      <xdr:spPr>
        <a:xfrm>
          <a:off x="2673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119126</xdr:rowOff>
    </xdr:from>
    <xdr:to>
      <xdr:col>10</xdr:col>
      <xdr:colOff>114300</xdr:colOff>
      <xdr:row>33</xdr:row>
      <xdr:rowOff>44145</xdr:rowOff>
    </xdr:to>
    <xdr:cxnSp macro="">
      <xdr:nvCxnSpPr>
        <xdr:cNvPr id="68" name="直線コネクタ 67"/>
        <xdr:cNvCxnSpPr/>
      </xdr:nvCxnSpPr>
      <xdr:spPr>
        <a:xfrm>
          <a:off x="1130300" y="5434076"/>
          <a:ext cx="889000" cy="26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18491</xdr:rowOff>
    </xdr:from>
    <xdr:to>
      <xdr:col>10</xdr:col>
      <xdr:colOff>165100</xdr:colOff>
      <xdr:row>34</xdr:row>
      <xdr:rowOff>120091</xdr:rowOff>
    </xdr:to>
    <xdr:sp macro="" textlink="">
      <xdr:nvSpPr>
        <xdr:cNvPr id="69" name="フローチャート: 判断 68"/>
        <xdr:cNvSpPr/>
      </xdr:nvSpPr>
      <xdr:spPr>
        <a:xfrm>
          <a:off x="1968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111218</xdr:rowOff>
    </xdr:from>
    <xdr:ext cx="469744" cy="259045"/>
    <xdr:sp macro="" textlink="">
      <xdr:nvSpPr>
        <xdr:cNvPr id="70" name="テキスト ボックス 69"/>
        <xdr:cNvSpPr txBox="1"/>
      </xdr:nvSpPr>
      <xdr:spPr>
        <a:xfrm>
          <a:off x="1784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137363</xdr:rowOff>
    </xdr:from>
    <xdr:to>
      <xdr:col>24</xdr:col>
      <xdr:colOff>114300</xdr:colOff>
      <xdr:row>35</xdr:row>
      <xdr:rowOff>67513</xdr:rowOff>
    </xdr:to>
    <xdr:sp macro="" textlink="">
      <xdr:nvSpPr>
        <xdr:cNvPr id="78" name="楕円 77"/>
        <xdr:cNvSpPr/>
      </xdr:nvSpPr>
      <xdr:spPr>
        <a:xfrm>
          <a:off x="4584700" y="596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160240</xdr:rowOff>
    </xdr:from>
    <xdr:ext cx="469744" cy="259045"/>
    <xdr:sp macro="" textlink="">
      <xdr:nvSpPr>
        <xdr:cNvPr id="79" name="議会費該当値テキスト"/>
        <xdr:cNvSpPr txBox="1"/>
      </xdr:nvSpPr>
      <xdr:spPr>
        <a:xfrm>
          <a:off x="4686300" y="581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1575</xdr:rowOff>
    </xdr:from>
    <xdr:to>
      <xdr:col>20</xdr:col>
      <xdr:colOff>38100</xdr:colOff>
      <xdr:row>35</xdr:row>
      <xdr:rowOff>103175</xdr:rowOff>
    </xdr:to>
    <xdr:sp macro="" textlink="">
      <xdr:nvSpPr>
        <xdr:cNvPr id="80" name="楕円 79"/>
        <xdr:cNvSpPr/>
      </xdr:nvSpPr>
      <xdr:spPr>
        <a:xfrm>
          <a:off x="3746500" y="60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94302</xdr:rowOff>
    </xdr:from>
    <xdr:ext cx="469744" cy="259045"/>
    <xdr:sp macro="" textlink="">
      <xdr:nvSpPr>
        <xdr:cNvPr id="81" name="テキスト ボックス 80"/>
        <xdr:cNvSpPr txBox="1"/>
      </xdr:nvSpPr>
      <xdr:spPr>
        <a:xfrm>
          <a:off x="3562428" y="609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107645</xdr:rowOff>
    </xdr:from>
    <xdr:to>
      <xdr:col>15</xdr:col>
      <xdr:colOff>101600</xdr:colOff>
      <xdr:row>35</xdr:row>
      <xdr:rowOff>37795</xdr:rowOff>
    </xdr:to>
    <xdr:sp macro="" textlink="">
      <xdr:nvSpPr>
        <xdr:cNvPr id="82" name="楕円 81"/>
        <xdr:cNvSpPr/>
      </xdr:nvSpPr>
      <xdr:spPr>
        <a:xfrm>
          <a:off x="2857500" y="593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54322</xdr:rowOff>
    </xdr:from>
    <xdr:ext cx="469744" cy="259045"/>
    <xdr:sp macro="" textlink="">
      <xdr:nvSpPr>
        <xdr:cNvPr id="83" name="テキスト ボックス 82"/>
        <xdr:cNvSpPr txBox="1"/>
      </xdr:nvSpPr>
      <xdr:spPr>
        <a:xfrm>
          <a:off x="2673428" y="571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164795</xdr:rowOff>
    </xdr:from>
    <xdr:to>
      <xdr:col>10</xdr:col>
      <xdr:colOff>165100</xdr:colOff>
      <xdr:row>33</xdr:row>
      <xdr:rowOff>94945</xdr:rowOff>
    </xdr:to>
    <xdr:sp macro="" textlink="">
      <xdr:nvSpPr>
        <xdr:cNvPr id="84" name="楕円 83"/>
        <xdr:cNvSpPr/>
      </xdr:nvSpPr>
      <xdr:spPr>
        <a:xfrm>
          <a:off x="1968500" y="565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111472</xdr:rowOff>
    </xdr:from>
    <xdr:ext cx="469744" cy="259045"/>
    <xdr:sp macro="" textlink="">
      <xdr:nvSpPr>
        <xdr:cNvPr id="85" name="テキスト ボックス 84"/>
        <xdr:cNvSpPr txBox="1"/>
      </xdr:nvSpPr>
      <xdr:spPr>
        <a:xfrm>
          <a:off x="1784428" y="542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68326</xdr:rowOff>
    </xdr:from>
    <xdr:to>
      <xdr:col>6</xdr:col>
      <xdr:colOff>38100</xdr:colOff>
      <xdr:row>31</xdr:row>
      <xdr:rowOff>169926</xdr:rowOff>
    </xdr:to>
    <xdr:sp macro="" textlink="">
      <xdr:nvSpPr>
        <xdr:cNvPr id="86" name="楕円 85"/>
        <xdr:cNvSpPr/>
      </xdr:nvSpPr>
      <xdr:spPr>
        <a:xfrm>
          <a:off x="1079500" y="538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15003</xdr:rowOff>
    </xdr:from>
    <xdr:ext cx="469744" cy="259045"/>
    <xdr:sp macro="" textlink="">
      <xdr:nvSpPr>
        <xdr:cNvPr id="87" name="テキスト ボックス 86"/>
        <xdr:cNvSpPr txBox="1"/>
      </xdr:nvSpPr>
      <xdr:spPr>
        <a:xfrm>
          <a:off x="895428" y="515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xdr:cNvCxnSpPr/>
      </xdr:nvCxnSpPr>
      <xdr:spPr>
        <a:xfrm flipV="1">
          <a:off x="4633595" y="8698680"/>
          <a:ext cx="1270" cy="1390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148981</xdr:rowOff>
    </xdr:from>
    <xdr:ext cx="534377" cy="259045"/>
    <xdr:sp macro="" textlink="">
      <xdr:nvSpPr>
        <xdr:cNvPr id="115" name="総務費最小値テキスト"/>
        <xdr:cNvSpPr txBox="1"/>
      </xdr:nvSpPr>
      <xdr:spPr>
        <a:xfrm>
          <a:off x="4686300" y="100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xdr:cNvCxnSpPr/>
      </xdr:nvCxnSpPr>
      <xdr:spPr>
        <a:xfrm>
          <a:off x="4546600" y="1008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72857</xdr:rowOff>
    </xdr:from>
    <xdr:ext cx="599010" cy="259045"/>
    <xdr:sp macro="" textlink="">
      <xdr:nvSpPr>
        <xdr:cNvPr id="117" name="総務費最大値テキスト"/>
        <xdr:cNvSpPr txBox="1"/>
      </xdr:nvSpPr>
      <xdr:spPr>
        <a:xfrm>
          <a:off x="4686300" y="84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112,828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xdr:cNvCxnSpPr/>
      </xdr:nvCxnSpPr>
      <xdr:spPr>
        <a:xfrm>
          <a:off x="4546600" y="8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123730</xdr:rowOff>
    </xdr:from>
    <xdr:to>
      <xdr:col>24</xdr:col>
      <xdr:colOff>63500</xdr:colOff>
      <xdr:row>57</xdr:row>
      <xdr:rowOff>151147</xdr:rowOff>
    </xdr:to>
    <xdr:cxnSp macro="">
      <xdr:nvCxnSpPr>
        <xdr:cNvPr id="119" name="直線コネクタ 118"/>
        <xdr:cNvCxnSpPr/>
      </xdr:nvCxnSpPr>
      <xdr:spPr>
        <a:xfrm flipV="1">
          <a:off x="3797300" y="9896380"/>
          <a:ext cx="838200" cy="2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148778</xdr:rowOff>
    </xdr:from>
    <xdr:ext cx="534377" cy="259045"/>
    <xdr:sp macro="" textlink="">
      <xdr:nvSpPr>
        <xdr:cNvPr id="120" name="総務費平均値テキスト"/>
        <xdr:cNvSpPr txBox="1"/>
      </xdr:nvSpPr>
      <xdr:spPr>
        <a:xfrm>
          <a:off x="4686300" y="95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xdr:nvSpPr>
        <xdr:cNvPr id="121" name="フローチャート: 判断 120"/>
        <xdr:cNvSpPr/>
      </xdr:nvSpPr>
      <xdr:spPr>
        <a:xfrm>
          <a:off x="45847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151147</xdr:rowOff>
    </xdr:from>
    <xdr:to>
      <xdr:col>19</xdr:col>
      <xdr:colOff>177800</xdr:colOff>
      <xdr:row>58</xdr:row>
      <xdr:rowOff>12729</xdr:rowOff>
    </xdr:to>
    <xdr:cxnSp macro="">
      <xdr:nvCxnSpPr>
        <xdr:cNvPr id="122" name="直線コネクタ 121"/>
        <xdr:cNvCxnSpPr/>
      </xdr:nvCxnSpPr>
      <xdr:spPr>
        <a:xfrm flipV="1">
          <a:off x="2908300" y="9923797"/>
          <a:ext cx="889000" cy="3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xdr:nvSpPr>
        <xdr:cNvPr id="123" name="フローチャート: 判断 122"/>
        <xdr:cNvSpPr/>
      </xdr:nvSpPr>
      <xdr:spPr>
        <a:xfrm>
          <a:off x="3746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40916</xdr:rowOff>
    </xdr:from>
    <xdr:ext cx="534377" cy="259045"/>
    <xdr:sp macro="" textlink="">
      <xdr:nvSpPr>
        <xdr:cNvPr id="124" name="テキスト ボックス 123"/>
        <xdr:cNvSpPr txBox="1"/>
      </xdr:nvSpPr>
      <xdr:spPr>
        <a:xfrm>
          <a:off x="3530111" y="94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71251</xdr:rowOff>
    </xdr:from>
    <xdr:to>
      <xdr:col>15</xdr:col>
      <xdr:colOff>50800</xdr:colOff>
      <xdr:row>58</xdr:row>
      <xdr:rowOff>12729</xdr:rowOff>
    </xdr:to>
    <xdr:cxnSp macro="">
      <xdr:nvCxnSpPr>
        <xdr:cNvPr id="125" name="直線コネクタ 124"/>
        <xdr:cNvCxnSpPr/>
      </xdr:nvCxnSpPr>
      <xdr:spPr>
        <a:xfrm>
          <a:off x="2019300" y="9843901"/>
          <a:ext cx="889000" cy="1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xdr:nvSpPr>
        <xdr:cNvPr id="126" name="フローチャート: 判断 125"/>
        <xdr:cNvSpPr/>
      </xdr:nvSpPr>
      <xdr:spPr>
        <a:xfrm>
          <a:off x="2857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57572</xdr:rowOff>
    </xdr:from>
    <xdr:ext cx="534377" cy="259045"/>
    <xdr:sp macro="" textlink="">
      <xdr:nvSpPr>
        <xdr:cNvPr id="127" name="テキスト ボックス 126"/>
        <xdr:cNvSpPr txBox="1"/>
      </xdr:nvSpPr>
      <xdr:spPr>
        <a:xfrm>
          <a:off x="2641111" y="948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71251</xdr:rowOff>
    </xdr:from>
    <xdr:to>
      <xdr:col>10</xdr:col>
      <xdr:colOff>114300</xdr:colOff>
      <xdr:row>57</xdr:row>
      <xdr:rowOff>143603</xdr:rowOff>
    </xdr:to>
    <xdr:cxnSp macro="">
      <xdr:nvCxnSpPr>
        <xdr:cNvPr id="128" name="直線コネクタ 127"/>
        <xdr:cNvCxnSpPr/>
      </xdr:nvCxnSpPr>
      <xdr:spPr>
        <a:xfrm flipV="1">
          <a:off x="1130300" y="9843901"/>
          <a:ext cx="889000" cy="7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29873</xdr:rowOff>
    </xdr:from>
    <xdr:to>
      <xdr:col>10</xdr:col>
      <xdr:colOff>165100</xdr:colOff>
      <xdr:row>56</xdr:row>
      <xdr:rowOff>131473</xdr:rowOff>
    </xdr:to>
    <xdr:sp macro="" textlink="">
      <xdr:nvSpPr>
        <xdr:cNvPr id="129" name="フローチャート: 判断 128"/>
        <xdr:cNvSpPr/>
      </xdr:nvSpPr>
      <xdr:spPr>
        <a:xfrm>
          <a:off x="1968500" y="963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148000</xdr:rowOff>
    </xdr:from>
    <xdr:ext cx="534377" cy="259045"/>
    <xdr:sp macro="" textlink="">
      <xdr:nvSpPr>
        <xdr:cNvPr id="130" name="テキスト ボックス 129"/>
        <xdr:cNvSpPr txBox="1"/>
      </xdr:nvSpPr>
      <xdr:spPr>
        <a:xfrm>
          <a:off x="1752111" y="940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85503</xdr:rowOff>
    </xdr:from>
    <xdr:to>
      <xdr:col>6</xdr:col>
      <xdr:colOff>38100</xdr:colOff>
      <xdr:row>56</xdr:row>
      <xdr:rowOff>15653</xdr:rowOff>
    </xdr:to>
    <xdr:sp macro="" textlink="">
      <xdr:nvSpPr>
        <xdr:cNvPr id="131" name="フローチャート: 判断 130"/>
        <xdr:cNvSpPr/>
      </xdr:nvSpPr>
      <xdr:spPr>
        <a:xfrm>
          <a:off x="1079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32180</xdr:rowOff>
    </xdr:from>
    <xdr:ext cx="534377" cy="259045"/>
    <xdr:sp macro="" textlink="">
      <xdr:nvSpPr>
        <xdr:cNvPr id="132" name="テキスト ボックス 131"/>
        <xdr:cNvSpPr txBox="1"/>
      </xdr:nvSpPr>
      <xdr:spPr>
        <a:xfrm>
          <a:off x="863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72930</xdr:rowOff>
    </xdr:from>
    <xdr:to>
      <xdr:col>24</xdr:col>
      <xdr:colOff>114300</xdr:colOff>
      <xdr:row>58</xdr:row>
      <xdr:rowOff>3080</xdr:rowOff>
    </xdr:to>
    <xdr:sp macro="" textlink="">
      <xdr:nvSpPr>
        <xdr:cNvPr id="138" name="楕円 137"/>
        <xdr:cNvSpPr/>
      </xdr:nvSpPr>
      <xdr:spPr>
        <a:xfrm>
          <a:off x="4584700" y="98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51357</xdr:rowOff>
    </xdr:from>
    <xdr:ext cx="534377" cy="259045"/>
    <xdr:sp macro="" textlink="">
      <xdr:nvSpPr>
        <xdr:cNvPr id="139" name="総務費該当値テキスト"/>
        <xdr:cNvSpPr txBox="1"/>
      </xdr:nvSpPr>
      <xdr:spPr>
        <a:xfrm>
          <a:off x="4686300" y="982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39,478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100347</xdr:rowOff>
    </xdr:from>
    <xdr:to>
      <xdr:col>20</xdr:col>
      <xdr:colOff>38100</xdr:colOff>
      <xdr:row>58</xdr:row>
      <xdr:rowOff>30497</xdr:rowOff>
    </xdr:to>
    <xdr:sp macro="" textlink="">
      <xdr:nvSpPr>
        <xdr:cNvPr id="140" name="楕円 139"/>
        <xdr:cNvSpPr/>
      </xdr:nvSpPr>
      <xdr:spPr>
        <a:xfrm>
          <a:off x="3746500" y="987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21624</xdr:rowOff>
    </xdr:from>
    <xdr:ext cx="534377" cy="259045"/>
    <xdr:sp macro="" textlink="">
      <xdr:nvSpPr>
        <xdr:cNvPr id="141" name="テキスト ボックス 140"/>
        <xdr:cNvSpPr txBox="1"/>
      </xdr:nvSpPr>
      <xdr:spPr>
        <a:xfrm>
          <a:off x="3530111" y="996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37,799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133379</xdr:rowOff>
    </xdr:from>
    <xdr:to>
      <xdr:col>15</xdr:col>
      <xdr:colOff>101600</xdr:colOff>
      <xdr:row>58</xdr:row>
      <xdr:rowOff>63529</xdr:rowOff>
    </xdr:to>
    <xdr:sp macro="" textlink="">
      <xdr:nvSpPr>
        <xdr:cNvPr id="142" name="楕円 141"/>
        <xdr:cNvSpPr/>
      </xdr:nvSpPr>
      <xdr:spPr>
        <a:xfrm>
          <a:off x="2857500" y="990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54656</xdr:rowOff>
    </xdr:from>
    <xdr:ext cx="534377" cy="259045"/>
    <xdr:sp macro="" textlink="">
      <xdr:nvSpPr>
        <xdr:cNvPr id="143" name="テキスト ボックス 142"/>
        <xdr:cNvSpPr txBox="1"/>
      </xdr:nvSpPr>
      <xdr:spPr>
        <a:xfrm>
          <a:off x="2641111" y="999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35,776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20451</xdr:rowOff>
    </xdr:from>
    <xdr:to>
      <xdr:col>10</xdr:col>
      <xdr:colOff>165100</xdr:colOff>
      <xdr:row>57</xdr:row>
      <xdr:rowOff>122051</xdr:rowOff>
    </xdr:to>
    <xdr:sp macro="" textlink="">
      <xdr:nvSpPr>
        <xdr:cNvPr id="144" name="楕円 143"/>
        <xdr:cNvSpPr/>
      </xdr:nvSpPr>
      <xdr:spPr>
        <a:xfrm>
          <a:off x="1968500" y="979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113178</xdr:rowOff>
    </xdr:from>
    <xdr:ext cx="534377" cy="259045"/>
    <xdr:sp macro="" textlink="">
      <xdr:nvSpPr>
        <xdr:cNvPr id="145" name="テキスト ボックス 144"/>
        <xdr:cNvSpPr txBox="1"/>
      </xdr:nvSpPr>
      <xdr:spPr>
        <a:xfrm>
          <a:off x="1752111" y="988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92803</xdr:rowOff>
    </xdr:from>
    <xdr:to>
      <xdr:col>6</xdr:col>
      <xdr:colOff>38100</xdr:colOff>
      <xdr:row>58</xdr:row>
      <xdr:rowOff>22953</xdr:rowOff>
    </xdr:to>
    <xdr:sp macro="" textlink="">
      <xdr:nvSpPr>
        <xdr:cNvPr id="146" name="楕円 145"/>
        <xdr:cNvSpPr/>
      </xdr:nvSpPr>
      <xdr:spPr>
        <a:xfrm>
          <a:off x="1079500" y="986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14080</xdr:rowOff>
    </xdr:from>
    <xdr:ext cx="534377" cy="259045"/>
    <xdr:sp macro="" textlink="">
      <xdr:nvSpPr>
        <xdr:cNvPr id="147" name="テキスト ボックス 146"/>
        <xdr:cNvSpPr txBox="1"/>
      </xdr:nvSpPr>
      <xdr:spPr>
        <a:xfrm>
          <a:off x="863111" y="995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4" name="直線コネクタ 173"/>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5" name="民生費最小値テキスト"/>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98,813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6" name="直線コネクタ 175"/>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7" name="民生費最大値テキスト"/>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232,000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8" name="直線コネクタ 177"/>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149018</xdr:rowOff>
    </xdr:from>
    <xdr:to>
      <xdr:col>24</xdr:col>
      <xdr:colOff>63500</xdr:colOff>
      <xdr:row>75</xdr:row>
      <xdr:rowOff>10748</xdr:rowOff>
    </xdr:to>
    <xdr:cxnSp macro="">
      <xdr:nvCxnSpPr>
        <xdr:cNvPr id="179" name="直線コネクタ 178"/>
        <xdr:cNvCxnSpPr/>
      </xdr:nvCxnSpPr>
      <xdr:spPr>
        <a:xfrm>
          <a:off x="3797300" y="12836318"/>
          <a:ext cx="838200" cy="3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88685</xdr:rowOff>
    </xdr:from>
    <xdr:ext cx="599010" cy="259045"/>
    <xdr:sp macro="" textlink="">
      <xdr:nvSpPr>
        <xdr:cNvPr id="180" name="民生費平均値テキスト"/>
        <xdr:cNvSpPr txBox="1"/>
      </xdr:nvSpPr>
      <xdr:spPr>
        <a:xfrm>
          <a:off x="4686300" y="12947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1" name="フローチャート: 判断 180"/>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149018</xdr:rowOff>
    </xdr:from>
    <xdr:to>
      <xdr:col>19</xdr:col>
      <xdr:colOff>177800</xdr:colOff>
      <xdr:row>75</xdr:row>
      <xdr:rowOff>16931</xdr:rowOff>
    </xdr:to>
    <xdr:cxnSp macro="">
      <xdr:nvCxnSpPr>
        <xdr:cNvPr id="182" name="直線コネクタ 181"/>
        <xdr:cNvCxnSpPr/>
      </xdr:nvCxnSpPr>
      <xdr:spPr>
        <a:xfrm flipV="1">
          <a:off x="2908300" y="12836318"/>
          <a:ext cx="889000" cy="3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3" name="フローチャート: 判断 182"/>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36118</xdr:rowOff>
    </xdr:from>
    <xdr:ext cx="599010" cy="259045"/>
    <xdr:sp macro="" textlink="">
      <xdr:nvSpPr>
        <xdr:cNvPr id="184" name="テキスト ボックス 183"/>
        <xdr:cNvSpPr txBox="1"/>
      </xdr:nvSpPr>
      <xdr:spPr>
        <a:xfrm>
          <a:off x="3497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16931</xdr:rowOff>
    </xdr:from>
    <xdr:to>
      <xdr:col>15</xdr:col>
      <xdr:colOff>50800</xdr:colOff>
      <xdr:row>75</xdr:row>
      <xdr:rowOff>23299</xdr:rowOff>
    </xdr:to>
    <xdr:cxnSp macro="">
      <xdr:nvCxnSpPr>
        <xdr:cNvPr id="185" name="直線コネクタ 184"/>
        <xdr:cNvCxnSpPr/>
      </xdr:nvCxnSpPr>
      <xdr:spPr>
        <a:xfrm flipV="1">
          <a:off x="2019300" y="12875681"/>
          <a:ext cx="889000" cy="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6" name="フローチャート: 判断 185"/>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70440</xdr:rowOff>
    </xdr:from>
    <xdr:ext cx="599010" cy="259045"/>
    <xdr:sp macro="" textlink="">
      <xdr:nvSpPr>
        <xdr:cNvPr id="187" name="テキスト ボックス 186"/>
        <xdr:cNvSpPr txBox="1"/>
      </xdr:nvSpPr>
      <xdr:spPr>
        <a:xfrm>
          <a:off x="2608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23299</xdr:rowOff>
    </xdr:from>
    <xdr:to>
      <xdr:col>10</xdr:col>
      <xdr:colOff>114300</xdr:colOff>
      <xdr:row>75</xdr:row>
      <xdr:rowOff>111909</xdr:rowOff>
    </xdr:to>
    <xdr:cxnSp macro="">
      <xdr:nvCxnSpPr>
        <xdr:cNvPr id="188" name="直線コネクタ 187"/>
        <xdr:cNvCxnSpPr/>
      </xdr:nvCxnSpPr>
      <xdr:spPr>
        <a:xfrm flipV="1">
          <a:off x="1130300" y="12882049"/>
          <a:ext cx="889000" cy="8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6429</xdr:rowOff>
    </xdr:from>
    <xdr:to>
      <xdr:col>10</xdr:col>
      <xdr:colOff>165100</xdr:colOff>
      <xdr:row>76</xdr:row>
      <xdr:rowOff>108029</xdr:rowOff>
    </xdr:to>
    <xdr:sp macro="" textlink="">
      <xdr:nvSpPr>
        <xdr:cNvPr id="189" name="フローチャート: 判断 188"/>
        <xdr:cNvSpPr/>
      </xdr:nvSpPr>
      <xdr:spPr>
        <a:xfrm>
          <a:off x="1968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99156</xdr:rowOff>
    </xdr:from>
    <xdr:ext cx="599010" cy="259045"/>
    <xdr:sp macro="" textlink="">
      <xdr:nvSpPr>
        <xdr:cNvPr id="190" name="テキスト ボックス 189"/>
        <xdr:cNvSpPr txBox="1"/>
      </xdr:nvSpPr>
      <xdr:spPr>
        <a:xfrm>
          <a:off x="1719795" y="1312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91" name="フローチャート: 判断 190"/>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64910</xdr:rowOff>
    </xdr:from>
    <xdr:ext cx="599010" cy="259045"/>
    <xdr:sp macro="" textlink="">
      <xdr:nvSpPr>
        <xdr:cNvPr id="192" name="テキスト ボックス 191"/>
        <xdr:cNvSpPr txBox="1"/>
      </xdr:nvSpPr>
      <xdr:spPr>
        <a:xfrm>
          <a:off x="830795" y="1309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131398</xdr:rowOff>
    </xdr:from>
    <xdr:to>
      <xdr:col>24</xdr:col>
      <xdr:colOff>114300</xdr:colOff>
      <xdr:row>75</xdr:row>
      <xdr:rowOff>61548</xdr:rowOff>
    </xdr:to>
    <xdr:sp macro="" textlink="">
      <xdr:nvSpPr>
        <xdr:cNvPr id="198" name="楕円 197"/>
        <xdr:cNvSpPr/>
      </xdr:nvSpPr>
      <xdr:spPr>
        <a:xfrm>
          <a:off x="4584700" y="1281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154275</xdr:rowOff>
    </xdr:from>
    <xdr:ext cx="599010" cy="259045"/>
    <xdr:sp macro="" textlink="">
      <xdr:nvSpPr>
        <xdr:cNvPr id="199" name="民生費該当値テキスト"/>
        <xdr:cNvSpPr txBox="1"/>
      </xdr:nvSpPr>
      <xdr:spPr>
        <a:xfrm>
          <a:off x="4686300" y="1267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161,096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98218</xdr:rowOff>
    </xdr:from>
    <xdr:to>
      <xdr:col>20</xdr:col>
      <xdr:colOff>38100</xdr:colOff>
      <xdr:row>75</xdr:row>
      <xdr:rowOff>28368</xdr:rowOff>
    </xdr:to>
    <xdr:sp macro="" textlink="">
      <xdr:nvSpPr>
        <xdr:cNvPr id="200" name="楕円 199"/>
        <xdr:cNvSpPr/>
      </xdr:nvSpPr>
      <xdr:spPr>
        <a:xfrm>
          <a:off x="3746500" y="1278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44895</xdr:rowOff>
    </xdr:from>
    <xdr:ext cx="599010" cy="259045"/>
    <xdr:sp macro="" textlink="">
      <xdr:nvSpPr>
        <xdr:cNvPr id="201" name="テキスト ボックス 200"/>
        <xdr:cNvSpPr txBox="1"/>
      </xdr:nvSpPr>
      <xdr:spPr>
        <a:xfrm>
          <a:off x="3497795" y="12560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137581</xdr:rowOff>
    </xdr:from>
    <xdr:to>
      <xdr:col>15</xdr:col>
      <xdr:colOff>101600</xdr:colOff>
      <xdr:row>75</xdr:row>
      <xdr:rowOff>67731</xdr:rowOff>
    </xdr:to>
    <xdr:sp macro="" textlink="">
      <xdr:nvSpPr>
        <xdr:cNvPr id="202" name="楕円 201"/>
        <xdr:cNvSpPr/>
      </xdr:nvSpPr>
      <xdr:spPr>
        <a:xfrm>
          <a:off x="2857500" y="1282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84258</xdr:rowOff>
    </xdr:from>
    <xdr:ext cx="599010" cy="259045"/>
    <xdr:sp macro="" textlink="">
      <xdr:nvSpPr>
        <xdr:cNvPr id="203" name="テキスト ボックス 202"/>
        <xdr:cNvSpPr txBox="1"/>
      </xdr:nvSpPr>
      <xdr:spPr>
        <a:xfrm>
          <a:off x="2608795" y="12600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160,528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143949</xdr:rowOff>
    </xdr:from>
    <xdr:to>
      <xdr:col>10</xdr:col>
      <xdr:colOff>165100</xdr:colOff>
      <xdr:row>75</xdr:row>
      <xdr:rowOff>74099</xdr:rowOff>
    </xdr:to>
    <xdr:sp macro="" textlink="">
      <xdr:nvSpPr>
        <xdr:cNvPr id="204" name="楕円 203"/>
        <xdr:cNvSpPr/>
      </xdr:nvSpPr>
      <xdr:spPr>
        <a:xfrm>
          <a:off x="1968500" y="1283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90626</xdr:rowOff>
    </xdr:from>
    <xdr:ext cx="599010" cy="259045"/>
    <xdr:sp macro="" textlink="">
      <xdr:nvSpPr>
        <xdr:cNvPr id="205" name="テキスト ボックス 204"/>
        <xdr:cNvSpPr txBox="1"/>
      </xdr:nvSpPr>
      <xdr:spPr>
        <a:xfrm>
          <a:off x="1719795" y="12606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159,943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61109</xdr:rowOff>
    </xdr:from>
    <xdr:to>
      <xdr:col>6</xdr:col>
      <xdr:colOff>38100</xdr:colOff>
      <xdr:row>75</xdr:row>
      <xdr:rowOff>162709</xdr:rowOff>
    </xdr:to>
    <xdr:sp macro="" textlink="">
      <xdr:nvSpPr>
        <xdr:cNvPr id="206" name="楕円 205"/>
        <xdr:cNvSpPr/>
      </xdr:nvSpPr>
      <xdr:spPr>
        <a:xfrm>
          <a:off x="1079500" y="1291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7786</xdr:rowOff>
    </xdr:from>
    <xdr:ext cx="599010" cy="259045"/>
    <xdr:sp macro="" textlink="">
      <xdr:nvSpPr>
        <xdr:cNvPr id="207" name="テキスト ボックス 206"/>
        <xdr:cNvSpPr txBox="1"/>
      </xdr:nvSpPr>
      <xdr:spPr>
        <a:xfrm>
          <a:off x="830795" y="12695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151,803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4" name="直線コネクタ 233"/>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5" name="衛生費最小値テキスト"/>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18,365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6" name="直線コネクタ 235"/>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7" name="衛生費最大値テキスト"/>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110,356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8" name="直線コネクタ 237"/>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78958</xdr:rowOff>
    </xdr:from>
    <xdr:to>
      <xdr:col>24</xdr:col>
      <xdr:colOff>63500</xdr:colOff>
      <xdr:row>98</xdr:row>
      <xdr:rowOff>117052</xdr:rowOff>
    </xdr:to>
    <xdr:cxnSp macro="">
      <xdr:nvCxnSpPr>
        <xdr:cNvPr id="239" name="直線コネクタ 238"/>
        <xdr:cNvCxnSpPr/>
      </xdr:nvCxnSpPr>
      <xdr:spPr>
        <a:xfrm>
          <a:off x="3797300" y="16881058"/>
          <a:ext cx="838200" cy="3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57469</xdr:rowOff>
    </xdr:from>
    <xdr:ext cx="534377" cy="259045"/>
    <xdr:sp macro="" textlink="">
      <xdr:nvSpPr>
        <xdr:cNvPr id="240" name="衛生費平均値テキスト"/>
        <xdr:cNvSpPr txBox="1"/>
      </xdr:nvSpPr>
      <xdr:spPr>
        <a:xfrm>
          <a:off x="4686300" y="16688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1" name="フローチャート: 判断 240"/>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78958</xdr:rowOff>
    </xdr:from>
    <xdr:to>
      <xdr:col>19</xdr:col>
      <xdr:colOff>177800</xdr:colOff>
      <xdr:row>98</xdr:row>
      <xdr:rowOff>167067</xdr:rowOff>
    </xdr:to>
    <xdr:cxnSp macro="">
      <xdr:nvCxnSpPr>
        <xdr:cNvPr id="242" name="直線コネクタ 241"/>
        <xdr:cNvCxnSpPr/>
      </xdr:nvCxnSpPr>
      <xdr:spPr>
        <a:xfrm flipV="1">
          <a:off x="2908300" y="16881058"/>
          <a:ext cx="889000" cy="8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3" name="フローチャート: 判断 242"/>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119392</xdr:rowOff>
    </xdr:from>
    <xdr:ext cx="534377" cy="259045"/>
    <xdr:sp macro="" textlink="">
      <xdr:nvSpPr>
        <xdr:cNvPr id="244" name="テキスト ボックス 243"/>
        <xdr:cNvSpPr txBox="1"/>
      </xdr:nvSpPr>
      <xdr:spPr>
        <a:xfrm>
          <a:off x="3530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166153</xdr:rowOff>
    </xdr:from>
    <xdr:to>
      <xdr:col>15</xdr:col>
      <xdr:colOff>50800</xdr:colOff>
      <xdr:row>98</xdr:row>
      <xdr:rowOff>167067</xdr:rowOff>
    </xdr:to>
    <xdr:cxnSp macro="">
      <xdr:nvCxnSpPr>
        <xdr:cNvPr id="245" name="直線コネクタ 244"/>
        <xdr:cNvCxnSpPr/>
      </xdr:nvCxnSpPr>
      <xdr:spPr>
        <a:xfrm>
          <a:off x="2019300" y="1696825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6" name="フローチャート: 判断 245"/>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117645</xdr:rowOff>
    </xdr:from>
    <xdr:ext cx="534377" cy="259045"/>
    <xdr:sp macro="" textlink="">
      <xdr:nvSpPr>
        <xdr:cNvPr id="247" name="テキスト ボックス 246"/>
        <xdr:cNvSpPr txBox="1"/>
      </xdr:nvSpPr>
      <xdr:spPr>
        <a:xfrm>
          <a:off x="2641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151163</xdr:rowOff>
    </xdr:from>
    <xdr:to>
      <xdr:col>10</xdr:col>
      <xdr:colOff>114300</xdr:colOff>
      <xdr:row>98</xdr:row>
      <xdr:rowOff>166153</xdr:rowOff>
    </xdr:to>
    <xdr:cxnSp macro="">
      <xdr:nvCxnSpPr>
        <xdr:cNvPr id="248" name="直線コネクタ 247"/>
        <xdr:cNvCxnSpPr/>
      </xdr:nvCxnSpPr>
      <xdr:spPr>
        <a:xfrm>
          <a:off x="1130300" y="16953263"/>
          <a:ext cx="889000" cy="1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31228</xdr:rowOff>
    </xdr:from>
    <xdr:to>
      <xdr:col>10</xdr:col>
      <xdr:colOff>165100</xdr:colOff>
      <xdr:row>98</xdr:row>
      <xdr:rowOff>132828</xdr:rowOff>
    </xdr:to>
    <xdr:sp macro="" textlink="">
      <xdr:nvSpPr>
        <xdr:cNvPr id="249" name="フローチャート: 判断 248"/>
        <xdr:cNvSpPr/>
      </xdr:nvSpPr>
      <xdr:spPr>
        <a:xfrm>
          <a:off x="1968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149355</xdr:rowOff>
    </xdr:from>
    <xdr:ext cx="534377" cy="259045"/>
    <xdr:sp macro="" textlink="">
      <xdr:nvSpPr>
        <xdr:cNvPr id="250" name="テキスト ボックス 249"/>
        <xdr:cNvSpPr txBox="1"/>
      </xdr:nvSpPr>
      <xdr:spPr>
        <a:xfrm>
          <a:off x="1752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51" name="フローチャート: 判断 250"/>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64102</xdr:rowOff>
    </xdr:from>
    <xdr:ext cx="534377" cy="259045"/>
    <xdr:sp macro="" textlink="">
      <xdr:nvSpPr>
        <xdr:cNvPr id="252" name="テキスト ボックス 251"/>
        <xdr:cNvSpPr txBox="1"/>
      </xdr:nvSpPr>
      <xdr:spPr>
        <a:xfrm>
          <a:off x="863111" y="165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66252</xdr:rowOff>
    </xdr:from>
    <xdr:to>
      <xdr:col>24</xdr:col>
      <xdr:colOff>114300</xdr:colOff>
      <xdr:row>98</xdr:row>
      <xdr:rowOff>167852</xdr:rowOff>
    </xdr:to>
    <xdr:sp macro="" textlink="">
      <xdr:nvSpPr>
        <xdr:cNvPr id="258" name="楕円 257"/>
        <xdr:cNvSpPr/>
      </xdr:nvSpPr>
      <xdr:spPr>
        <a:xfrm>
          <a:off x="4584700" y="1686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44679</xdr:rowOff>
    </xdr:from>
    <xdr:ext cx="534377" cy="259045"/>
    <xdr:sp macro="" textlink="">
      <xdr:nvSpPr>
        <xdr:cNvPr id="259" name="衛生費該当値テキスト"/>
        <xdr:cNvSpPr txBox="1"/>
      </xdr:nvSpPr>
      <xdr:spPr>
        <a:xfrm>
          <a:off x="4686300" y="1684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29,387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28158</xdr:rowOff>
    </xdr:from>
    <xdr:to>
      <xdr:col>20</xdr:col>
      <xdr:colOff>38100</xdr:colOff>
      <xdr:row>98</xdr:row>
      <xdr:rowOff>129758</xdr:rowOff>
    </xdr:to>
    <xdr:sp macro="" textlink="">
      <xdr:nvSpPr>
        <xdr:cNvPr id="260" name="楕円 259"/>
        <xdr:cNvSpPr/>
      </xdr:nvSpPr>
      <xdr:spPr>
        <a:xfrm>
          <a:off x="3746500" y="1683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120885</xdr:rowOff>
    </xdr:from>
    <xdr:ext cx="534377" cy="259045"/>
    <xdr:sp macro="" textlink="">
      <xdr:nvSpPr>
        <xdr:cNvPr id="261" name="テキスト ボックス 260"/>
        <xdr:cNvSpPr txBox="1"/>
      </xdr:nvSpPr>
      <xdr:spPr>
        <a:xfrm>
          <a:off x="3530111" y="1692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116267</xdr:rowOff>
    </xdr:from>
    <xdr:to>
      <xdr:col>15</xdr:col>
      <xdr:colOff>101600</xdr:colOff>
      <xdr:row>99</xdr:row>
      <xdr:rowOff>46417</xdr:rowOff>
    </xdr:to>
    <xdr:sp macro="" textlink="">
      <xdr:nvSpPr>
        <xdr:cNvPr id="262" name="楕円 261"/>
        <xdr:cNvSpPr/>
      </xdr:nvSpPr>
      <xdr:spPr>
        <a:xfrm>
          <a:off x="2857500" y="1691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37544</xdr:rowOff>
    </xdr:from>
    <xdr:ext cx="534377" cy="259045"/>
    <xdr:sp macro="" textlink="">
      <xdr:nvSpPr>
        <xdr:cNvPr id="263" name="テキスト ボックス 262"/>
        <xdr:cNvSpPr txBox="1"/>
      </xdr:nvSpPr>
      <xdr:spPr>
        <a:xfrm>
          <a:off x="2641111" y="1701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115353</xdr:rowOff>
    </xdr:from>
    <xdr:to>
      <xdr:col>10</xdr:col>
      <xdr:colOff>165100</xdr:colOff>
      <xdr:row>99</xdr:row>
      <xdr:rowOff>45503</xdr:rowOff>
    </xdr:to>
    <xdr:sp macro="" textlink="">
      <xdr:nvSpPr>
        <xdr:cNvPr id="264" name="楕円 263"/>
        <xdr:cNvSpPr/>
      </xdr:nvSpPr>
      <xdr:spPr>
        <a:xfrm>
          <a:off x="1968500" y="1691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36630</xdr:rowOff>
    </xdr:from>
    <xdr:ext cx="534377" cy="259045"/>
    <xdr:sp macro="" textlink="">
      <xdr:nvSpPr>
        <xdr:cNvPr id="265" name="テキスト ボックス 264"/>
        <xdr:cNvSpPr txBox="1"/>
      </xdr:nvSpPr>
      <xdr:spPr>
        <a:xfrm>
          <a:off x="1752111" y="1701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100363</xdr:rowOff>
    </xdr:from>
    <xdr:to>
      <xdr:col>6</xdr:col>
      <xdr:colOff>38100</xdr:colOff>
      <xdr:row>99</xdr:row>
      <xdr:rowOff>30513</xdr:rowOff>
    </xdr:to>
    <xdr:sp macro="" textlink="">
      <xdr:nvSpPr>
        <xdr:cNvPr id="266" name="楕円 265"/>
        <xdr:cNvSpPr/>
      </xdr:nvSpPr>
      <xdr:spPr>
        <a:xfrm>
          <a:off x="1079500" y="1690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21640</xdr:rowOff>
    </xdr:from>
    <xdr:ext cx="534377" cy="259045"/>
    <xdr:sp macro="" textlink="">
      <xdr:nvSpPr>
        <xdr:cNvPr id="267" name="テキスト ボックス 266"/>
        <xdr:cNvSpPr txBox="1"/>
      </xdr:nvSpPr>
      <xdr:spPr>
        <a:xfrm>
          <a:off x="863111" y="1699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27,298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1" name="直線コネクタ 290"/>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4" name="労働費最大値テキスト"/>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3,671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5" name="直線コネクタ 294"/>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168656</xdr:rowOff>
    </xdr:from>
    <xdr:to>
      <xdr:col>55</xdr:col>
      <xdr:colOff>0</xdr:colOff>
      <xdr:row>36</xdr:row>
      <xdr:rowOff>50165</xdr:rowOff>
    </xdr:to>
    <xdr:cxnSp macro="">
      <xdr:nvCxnSpPr>
        <xdr:cNvPr id="296" name="直線コネクタ 295"/>
        <xdr:cNvCxnSpPr/>
      </xdr:nvCxnSpPr>
      <xdr:spPr>
        <a:xfrm flipV="1">
          <a:off x="9639300" y="6169406"/>
          <a:ext cx="838200" cy="5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75328</xdr:rowOff>
    </xdr:from>
    <xdr:ext cx="378565" cy="259045"/>
    <xdr:sp macro="" textlink="">
      <xdr:nvSpPr>
        <xdr:cNvPr id="297" name="労働費平均値テキスト"/>
        <xdr:cNvSpPr txBox="1"/>
      </xdr:nvSpPr>
      <xdr:spPr>
        <a:xfrm>
          <a:off x="10528300" y="6418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8" name="フローチャート: 判断 297"/>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50165</xdr:rowOff>
    </xdr:from>
    <xdr:to>
      <xdr:col>50</xdr:col>
      <xdr:colOff>114300</xdr:colOff>
      <xdr:row>36</xdr:row>
      <xdr:rowOff>63500</xdr:rowOff>
    </xdr:to>
    <xdr:cxnSp macro="">
      <xdr:nvCxnSpPr>
        <xdr:cNvPr id="299" name="直線コネクタ 298"/>
        <xdr:cNvCxnSpPr/>
      </xdr:nvCxnSpPr>
      <xdr:spPr>
        <a:xfrm flipV="1">
          <a:off x="8750300" y="622236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0" name="フローチャート: 判断 299"/>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151528</xdr:rowOff>
    </xdr:from>
    <xdr:ext cx="378565" cy="259045"/>
    <xdr:sp macro="" textlink="">
      <xdr:nvSpPr>
        <xdr:cNvPr id="301" name="テキスト ボックス 300"/>
        <xdr:cNvSpPr txBox="1"/>
      </xdr:nvSpPr>
      <xdr:spPr>
        <a:xfrm>
          <a:off x="9450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63500</xdr:rowOff>
    </xdr:from>
    <xdr:to>
      <xdr:col>45</xdr:col>
      <xdr:colOff>177800</xdr:colOff>
      <xdr:row>36</xdr:row>
      <xdr:rowOff>84455</xdr:rowOff>
    </xdr:to>
    <xdr:cxnSp macro="">
      <xdr:nvCxnSpPr>
        <xdr:cNvPr id="302" name="直線コネクタ 301"/>
        <xdr:cNvCxnSpPr/>
      </xdr:nvCxnSpPr>
      <xdr:spPr>
        <a:xfrm flipV="1">
          <a:off x="7861300" y="623570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3" name="フローチャート: 判断 302"/>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165244</xdr:rowOff>
    </xdr:from>
    <xdr:ext cx="378565" cy="259045"/>
    <xdr:sp macro="" textlink="">
      <xdr:nvSpPr>
        <xdr:cNvPr id="304" name="テキスト ボックス 303"/>
        <xdr:cNvSpPr txBox="1"/>
      </xdr:nvSpPr>
      <xdr:spPr>
        <a:xfrm>
          <a:off x="8561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84455</xdr:rowOff>
    </xdr:from>
    <xdr:to>
      <xdr:col>41</xdr:col>
      <xdr:colOff>50800</xdr:colOff>
      <xdr:row>36</xdr:row>
      <xdr:rowOff>89408</xdr:rowOff>
    </xdr:to>
    <xdr:cxnSp macro="">
      <xdr:nvCxnSpPr>
        <xdr:cNvPr id="305" name="直線コネクタ 304"/>
        <xdr:cNvCxnSpPr/>
      </xdr:nvCxnSpPr>
      <xdr:spPr>
        <a:xfrm flipV="1">
          <a:off x="6972300" y="6256655"/>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169545</xdr:rowOff>
    </xdr:to>
    <xdr:sp macro="" textlink="">
      <xdr:nvSpPr>
        <xdr:cNvPr id="306" name="フローチャート: 判断 305"/>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160672</xdr:rowOff>
    </xdr:from>
    <xdr:ext cx="378565" cy="259045"/>
    <xdr:sp macro="" textlink="">
      <xdr:nvSpPr>
        <xdr:cNvPr id="307" name="テキスト ボックス 306"/>
        <xdr:cNvSpPr txBox="1"/>
      </xdr:nvSpPr>
      <xdr:spPr>
        <a:xfrm>
          <a:off x="7672017"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8" name="フローチャート: 判断 307"/>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9" name="テキスト ボックス 308"/>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117856</xdr:rowOff>
    </xdr:from>
    <xdr:to>
      <xdr:col>55</xdr:col>
      <xdr:colOff>50800</xdr:colOff>
      <xdr:row>36</xdr:row>
      <xdr:rowOff>48006</xdr:rowOff>
    </xdr:to>
    <xdr:sp macro="" textlink="">
      <xdr:nvSpPr>
        <xdr:cNvPr id="315" name="楕円 314"/>
        <xdr:cNvSpPr/>
      </xdr:nvSpPr>
      <xdr:spPr>
        <a:xfrm>
          <a:off x="10426700" y="611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140733</xdr:rowOff>
    </xdr:from>
    <xdr:ext cx="469744" cy="259045"/>
    <xdr:sp macro="" textlink="">
      <xdr:nvSpPr>
        <xdr:cNvPr id="316" name="労働費該当値テキスト"/>
        <xdr:cNvSpPr txBox="1"/>
      </xdr:nvSpPr>
      <xdr:spPr>
        <a:xfrm>
          <a:off x="10528300" y="597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170815</xdr:rowOff>
    </xdr:from>
    <xdr:to>
      <xdr:col>50</xdr:col>
      <xdr:colOff>165100</xdr:colOff>
      <xdr:row>36</xdr:row>
      <xdr:rowOff>100965</xdr:rowOff>
    </xdr:to>
    <xdr:sp macro="" textlink="">
      <xdr:nvSpPr>
        <xdr:cNvPr id="317" name="楕円 316"/>
        <xdr:cNvSpPr/>
      </xdr:nvSpPr>
      <xdr:spPr>
        <a:xfrm>
          <a:off x="9588500" y="61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117492</xdr:rowOff>
    </xdr:from>
    <xdr:ext cx="469744" cy="259045"/>
    <xdr:sp macro="" textlink="">
      <xdr:nvSpPr>
        <xdr:cNvPr id="318" name="テキスト ボックス 317"/>
        <xdr:cNvSpPr txBox="1"/>
      </xdr:nvSpPr>
      <xdr:spPr>
        <a:xfrm>
          <a:off x="9404428" y="594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12700</xdr:rowOff>
    </xdr:from>
    <xdr:to>
      <xdr:col>46</xdr:col>
      <xdr:colOff>38100</xdr:colOff>
      <xdr:row>36</xdr:row>
      <xdr:rowOff>114300</xdr:rowOff>
    </xdr:to>
    <xdr:sp macro="" textlink="">
      <xdr:nvSpPr>
        <xdr:cNvPr id="319" name="楕円 318"/>
        <xdr:cNvSpPr/>
      </xdr:nvSpPr>
      <xdr:spPr>
        <a:xfrm>
          <a:off x="86995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130827</xdr:rowOff>
    </xdr:from>
    <xdr:ext cx="469744" cy="259045"/>
    <xdr:sp macro="" textlink="">
      <xdr:nvSpPr>
        <xdr:cNvPr id="320" name="テキスト ボックス 319"/>
        <xdr:cNvSpPr txBox="1"/>
      </xdr:nvSpPr>
      <xdr:spPr>
        <a:xfrm>
          <a:off x="8515428" y="596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33655</xdr:rowOff>
    </xdr:from>
    <xdr:to>
      <xdr:col>41</xdr:col>
      <xdr:colOff>101600</xdr:colOff>
      <xdr:row>36</xdr:row>
      <xdr:rowOff>135255</xdr:rowOff>
    </xdr:to>
    <xdr:sp macro="" textlink="">
      <xdr:nvSpPr>
        <xdr:cNvPr id="321" name="楕円 320"/>
        <xdr:cNvSpPr/>
      </xdr:nvSpPr>
      <xdr:spPr>
        <a:xfrm>
          <a:off x="7810500" y="620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151782</xdr:rowOff>
    </xdr:from>
    <xdr:ext cx="469744" cy="259045"/>
    <xdr:sp macro="" textlink="">
      <xdr:nvSpPr>
        <xdr:cNvPr id="322" name="テキスト ボックス 321"/>
        <xdr:cNvSpPr txBox="1"/>
      </xdr:nvSpPr>
      <xdr:spPr>
        <a:xfrm>
          <a:off x="7626428" y="598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38608</xdr:rowOff>
    </xdr:from>
    <xdr:to>
      <xdr:col>36</xdr:col>
      <xdr:colOff>165100</xdr:colOff>
      <xdr:row>36</xdr:row>
      <xdr:rowOff>140208</xdr:rowOff>
    </xdr:to>
    <xdr:sp macro="" textlink="">
      <xdr:nvSpPr>
        <xdr:cNvPr id="323" name="楕円 322"/>
        <xdr:cNvSpPr/>
      </xdr:nvSpPr>
      <xdr:spPr>
        <a:xfrm>
          <a:off x="6921500" y="621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131335</xdr:rowOff>
    </xdr:from>
    <xdr:ext cx="469744" cy="259045"/>
    <xdr:sp macro="" textlink="">
      <xdr:nvSpPr>
        <xdr:cNvPr id="324" name="テキスト ボックス 323"/>
        <xdr:cNvSpPr txBox="1"/>
      </xdr:nvSpPr>
      <xdr:spPr>
        <a:xfrm>
          <a:off x="6737428" y="630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8" name="直線コネクタ 347"/>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9" name="農林水産業費最小値テキスト"/>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0" name="直線コネクタ 349"/>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1" name="農林水産業費最大値テキスト"/>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84,995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2" name="直線コネクタ 351"/>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29591</xdr:rowOff>
    </xdr:from>
    <xdr:to>
      <xdr:col>55</xdr:col>
      <xdr:colOff>0</xdr:colOff>
      <xdr:row>59</xdr:row>
      <xdr:rowOff>35096</xdr:rowOff>
    </xdr:to>
    <xdr:cxnSp macro="">
      <xdr:nvCxnSpPr>
        <xdr:cNvPr id="353" name="直線コネクタ 352"/>
        <xdr:cNvCxnSpPr/>
      </xdr:nvCxnSpPr>
      <xdr:spPr>
        <a:xfrm>
          <a:off x="9639300" y="10145141"/>
          <a:ext cx="8382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75087</xdr:rowOff>
    </xdr:from>
    <xdr:ext cx="469744" cy="259045"/>
    <xdr:sp macro="" textlink="">
      <xdr:nvSpPr>
        <xdr:cNvPr id="354" name="農林水産業費平均値テキスト"/>
        <xdr:cNvSpPr txBox="1"/>
      </xdr:nvSpPr>
      <xdr:spPr>
        <a:xfrm>
          <a:off x="10528300" y="9847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5" name="フローチャート: 判断 354"/>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19685</xdr:rowOff>
    </xdr:from>
    <xdr:to>
      <xdr:col>50</xdr:col>
      <xdr:colOff>114300</xdr:colOff>
      <xdr:row>59</xdr:row>
      <xdr:rowOff>29591</xdr:rowOff>
    </xdr:to>
    <xdr:cxnSp macro="">
      <xdr:nvCxnSpPr>
        <xdr:cNvPr id="356" name="直線コネクタ 355"/>
        <xdr:cNvCxnSpPr/>
      </xdr:nvCxnSpPr>
      <xdr:spPr>
        <a:xfrm>
          <a:off x="8750300" y="10135235"/>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7" name="フローチャート: 判断 356"/>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1802</xdr:rowOff>
    </xdr:from>
    <xdr:ext cx="469744" cy="259045"/>
    <xdr:sp macro="" textlink="">
      <xdr:nvSpPr>
        <xdr:cNvPr id="358" name="テキスト ボックス 357"/>
        <xdr:cNvSpPr txBox="1"/>
      </xdr:nvSpPr>
      <xdr:spPr>
        <a:xfrm>
          <a:off x="9404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19685</xdr:rowOff>
    </xdr:from>
    <xdr:to>
      <xdr:col>45</xdr:col>
      <xdr:colOff>177800</xdr:colOff>
      <xdr:row>59</xdr:row>
      <xdr:rowOff>32524</xdr:rowOff>
    </xdr:to>
    <xdr:cxnSp macro="">
      <xdr:nvCxnSpPr>
        <xdr:cNvPr id="359" name="直線コネクタ 358"/>
        <xdr:cNvCxnSpPr/>
      </xdr:nvCxnSpPr>
      <xdr:spPr>
        <a:xfrm flipV="1">
          <a:off x="7861300" y="10135235"/>
          <a:ext cx="889000" cy="1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0" name="フローチャート: 判断 359"/>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1706</xdr:rowOff>
    </xdr:from>
    <xdr:ext cx="469744" cy="259045"/>
    <xdr:sp macro="" textlink="">
      <xdr:nvSpPr>
        <xdr:cNvPr id="361" name="テキスト ボックス 360"/>
        <xdr:cNvSpPr txBox="1"/>
      </xdr:nvSpPr>
      <xdr:spPr>
        <a:xfrm>
          <a:off x="8515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32239</xdr:rowOff>
    </xdr:from>
    <xdr:to>
      <xdr:col>41</xdr:col>
      <xdr:colOff>50800</xdr:colOff>
      <xdr:row>59</xdr:row>
      <xdr:rowOff>32524</xdr:rowOff>
    </xdr:to>
    <xdr:cxnSp macro="">
      <xdr:nvCxnSpPr>
        <xdr:cNvPr id="362" name="直線コネクタ 361"/>
        <xdr:cNvCxnSpPr/>
      </xdr:nvCxnSpPr>
      <xdr:spPr>
        <a:xfrm>
          <a:off x="6972300" y="10147789"/>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47219</xdr:rowOff>
    </xdr:from>
    <xdr:to>
      <xdr:col>41</xdr:col>
      <xdr:colOff>101600</xdr:colOff>
      <xdr:row>58</xdr:row>
      <xdr:rowOff>148819</xdr:rowOff>
    </xdr:to>
    <xdr:sp macro="" textlink="">
      <xdr:nvSpPr>
        <xdr:cNvPr id="363" name="フローチャート: 判断 362"/>
        <xdr:cNvSpPr/>
      </xdr:nvSpPr>
      <xdr:spPr>
        <a:xfrm>
          <a:off x="7810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165346</xdr:rowOff>
    </xdr:from>
    <xdr:ext cx="469744" cy="259045"/>
    <xdr:sp macro="" textlink="">
      <xdr:nvSpPr>
        <xdr:cNvPr id="364" name="テキスト ボックス 363"/>
        <xdr:cNvSpPr txBox="1"/>
      </xdr:nvSpPr>
      <xdr:spPr>
        <a:xfrm>
          <a:off x="7626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5" name="フローチャート: 判断 364"/>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6" name="テキスト ボックス 365"/>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155746</xdr:rowOff>
    </xdr:from>
    <xdr:to>
      <xdr:col>55</xdr:col>
      <xdr:colOff>50800</xdr:colOff>
      <xdr:row>59</xdr:row>
      <xdr:rowOff>85896</xdr:rowOff>
    </xdr:to>
    <xdr:sp macro="" textlink="">
      <xdr:nvSpPr>
        <xdr:cNvPr id="372" name="楕円 371"/>
        <xdr:cNvSpPr/>
      </xdr:nvSpPr>
      <xdr:spPr>
        <a:xfrm>
          <a:off x="10426700" y="1009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70673</xdr:rowOff>
    </xdr:from>
    <xdr:ext cx="378565" cy="259045"/>
    <xdr:sp macro="" textlink="">
      <xdr:nvSpPr>
        <xdr:cNvPr id="373" name="農林水産業費該当値テキスト"/>
        <xdr:cNvSpPr txBox="1"/>
      </xdr:nvSpPr>
      <xdr:spPr>
        <a:xfrm>
          <a:off x="10528300" y="10014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150241</xdr:rowOff>
    </xdr:from>
    <xdr:to>
      <xdr:col>50</xdr:col>
      <xdr:colOff>165100</xdr:colOff>
      <xdr:row>59</xdr:row>
      <xdr:rowOff>80391</xdr:rowOff>
    </xdr:to>
    <xdr:sp macro="" textlink="">
      <xdr:nvSpPr>
        <xdr:cNvPr id="374" name="楕円 373"/>
        <xdr:cNvSpPr/>
      </xdr:nvSpPr>
      <xdr:spPr>
        <a:xfrm>
          <a:off x="9588500" y="1009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71518</xdr:rowOff>
    </xdr:from>
    <xdr:ext cx="378565" cy="259045"/>
    <xdr:sp macro="" textlink="">
      <xdr:nvSpPr>
        <xdr:cNvPr id="375" name="テキスト ボックス 374"/>
        <xdr:cNvSpPr txBox="1"/>
      </xdr:nvSpPr>
      <xdr:spPr>
        <a:xfrm>
          <a:off x="9450017" y="10187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140335</xdr:rowOff>
    </xdr:from>
    <xdr:to>
      <xdr:col>46</xdr:col>
      <xdr:colOff>38100</xdr:colOff>
      <xdr:row>59</xdr:row>
      <xdr:rowOff>70485</xdr:rowOff>
    </xdr:to>
    <xdr:sp macro="" textlink="">
      <xdr:nvSpPr>
        <xdr:cNvPr id="376" name="楕円 375"/>
        <xdr:cNvSpPr/>
      </xdr:nvSpPr>
      <xdr:spPr>
        <a:xfrm>
          <a:off x="8699500" y="1008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61612</xdr:rowOff>
    </xdr:from>
    <xdr:ext cx="469744" cy="259045"/>
    <xdr:sp macro="" textlink="">
      <xdr:nvSpPr>
        <xdr:cNvPr id="377" name="テキスト ボックス 376"/>
        <xdr:cNvSpPr txBox="1"/>
      </xdr:nvSpPr>
      <xdr:spPr>
        <a:xfrm>
          <a:off x="8515428" y="1017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153174</xdr:rowOff>
    </xdr:from>
    <xdr:to>
      <xdr:col>41</xdr:col>
      <xdr:colOff>101600</xdr:colOff>
      <xdr:row>59</xdr:row>
      <xdr:rowOff>83324</xdr:rowOff>
    </xdr:to>
    <xdr:sp macro="" textlink="">
      <xdr:nvSpPr>
        <xdr:cNvPr id="378" name="楕円 377"/>
        <xdr:cNvSpPr/>
      </xdr:nvSpPr>
      <xdr:spPr>
        <a:xfrm>
          <a:off x="7810500" y="1009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74451</xdr:rowOff>
    </xdr:from>
    <xdr:ext cx="378565" cy="259045"/>
    <xdr:sp macro="" textlink="">
      <xdr:nvSpPr>
        <xdr:cNvPr id="379" name="テキスト ボックス 378"/>
        <xdr:cNvSpPr txBox="1"/>
      </xdr:nvSpPr>
      <xdr:spPr>
        <a:xfrm>
          <a:off x="7672017" y="10190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152889</xdr:rowOff>
    </xdr:from>
    <xdr:to>
      <xdr:col>36</xdr:col>
      <xdr:colOff>165100</xdr:colOff>
      <xdr:row>59</xdr:row>
      <xdr:rowOff>83039</xdr:rowOff>
    </xdr:to>
    <xdr:sp macro="" textlink="">
      <xdr:nvSpPr>
        <xdr:cNvPr id="380" name="楕円 379"/>
        <xdr:cNvSpPr/>
      </xdr:nvSpPr>
      <xdr:spPr>
        <a:xfrm>
          <a:off x="6921500" y="1009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74166</xdr:rowOff>
    </xdr:from>
    <xdr:ext cx="378565" cy="259045"/>
    <xdr:sp macro="" textlink="">
      <xdr:nvSpPr>
        <xdr:cNvPr id="381" name="テキスト ボックス 380"/>
        <xdr:cNvSpPr txBox="1"/>
      </xdr:nvSpPr>
      <xdr:spPr>
        <a:xfrm>
          <a:off x="6783017" y="10189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3" name="直線コネクタ 402"/>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4" name="商工費最小値テキスト"/>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5" name="直線コネクタ 404"/>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6" name="商工費最大値テキスト"/>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32,765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7" name="直線コネクタ 406"/>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106645</xdr:rowOff>
    </xdr:from>
    <xdr:to>
      <xdr:col>55</xdr:col>
      <xdr:colOff>0</xdr:colOff>
      <xdr:row>78</xdr:row>
      <xdr:rowOff>111857</xdr:rowOff>
    </xdr:to>
    <xdr:cxnSp macro="">
      <xdr:nvCxnSpPr>
        <xdr:cNvPr id="408" name="直線コネクタ 407"/>
        <xdr:cNvCxnSpPr/>
      </xdr:nvCxnSpPr>
      <xdr:spPr>
        <a:xfrm>
          <a:off x="9639300" y="13479745"/>
          <a:ext cx="8382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xdr:rowOff>
    </xdr:from>
    <xdr:ext cx="469744" cy="259045"/>
    <xdr:sp macro="" textlink="">
      <xdr:nvSpPr>
        <xdr:cNvPr id="409" name="商工費平均値テキスト"/>
        <xdr:cNvSpPr txBox="1"/>
      </xdr:nvSpPr>
      <xdr:spPr>
        <a:xfrm>
          <a:off x="10528300" y="1303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10" name="フローチャート: 判断 409"/>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106645</xdr:rowOff>
    </xdr:from>
    <xdr:to>
      <xdr:col>50</xdr:col>
      <xdr:colOff>114300</xdr:colOff>
      <xdr:row>78</xdr:row>
      <xdr:rowOff>109251</xdr:rowOff>
    </xdr:to>
    <xdr:cxnSp macro="">
      <xdr:nvCxnSpPr>
        <xdr:cNvPr id="411" name="直線コネクタ 410"/>
        <xdr:cNvCxnSpPr/>
      </xdr:nvCxnSpPr>
      <xdr:spPr>
        <a:xfrm flipV="1">
          <a:off x="8750300" y="13479745"/>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2" name="フローチャート: 判断 411"/>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97390</xdr:rowOff>
    </xdr:from>
    <xdr:ext cx="469744" cy="259045"/>
    <xdr:sp macro="" textlink="">
      <xdr:nvSpPr>
        <xdr:cNvPr id="413" name="テキスト ボックス 412"/>
        <xdr:cNvSpPr txBox="1"/>
      </xdr:nvSpPr>
      <xdr:spPr>
        <a:xfrm>
          <a:off x="9404428" y="1295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49769</xdr:rowOff>
    </xdr:from>
    <xdr:to>
      <xdr:col>45</xdr:col>
      <xdr:colOff>177800</xdr:colOff>
      <xdr:row>78</xdr:row>
      <xdr:rowOff>109251</xdr:rowOff>
    </xdr:to>
    <xdr:cxnSp macro="">
      <xdr:nvCxnSpPr>
        <xdr:cNvPr id="414" name="直線コネクタ 413"/>
        <xdr:cNvCxnSpPr/>
      </xdr:nvCxnSpPr>
      <xdr:spPr>
        <a:xfrm>
          <a:off x="7861300" y="13422869"/>
          <a:ext cx="889000" cy="5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5" name="フローチャート: 判断 414"/>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93413</xdr:rowOff>
    </xdr:from>
    <xdr:ext cx="469744" cy="259045"/>
    <xdr:sp macro="" textlink="">
      <xdr:nvSpPr>
        <xdr:cNvPr id="416" name="テキスト ボックス 415"/>
        <xdr:cNvSpPr txBox="1"/>
      </xdr:nvSpPr>
      <xdr:spPr>
        <a:xfrm>
          <a:off x="8515428" y="129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49769</xdr:rowOff>
    </xdr:from>
    <xdr:to>
      <xdr:col>41</xdr:col>
      <xdr:colOff>50800</xdr:colOff>
      <xdr:row>78</xdr:row>
      <xdr:rowOff>118669</xdr:rowOff>
    </xdr:to>
    <xdr:cxnSp macro="">
      <xdr:nvCxnSpPr>
        <xdr:cNvPr id="417" name="直線コネクタ 416"/>
        <xdr:cNvCxnSpPr/>
      </xdr:nvCxnSpPr>
      <xdr:spPr>
        <a:xfrm flipV="1">
          <a:off x="6972300" y="13422869"/>
          <a:ext cx="889000" cy="6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147833</xdr:rowOff>
    </xdr:from>
    <xdr:to>
      <xdr:col>41</xdr:col>
      <xdr:colOff>101600</xdr:colOff>
      <xdr:row>77</xdr:row>
      <xdr:rowOff>77983</xdr:rowOff>
    </xdr:to>
    <xdr:sp macro="" textlink="">
      <xdr:nvSpPr>
        <xdr:cNvPr id="418" name="フローチャート: 判断 417"/>
        <xdr:cNvSpPr/>
      </xdr:nvSpPr>
      <xdr:spPr>
        <a:xfrm>
          <a:off x="78105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94510</xdr:rowOff>
    </xdr:from>
    <xdr:ext cx="469744" cy="259045"/>
    <xdr:sp macro="" textlink="">
      <xdr:nvSpPr>
        <xdr:cNvPr id="419" name="テキスト ボックス 418"/>
        <xdr:cNvSpPr txBox="1"/>
      </xdr:nvSpPr>
      <xdr:spPr>
        <a:xfrm>
          <a:off x="7626428" y="1295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20" name="フローチャート: 判断 419"/>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136938</xdr:rowOff>
    </xdr:from>
    <xdr:ext cx="469744" cy="259045"/>
    <xdr:sp macro="" textlink="">
      <xdr:nvSpPr>
        <xdr:cNvPr id="421" name="テキスト ボックス 420"/>
        <xdr:cNvSpPr txBox="1"/>
      </xdr:nvSpPr>
      <xdr:spPr>
        <a:xfrm>
          <a:off x="6737428"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61057</xdr:rowOff>
    </xdr:from>
    <xdr:to>
      <xdr:col>55</xdr:col>
      <xdr:colOff>50800</xdr:colOff>
      <xdr:row>78</xdr:row>
      <xdr:rowOff>162657</xdr:rowOff>
    </xdr:to>
    <xdr:sp macro="" textlink="">
      <xdr:nvSpPr>
        <xdr:cNvPr id="427" name="楕円 426"/>
        <xdr:cNvSpPr/>
      </xdr:nvSpPr>
      <xdr:spPr>
        <a:xfrm>
          <a:off x="10426700" y="1343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147434</xdr:rowOff>
    </xdr:from>
    <xdr:ext cx="378565" cy="259045"/>
    <xdr:sp macro="" textlink="">
      <xdr:nvSpPr>
        <xdr:cNvPr id="428" name="商工費該当値テキスト"/>
        <xdr:cNvSpPr txBox="1"/>
      </xdr:nvSpPr>
      <xdr:spPr>
        <a:xfrm>
          <a:off x="10528300" y="13349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55845</xdr:rowOff>
    </xdr:from>
    <xdr:to>
      <xdr:col>50</xdr:col>
      <xdr:colOff>165100</xdr:colOff>
      <xdr:row>78</xdr:row>
      <xdr:rowOff>157445</xdr:rowOff>
    </xdr:to>
    <xdr:sp macro="" textlink="">
      <xdr:nvSpPr>
        <xdr:cNvPr id="429" name="楕円 428"/>
        <xdr:cNvSpPr/>
      </xdr:nvSpPr>
      <xdr:spPr>
        <a:xfrm>
          <a:off x="9588500" y="1342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148572</xdr:rowOff>
    </xdr:from>
    <xdr:ext cx="378565" cy="259045"/>
    <xdr:sp macro="" textlink="">
      <xdr:nvSpPr>
        <xdr:cNvPr id="430" name="テキスト ボックス 429"/>
        <xdr:cNvSpPr txBox="1"/>
      </xdr:nvSpPr>
      <xdr:spPr>
        <a:xfrm>
          <a:off x="9450017" y="13521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58451</xdr:rowOff>
    </xdr:from>
    <xdr:to>
      <xdr:col>46</xdr:col>
      <xdr:colOff>38100</xdr:colOff>
      <xdr:row>78</xdr:row>
      <xdr:rowOff>160051</xdr:rowOff>
    </xdr:to>
    <xdr:sp macro="" textlink="">
      <xdr:nvSpPr>
        <xdr:cNvPr id="431" name="楕円 430"/>
        <xdr:cNvSpPr/>
      </xdr:nvSpPr>
      <xdr:spPr>
        <a:xfrm>
          <a:off x="8699500" y="1343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151178</xdr:rowOff>
    </xdr:from>
    <xdr:ext cx="378565" cy="259045"/>
    <xdr:sp macro="" textlink="">
      <xdr:nvSpPr>
        <xdr:cNvPr id="432" name="テキスト ボックス 431"/>
        <xdr:cNvSpPr txBox="1"/>
      </xdr:nvSpPr>
      <xdr:spPr>
        <a:xfrm>
          <a:off x="8561017" y="13524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170419</xdr:rowOff>
    </xdr:from>
    <xdr:to>
      <xdr:col>41</xdr:col>
      <xdr:colOff>101600</xdr:colOff>
      <xdr:row>78</xdr:row>
      <xdr:rowOff>100569</xdr:rowOff>
    </xdr:to>
    <xdr:sp macro="" textlink="">
      <xdr:nvSpPr>
        <xdr:cNvPr id="433" name="楕円 432"/>
        <xdr:cNvSpPr/>
      </xdr:nvSpPr>
      <xdr:spPr>
        <a:xfrm>
          <a:off x="7810500" y="1337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91696</xdr:rowOff>
    </xdr:from>
    <xdr:ext cx="469744" cy="259045"/>
    <xdr:sp macro="" textlink="">
      <xdr:nvSpPr>
        <xdr:cNvPr id="434" name="テキスト ボックス 433"/>
        <xdr:cNvSpPr txBox="1"/>
      </xdr:nvSpPr>
      <xdr:spPr>
        <a:xfrm>
          <a:off x="7626428" y="1346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67869</xdr:rowOff>
    </xdr:from>
    <xdr:to>
      <xdr:col>36</xdr:col>
      <xdr:colOff>165100</xdr:colOff>
      <xdr:row>78</xdr:row>
      <xdr:rowOff>169469</xdr:rowOff>
    </xdr:to>
    <xdr:sp macro="" textlink="">
      <xdr:nvSpPr>
        <xdr:cNvPr id="435" name="楕円 434"/>
        <xdr:cNvSpPr/>
      </xdr:nvSpPr>
      <xdr:spPr>
        <a:xfrm>
          <a:off x="6921500" y="1344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160596</xdr:rowOff>
    </xdr:from>
    <xdr:ext cx="378565" cy="259045"/>
    <xdr:sp macro="" textlink="">
      <xdr:nvSpPr>
        <xdr:cNvPr id="436" name="テキスト ボックス 435"/>
        <xdr:cNvSpPr txBox="1"/>
      </xdr:nvSpPr>
      <xdr:spPr>
        <a:xfrm>
          <a:off x="6783017" y="13533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8" name="直線コネクタ 457"/>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9" name="土木費最小値テキスト"/>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0" name="直線コネクタ 459"/>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1" name="土木費最大値テキスト"/>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245,482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2" name="直線コネクタ 461"/>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26397</xdr:rowOff>
    </xdr:from>
    <xdr:to>
      <xdr:col>55</xdr:col>
      <xdr:colOff>0</xdr:colOff>
      <xdr:row>98</xdr:row>
      <xdr:rowOff>32601</xdr:rowOff>
    </xdr:to>
    <xdr:cxnSp macro="">
      <xdr:nvCxnSpPr>
        <xdr:cNvPr id="463" name="直線コネクタ 462"/>
        <xdr:cNvCxnSpPr/>
      </xdr:nvCxnSpPr>
      <xdr:spPr>
        <a:xfrm>
          <a:off x="9639300" y="16828497"/>
          <a:ext cx="8382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109921</xdr:rowOff>
    </xdr:from>
    <xdr:ext cx="534377" cy="259045"/>
    <xdr:sp macro="" textlink="">
      <xdr:nvSpPr>
        <xdr:cNvPr id="464" name="土木費平均値テキスト"/>
        <xdr:cNvSpPr txBox="1"/>
      </xdr:nvSpPr>
      <xdr:spPr>
        <a:xfrm>
          <a:off x="10528300" y="16569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5" name="フローチャート: 判断 464"/>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11922</xdr:rowOff>
    </xdr:from>
    <xdr:to>
      <xdr:col>50</xdr:col>
      <xdr:colOff>114300</xdr:colOff>
      <xdr:row>98</xdr:row>
      <xdr:rowOff>26397</xdr:rowOff>
    </xdr:to>
    <xdr:cxnSp macro="">
      <xdr:nvCxnSpPr>
        <xdr:cNvPr id="466" name="直線コネクタ 465"/>
        <xdr:cNvCxnSpPr/>
      </xdr:nvCxnSpPr>
      <xdr:spPr>
        <a:xfrm>
          <a:off x="8750300" y="16814022"/>
          <a:ext cx="889000" cy="1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7" name="フローチャート: 判断 466"/>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26626</xdr:rowOff>
    </xdr:from>
    <xdr:ext cx="534377" cy="259045"/>
    <xdr:sp macro="" textlink="">
      <xdr:nvSpPr>
        <xdr:cNvPr id="468" name="テキスト ボックス 467"/>
        <xdr:cNvSpPr txBox="1"/>
      </xdr:nvSpPr>
      <xdr:spPr>
        <a:xfrm>
          <a:off x="9372111" y="1648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3583</xdr:rowOff>
    </xdr:from>
    <xdr:to>
      <xdr:col>45</xdr:col>
      <xdr:colOff>177800</xdr:colOff>
      <xdr:row>98</xdr:row>
      <xdr:rowOff>11922</xdr:rowOff>
    </xdr:to>
    <xdr:cxnSp macro="">
      <xdr:nvCxnSpPr>
        <xdr:cNvPr id="469" name="直線コネクタ 468"/>
        <xdr:cNvCxnSpPr/>
      </xdr:nvCxnSpPr>
      <xdr:spPr>
        <a:xfrm>
          <a:off x="7861300" y="16805683"/>
          <a:ext cx="889000" cy="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0" name="フローチャート: 判断 469"/>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32052</xdr:rowOff>
    </xdr:from>
    <xdr:ext cx="534377" cy="259045"/>
    <xdr:sp macro="" textlink="">
      <xdr:nvSpPr>
        <xdr:cNvPr id="471" name="テキスト ボックス 470"/>
        <xdr:cNvSpPr txBox="1"/>
      </xdr:nvSpPr>
      <xdr:spPr>
        <a:xfrm>
          <a:off x="8483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3583</xdr:rowOff>
    </xdr:from>
    <xdr:to>
      <xdr:col>41</xdr:col>
      <xdr:colOff>50800</xdr:colOff>
      <xdr:row>98</xdr:row>
      <xdr:rowOff>28280</xdr:rowOff>
    </xdr:to>
    <xdr:cxnSp macro="">
      <xdr:nvCxnSpPr>
        <xdr:cNvPr id="472" name="直線コネクタ 471"/>
        <xdr:cNvCxnSpPr/>
      </xdr:nvCxnSpPr>
      <xdr:spPr>
        <a:xfrm flipV="1">
          <a:off x="6972300" y="16805683"/>
          <a:ext cx="889000" cy="2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71952</xdr:rowOff>
    </xdr:from>
    <xdr:to>
      <xdr:col>41</xdr:col>
      <xdr:colOff>101600</xdr:colOff>
      <xdr:row>98</xdr:row>
      <xdr:rowOff>2102</xdr:rowOff>
    </xdr:to>
    <xdr:sp macro="" textlink="">
      <xdr:nvSpPr>
        <xdr:cNvPr id="473" name="フローチャート: 判断 472"/>
        <xdr:cNvSpPr/>
      </xdr:nvSpPr>
      <xdr:spPr>
        <a:xfrm>
          <a:off x="7810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18629</xdr:rowOff>
    </xdr:from>
    <xdr:ext cx="534377" cy="259045"/>
    <xdr:sp macro="" textlink="">
      <xdr:nvSpPr>
        <xdr:cNvPr id="474" name="テキスト ボックス 473"/>
        <xdr:cNvSpPr txBox="1"/>
      </xdr:nvSpPr>
      <xdr:spPr>
        <a:xfrm>
          <a:off x="7594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5" name="フローチャート: 判断 474"/>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163667</xdr:rowOff>
    </xdr:from>
    <xdr:ext cx="534377" cy="259045"/>
    <xdr:sp macro="" textlink="">
      <xdr:nvSpPr>
        <xdr:cNvPr id="476" name="テキスト ボックス 475"/>
        <xdr:cNvSpPr txBox="1"/>
      </xdr:nvSpPr>
      <xdr:spPr>
        <a:xfrm>
          <a:off x="6705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153251</xdr:rowOff>
    </xdr:from>
    <xdr:to>
      <xdr:col>55</xdr:col>
      <xdr:colOff>50800</xdr:colOff>
      <xdr:row>98</xdr:row>
      <xdr:rowOff>83401</xdr:rowOff>
    </xdr:to>
    <xdr:sp macro="" textlink="">
      <xdr:nvSpPr>
        <xdr:cNvPr id="482" name="楕円 481"/>
        <xdr:cNvSpPr/>
      </xdr:nvSpPr>
      <xdr:spPr>
        <a:xfrm>
          <a:off x="10426700" y="1678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68178</xdr:rowOff>
    </xdr:from>
    <xdr:ext cx="534377" cy="259045"/>
    <xdr:sp macro="" textlink="">
      <xdr:nvSpPr>
        <xdr:cNvPr id="483" name="土木費該当値テキスト"/>
        <xdr:cNvSpPr txBox="1"/>
      </xdr:nvSpPr>
      <xdr:spPr>
        <a:xfrm>
          <a:off x="10528300" y="166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147047</xdr:rowOff>
    </xdr:from>
    <xdr:to>
      <xdr:col>50</xdr:col>
      <xdr:colOff>165100</xdr:colOff>
      <xdr:row>98</xdr:row>
      <xdr:rowOff>77197</xdr:rowOff>
    </xdr:to>
    <xdr:sp macro="" textlink="">
      <xdr:nvSpPr>
        <xdr:cNvPr id="484" name="楕円 483"/>
        <xdr:cNvSpPr/>
      </xdr:nvSpPr>
      <xdr:spPr>
        <a:xfrm>
          <a:off x="9588500" y="1677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68324</xdr:rowOff>
    </xdr:from>
    <xdr:ext cx="534377" cy="259045"/>
    <xdr:sp macro="" textlink="">
      <xdr:nvSpPr>
        <xdr:cNvPr id="485" name="テキスト ボックス 484"/>
        <xdr:cNvSpPr txBox="1"/>
      </xdr:nvSpPr>
      <xdr:spPr>
        <a:xfrm>
          <a:off x="9372111" y="1687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24,782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132572</xdr:rowOff>
    </xdr:from>
    <xdr:to>
      <xdr:col>46</xdr:col>
      <xdr:colOff>38100</xdr:colOff>
      <xdr:row>98</xdr:row>
      <xdr:rowOff>62722</xdr:rowOff>
    </xdr:to>
    <xdr:sp macro="" textlink="">
      <xdr:nvSpPr>
        <xdr:cNvPr id="486" name="楕円 485"/>
        <xdr:cNvSpPr/>
      </xdr:nvSpPr>
      <xdr:spPr>
        <a:xfrm>
          <a:off x="8699500" y="1676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53849</xdr:rowOff>
    </xdr:from>
    <xdr:ext cx="534377" cy="259045"/>
    <xdr:sp macro="" textlink="">
      <xdr:nvSpPr>
        <xdr:cNvPr id="487" name="テキスト ボックス 486"/>
        <xdr:cNvSpPr txBox="1"/>
      </xdr:nvSpPr>
      <xdr:spPr>
        <a:xfrm>
          <a:off x="8483111" y="1685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27,948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124233</xdr:rowOff>
    </xdr:from>
    <xdr:to>
      <xdr:col>41</xdr:col>
      <xdr:colOff>101600</xdr:colOff>
      <xdr:row>98</xdr:row>
      <xdr:rowOff>54383</xdr:rowOff>
    </xdr:to>
    <xdr:sp macro="" textlink="">
      <xdr:nvSpPr>
        <xdr:cNvPr id="488" name="楕円 487"/>
        <xdr:cNvSpPr/>
      </xdr:nvSpPr>
      <xdr:spPr>
        <a:xfrm>
          <a:off x="7810500" y="167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45510</xdr:rowOff>
    </xdr:from>
    <xdr:ext cx="534377" cy="259045"/>
    <xdr:sp macro="" textlink="">
      <xdr:nvSpPr>
        <xdr:cNvPr id="489" name="テキスト ボックス 488"/>
        <xdr:cNvSpPr txBox="1"/>
      </xdr:nvSpPr>
      <xdr:spPr>
        <a:xfrm>
          <a:off x="7594111" y="1684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29,772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148930</xdr:rowOff>
    </xdr:from>
    <xdr:to>
      <xdr:col>36</xdr:col>
      <xdr:colOff>165100</xdr:colOff>
      <xdr:row>98</xdr:row>
      <xdr:rowOff>79080</xdr:rowOff>
    </xdr:to>
    <xdr:sp macro="" textlink="">
      <xdr:nvSpPr>
        <xdr:cNvPr id="490" name="楕円 489"/>
        <xdr:cNvSpPr/>
      </xdr:nvSpPr>
      <xdr:spPr>
        <a:xfrm>
          <a:off x="6921500" y="1677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70207</xdr:rowOff>
    </xdr:from>
    <xdr:ext cx="534377" cy="259045"/>
    <xdr:sp macro="" textlink="">
      <xdr:nvSpPr>
        <xdr:cNvPr id="491" name="テキスト ボックス 490"/>
        <xdr:cNvSpPr txBox="1"/>
      </xdr:nvSpPr>
      <xdr:spPr>
        <a:xfrm>
          <a:off x="6705111" y="1687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4" name="直線コネクタ 513"/>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5" name="消防費最小値テキスト"/>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6" name="直線コネクタ 515"/>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7" name="消防費最大値テキスト"/>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33,467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8" name="直線コネクタ 517"/>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10541</xdr:rowOff>
    </xdr:from>
    <xdr:to>
      <xdr:col>85</xdr:col>
      <xdr:colOff>127000</xdr:colOff>
      <xdr:row>38</xdr:row>
      <xdr:rowOff>45608</xdr:rowOff>
    </xdr:to>
    <xdr:cxnSp macro="">
      <xdr:nvCxnSpPr>
        <xdr:cNvPr id="519" name="直線コネクタ 518"/>
        <xdr:cNvCxnSpPr/>
      </xdr:nvCxnSpPr>
      <xdr:spPr>
        <a:xfrm flipV="1">
          <a:off x="15481300" y="6525641"/>
          <a:ext cx="838200" cy="3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85259</xdr:rowOff>
    </xdr:from>
    <xdr:ext cx="534377" cy="259045"/>
    <xdr:sp macro="" textlink="">
      <xdr:nvSpPr>
        <xdr:cNvPr id="520" name="消防費平均値テキスト"/>
        <xdr:cNvSpPr txBox="1"/>
      </xdr:nvSpPr>
      <xdr:spPr>
        <a:xfrm>
          <a:off x="16370300" y="625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21" name="フローチャート: 判断 520"/>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45608</xdr:rowOff>
    </xdr:from>
    <xdr:to>
      <xdr:col>81</xdr:col>
      <xdr:colOff>50800</xdr:colOff>
      <xdr:row>38</xdr:row>
      <xdr:rowOff>47163</xdr:rowOff>
    </xdr:to>
    <xdr:cxnSp macro="">
      <xdr:nvCxnSpPr>
        <xdr:cNvPr id="522" name="直線コネクタ 521"/>
        <xdr:cNvCxnSpPr/>
      </xdr:nvCxnSpPr>
      <xdr:spPr>
        <a:xfrm flipV="1">
          <a:off x="14592300" y="6560708"/>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3" name="フローチャート: 判断 522"/>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161673</xdr:rowOff>
    </xdr:from>
    <xdr:ext cx="534377" cy="259045"/>
    <xdr:sp macro="" textlink="">
      <xdr:nvSpPr>
        <xdr:cNvPr id="524" name="テキスト ボックス 523"/>
        <xdr:cNvSpPr txBox="1"/>
      </xdr:nvSpPr>
      <xdr:spPr>
        <a:xfrm>
          <a:off x="15214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47163</xdr:rowOff>
    </xdr:from>
    <xdr:to>
      <xdr:col>76</xdr:col>
      <xdr:colOff>114300</xdr:colOff>
      <xdr:row>38</xdr:row>
      <xdr:rowOff>90139</xdr:rowOff>
    </xdr:to>
    <xdr:cxnSp macro="">
      <xdr:nvCxnSpPr>
        <xdr:cNvPr id="525" name="直線コネクタ 524"/>
        <xdr:cNvCxnSpPr/>
      </xdr:nvCxnSpPr>
      <xdr:spPr>
        <a:xfrm flipV="1">
          <a:off x="13703300" y="6562263"/>
          <a:ext cx="889000" cy="4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6" name="フローチャート: 判断 525"/>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2202</xdr:rowOff>
    </xdr:from>
    <xdr:ext cx="534377" cy="259045"/>
    <xdr:sp macro="" textlink="">
      <xdr:nvSpPr>
        <xdr:cNvPr id="527" name="テキスト ボックス 526"/>
        <xdr:cNvSpPr txBox="1"/>
      </xdr:nvSpPr>
      <xdr:spPr>
        <a:xfrm>
          <a:off x="14325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52877</xdr:rowOff>
    </xdr:from>
    <xdr:to>
      <xdr:col>71</xdr:col>
      <xdr:colOff>177800</xdr:colOff>
      <xdr:row>38</xdr:row>
      <xdr:rowOff>90139</xdr:rowOff>
    </xdr:to>
    <xdr:cxnSp macro="">
      <xdr:nvCxnSpPr>
        <xdr:cNvPr id="528" name="直線コネクタ 527"/>
        <xdr:cNvCxnSpPr/>
      </xdr:nvCxnSpPr>
      <xdr:spPr>
        <a:xfrm>
          <a:off x="12814300" y="6567977"/>
          <a:ext cx="8890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xdr:nvSpPr>
        <xdr:cNvPr id="529" name="フローチャート: 判断 528"/>
        <xdr:cNvSpPr/>
      </xdr:nvSpPr>
      <xdr:spPr>
        <a:xfrm>
          <a:off x="13652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27164</xdr:rowOff>
    </xdr:from>
    <xdr:ext cx="534377" cy="259045"/>
    <xdr:sp macro="" textlink="">
      <xdr:nvSpPr>
        <xdr:cNvPr id="530" name="テキスト ボックス 529"/>
        <xdr:cNvSpPr txBox="1"/>
      </xdr:nvSpPr>
      <xdr:spPr>
        <a:xfrm>
          <a:off x="13436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131191</xdr:rowOff>
    </xdr:from>
    <xdr:to>
      <xdr:col>85</xdr:col>
      <xdr:colOff>177800</xdr:colOff>
      <xdr:row>38</xdr:row>
      <xdr:rowOff>61340</xdr:rowOff>
    </xdr:to>
    <xdr:sp macro="" textlink="">
      <xdr:nvSpPr>
        <xdr:cNvPr id="538" name="楕円 537"/>
        <xdr:cNvSpPr/>
      </xdr:nvSpPr>
      <xdr:spPr>
        <a:xfrm>
          <a:off x="16268700" y="64748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109618</xdr:rowOff>
    </xdr:from>
    <xdr:ext cx="534377" cy="259045"/>
    <xdr:sp macro="" textlink="">
      <xdr:nvSpPr>
        <xdr:cNvPr id="539" name="消防費該当値テキスト"/>
        <xdr:cNvSpPr txBox="1"/>
      </xdr:nvSpPr>
      <xdr:spPr>
        <a:xfrm>
          <a:off x="16370300" y="64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166258</xdr:rowOff>
    </xdr:from>
    <xdr:to>
      <xdr:col>81</xdr:col>
      <xdr:colOff>101600</xdr:colOff>
      <xdr:row>38</xdr:row>
      <xdr:rowOff>96408</xdr:rowOff>
    </xdr:to>
    <xdr:sp macro="" textlink="">
      <xdr:nvSpPr>
        <xdr:cNvPr id="540" name="楕円 539"/>
        <xdr:cNvSpPr/>
      </xdr:nvSpPr>
      <xdr:spPr>
        <a:xfrm>
          <a:off x="15430500" y="650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87535</xdr:rowOff>
    </xdr:from>
    <xdr:ext cx="534377" cy="259045"/>
    <xdr:sp macro="" textlink="">
      <xdr:nvSpPr>
        <xdr:cNvPr id="541" name="テキスト ボックス 540"/>
        <xdr:cNvSpPr txBox="1"/>
      </xdr:nvSpPr>
      <xdr:spPr>
        <a:xfrm>
          <a:off x="15214111" y="660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167813</xdr:rowOff>
    </xdr:from>
    <xdr:to>
      <xdr:col>76</xdr:col>
      <xdr:colOff>165100</xdr:colOff>
      <xdr:row>38</xdr:row>
      <xdr:rowOff>97963</xdr:rowOff>
    </xdr:to>
    <xdr:sp macro="" textlink="">
      <xdr:nvSpPr>
        <xdr:cNvPr id="542" name="楕円 541"/>
        <xdr:cNvSpPr/>
      </xdr:nvSpPr>
      <xdr:spPr>
        <a:xfrm>
          <a:off x="14541500" y="651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89090</xdr:rowOff>
    </xdr:from>
    <xdr:ext cx="534377" cy="259045"/>
    <xdr:sp macro="" textlink="">
      <xdr:nvSpPr>
        <xdr:cNvPr id="543" name="テキスト ボックス 542"/>
        <xdr:cNvSpPr txBox="1"/>
      </xdr:nvSpPr>
      <xdr:spPr>
        <a:xfrm>
          <a:off x="14325111" y="660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39339</xdr:rowOff>
    </xdr:from>
    <xdr:to>
      <xdr:col>72</xdr:col>
      <xdr:colOff>38100</xdr:colOff>
      <xdr:row>38</xdr:row>
      <xdr:rowOff>140939</xdr:rowOff>
    </xdr:to>
    <xdr:sp macro="" textlink="">
      <xdr:nvSpPr>
        <xdr:cNvPr id="544" name="楕円 543"/>
        <xdr:cNvSpPr/>
      </xdr:nvSpPr>
      <xdr:spPr>
        <a:xfrm>
          <a:off x="13652500" y="655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132066</xdr:rowOff>
    </xdr:from>
    <xdr:ext cx="534377" cy="259045"/>
    <xdr:sp macro="" textlink="">
      <xdr:nvSpPr>
        <xdr:cNvPr id="545" name="テキスト ボックス 544"/>
        <xdr:cNvSpPr txBox="1"/>
      </xdr:nvSpPr>
      <xdr:spPr>
        <a:xfrm>
          <a:off x="13436111" y="664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2077</xdr:rowOff>
    </xdr:from>
    <xdr:to>
      <xdr:col>67</xdr:col>
      <xdr:colOff>101600</xdr:colOff>
      <xdr:row>38</xdr:row>
      <xdr:rowOff>103677</xdr:rowOff>
    </xdr:to>
    <xdr:sp macro="" textlink="">
      <xdr:nvSpPr>
        <xdr:cNvPr id="546" name="楕円 545"/>
        <xdr:cNvSpPr/>
      </xdr:nvSpPr>
      <xdr:spPr>
        <a:xfrm>
          <a:off x="12763500" y="651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94804</xdr:rowOff>
    </xdr:from>
    <xdr:ext cx="534377" cy="259045"/>
    <xdr:sp macro="" textlink="">
      <xdr:nvSpPr>
        <xdr:cNvPr id="547" name="テキスト ボックス 546"/>
        <xdr:cNvSpPr txBox="1"/>
      </xdr:nvSpPr>
      <xdr:spPr>
        <a:xfrm>
          <a:off x="12547111" y="660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2" name="直線コネクタ 571"/>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3" name="教育費最小値テキスト"/>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4" name="直線コネクタ 573"/>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5" name="教育費最大値テキスト"/>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92,001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6" name="直線コネクタ 575"/>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41669</xdr:rowOff>
    </xdr:from>
    <xdr:to>
      <xdr:col>85</xdr:col>
      <xdr:colOff>127000</xdr:colOff>
      <xdr:row>56</xdr:row>
      <xdr:rowOff>63767</xdr:rowOff>
    </xdr:to>
    <xdr:cxnSp macro="">
      <xdr:nvCxnSpPr>
        <xdr:cNvPr id="577" name="直線コネクタ 576"/>
        <xdr:cNvCxnSpPr/>
      </xdr:nvCxnSpPr>
      <xdr:spPr>
        <a:xfrm>
          <a:off x="15481300" y="9471419"/>
          <a:ext cx="838200" cy="19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38104</xdr:rowOff>
    </xdr:from>
    <xdr:ext cx="534377" cy="259045"/>
    <xdr:sp macro="" textlink="">
      <xdr:nvSpPr>
        <xdr:cNvPr id="578" name="教育費平均値テキスト"/>
        <xdr:cNvSpPr txBox="1"/>
      </xdr:nvSpPr>
      <xdr:spPr>
        <a:xfrm>
          <a:off x="16370300" y="9639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9" name="フローチャート: 判断 578"/>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41669</xdr:rowOff>
    </xdr:from>
    <xdr:to>
      <xdr:col>81</xdr:col>
      <xdr:colOff>50800</xdr:colOff>
      <xdr:row>57</xdr:row>
      <xdr:rowOff>110020</xdr:rowOff>
    </xdr:to>
    <xdr:cxnSp macro="">
      <xdr:nvCxnSpPr>
        <xdr:cNvPr id="580" name="直線コネクタ 579"/>
        <xdr:cNvCxnSpPr/>
      </xdr:nvCxnSpPr>
      <xdr:spPr>
        <a:xfrm flipV="1">
          <a:off x="14592300" y="9471419"/>
          <a:ext cx="889000" cy="41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81" name="フローチャート: 判断 580"/>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1167</xdr:rowOff>
    </xdr:from>
    <xdr:ext cx="534377" cy="259045"/>
    <xdr:sp macro="" textlink="">
      <xdr:nvSpPr>
        <xdr:cNvPr id="582" name="テキスト ボックス 581"/>
        <xdr:cNvSpPr txBox="1"/>
      </xdr:nvSpPr>
      <xdr:spPr>
        <a:xfrm>
          <a:off x="15214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110020</xdr:rowOff>
    </xdr:from>
    <xdr:to>
      <xdr:col>76</xdr:col>
      <xdr:colOff>114300</xdr:colOff>
      <xdr:row>58</xdr:row>
      <xdr:rowOff>89141</xdr:rowOff>
    </xdr:to>
    <xdr:cxnSp macro="">
      <xdr:nvCxnSpPr>
        <xdr:cNvPr id="583" name="直線コネクタ 582"/>
        <xdr:cNvCxnSpPr/>
      </xdr:nvCxnSpPr>
      <xdr:spPr>
        <a:xfrm flipV="1">
          <a:off x="13703300" y="9882670"/>
          <a:ext cx="889000" cy="15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4" name="フローチャート: 判断 583"/>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56380</xdr:rowOff>
    </xdr:from>
    <xdr:ext cx="534377" cy="259045"/>
    <xdr:sp macro="" textlink="">
      <xdr:nvSpPr>
        <xdr:cNvPr id="585" name="テキスト ボックス 584"/>
        <xdr:cNvSpPr txBox="1"/>
      </xdr:nvSpPr>
      <xdr:spPr>
        <a:xfrm>
          <a:off x="14325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57404</xdr:rowOff>
    </xdr:from>
    <xdr:to>
      <xdr:col>71</xdr:col>
      <xdr:colOff>177800</xdr:colOff>
      <xdr:row>58</xdr:row>
      <xdr:rowOff>89141</xdr:rowOff>
    </xdr:to>
    <xdr:cxnSp macro="">
      <xdr:nvCxnSpPr>
        <xdr:cNvPr id="586" name="直線コネクタ 585"/>
        <xdr:cNvCxnSpPr/>
      </xdr:nvCxnSpPr>
      <xdr:spPr>
        <a:xfrm>
          <a:off x="12814300" y="9830054"/>
          <a:ext cx="889000" cy="20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90748</xdr:rowOff>
    </xdr:from>
    <xdr:to>
      <xdr:col>72</xdr:col>
      <xdr:colOff>38100</xdr:colOff>
      <xdr:row>57</xdr:row>
      <xdr:rowOff>20898</xdr:rowOff>
    </xdr:to>
    <xdr:sp macro="" textlink="">
      <xdr:nvSpPr>
        <xdr:cNvPr id="587" name="フローチャート: 判断 586"/>
        <xdr:cNvSpPr/>
      </xdr:nvSpPr>
      <xdr:spPr>
        <a:xfrm>
          <a:off x="13652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37425</xdr:rowOff>
    </xdr:from>
    <xdr:ext cx="534377" cy="259045"/>
    <xdr:sp macro="" textlink="">
      <xdr:nvSpPr>
        <xdr:cNvPr id="588" name="テキスト ボックス 587"/>
        <xdr:cNvSpPr txBox="1"/>
      </xdr:nvSpPr>
      <xdr:spPr>
        <a:xfrm>
          <a:off x="13436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0" name="テキスト ボックス 589"/>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12967</xdr:rowOff>
    </xdr:from>
    <xdr:to>
      <xdr:col>85</xdr:col>
      <xdr:colOff>177800</xdr:colOff>
      <xdr:row>56</xdr:row>
      <xdr:rowOff>114567</xdr:rowOff>
    </xdr:to>
    <xdr:sp macro="" textlink="">
      <xdr:nvSpPr>
        <xdr:cNvPr id="596" name="楕円 595"/>
        <xdr:cNvSpPr/>
      </xdr:nvSpPr>
      <xdr:spPr>
        <a:xfrm>
          <a:off x="16268700" y="961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35844</xdr:rowOff>
    </xdr:from>
    <xdr:ext cx="534377" cy="259045"/>
    <xdr:sp macro="" textlink="">
      <xdr:nvSpPr>
        <xdr:cNvPr id="597" name="教育費該当値テキスト"/>
        <xdr:cNvSpPr txBox="1"/>
      </xdr:nvSpPr>
      <xdr:spPr>
        <a:xfrm>
          <a:off x="16370300" y="946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162319</xdr:rowOff>
    </xdr:from>
    <xdr:to>
      <xdr:col>81</xdr:col>
      <xdr:colOff>101600</xdr:colOff>
      <xdr:row>55</xdr:row>
      <xdr:rowOff>92469</xdr:rowOff>
    </xdr:to>
    <xdr:sp macro="" textlink="">
      <xdr:nvSpPr>
        <xdr:cNvPr id="598" name="楕円 597"/>
        <xdr:cNvSpPr/>
      </xdr:nvSpPr>
      <xdr:spPr>
        <a:xfrm>
          <a:off x="15430500" y="942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108996</xdr:rowOff>
    </xdr:from>
    <xdr:ext cx="534377" cy="259045"/>
    <xdr:sp macro="" textlink="">
      <xdr:nvSpPr>
        <xdr:cNvPr id="599" name="テキスト ボックス 598"/>
        <xdr:cNvSpPr txBox="1"/>
      </xdr:nvSpPr>
      <xdr:spPr>
        <a:xfrm>
          <a:off x="15214111" y="919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59220</xdr:rowOff>
    </xdr:from>
    <xdr:to>
      <xdr:col>76</xdr:col>
      <xdr:colOff>165100</xdr:colOff>
      <xdr:row>57</xdr:row>
      <xdr:rowOff>160820</xdr:rowOff>
    </xdr:to>
    <xdr:sp macro="" textlink="">
      <xdr:nvSpPr>
        <xdr:cNvPr id="600" name="楕円 599"/>
        <xdr:cNvSpPr/>
      </xdr:nvSpPr>
      <xdr:spPr>
        <a:xfrm>
          <a:off x="14541500" y="983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151947</xdr:rowOff>
    </xdr:from>
    <xdr:ext cx="534377" cy="259045"/>
    <xdr:sp macro="" textlink="">
      <xdr:nvSpPr>
        <xdr:cNvPr id="601" name="テキスト ボックス 600"/>
        <xdr:cNvSpPr txBox="1"/>
      </xdr:nvSpPr>
      <xdr:spPr>
        <a:xfrm>
          <a:off x="14325111" y="992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34,558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38341</xdr:rowOff>
    </xdr:from>
    <xdr:to>
      <xdr:col>72</xdr:col>
      <xdr:colOff>38100</xdr:colOff>
      <xdr:row>58</xdr:row>
      <xdr:rowOff>139941</xdr:rowOff>
    </xdr:to>
    <xdr:sp macro="" textlink="">
      <xdr:nvSpPr>
        <xdr:cNvPr id="602" name="楕円 601"/>
        <xdr:cNvSpPr/>
      </xdr:nvSpPr>
      <xdr:spPr>
        <a:xfrm>
          <a:off x="13652500" y="998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131068</xdr:rowOff>
    </xdr:from>
    <xdr:ext cx="534377" cy="259045"/>
    <xdr:sp macro="" textlink="">
      <xdr:nvSpPr>
        <xdr:cNvPr id="603" name="テキスト ボックス 602"/>
        <xdr:cNvSpPr txBox="1"/>
      </xdr:nvSpPr>
      <xdr:spPr>
        <a:xfrm>
          <a:off x="13436111" y="1007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6604</xdr:rowOff>
    </xdr:from>
    <xdr:to>
      <xdr:col>67</xdr:col>
      <xdr:colOff>101600</xdr:colOff>
      <xdr:row>57</xdr:row>
      <xdr:rowOff>108204</xdr:rowOff>
    </xdr:to>
    <xdr:sp macro="" textlink="">
      <xdr:nvSpPr>
        <xdr:cNvPr id="604" name="楕円 603"/>
        <xdr:cNvSpPr/>
      </xdr:nvSpPr>
      <xdr:spPr>
        <a:xfrm>
          <a:off x="12763500" y="977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99331</xdr:rowOff>
    </xdr:from>
    <xdr:ext cx="534377" cy="259045"/>
    <xdr:sp macro="" textlink="">
      <xdr:nvSpPr>
        <xdr:cNvPr id="605" name="テキスト ボックス 604"/>
        <xdr:cNvSpPr txBox="1"/>
      </xdr:nvSpPr>
      <xdr:spPr>
        <a:xfrm>
          <a:off x="12547111" y="987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9" name="直線コネクタ 628"/>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2" name="災害復旧費最大値テキスト"/>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38,251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3" name="直線コネクタ 632"/>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165722</xdr:rowOff>
    </xdr:from>
    <xdr:to>
      <xdr:col>85</xdr:col>
      <xdr:colOff>127000</xdr:colOff>
      <xdr:row>79</xdr:row>
      <xdr:rowOff>44183</xdr:rowOff>
    </xdr:to>
    <xdr:cxnSp macro="">
      <xdr:nvCxnSpPr>
        <xdr:cNvPr id="634" name="直線コネクタ 633"/>
        <xdr:cNvCxnSpPr/>
      </xdr:nvCxnSpPr>
      <xdr:spPr>
        <a:xfrm flipV="1">
          <a:off x="15481300" y="13538822"/>
          <a:ext cx="8382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124579</xdr:rowOff>
    </xdr:from>
    <xdr:ext cx="469744" cy="259045"/>
    <xdr:sp macro="" textlink="">
      <xdr:nvSpPr>
        <xdr:cNvPr id="635" name="災害復旧費平均値テキスト"/>
        <xdr:cNvSpPr txBox="1"/>
      </xdr:nvSpPr>
      <xdr:spPr>
        <a:xfrm>
          <a:off x="16370300" y="1332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6" name="フローチャート: 判断 635"/>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39573</xdr:rowOff>
    </xdr:from>
    <xdr:to>
      <xdr:col>81</xdr:col>
      <xdr:colOff>50800</xdr:colOff>
      <xdr:row>79</xdr:row>
      <xdr:rowOff>44183</xdr:rowOff>
    </xdr:to>
    <xdr:cxnSp macro="">
      <xdr:nvCxnSpPr>
        <xdr:cNvPr id="637" name="直線コネクタ 636"/>
        <xdr:cNvCxnSpPr/>
      </xdr:nvCxnSpPr>
      <xdr:spPr>
        <a:xfrm>
          <a:off x="14592300" y="13584123"/>
          <a:ext cx="889000" cy="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8" name="フローチャート: 判断 637"/>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88537</xdr:rowOff>
    </xdr:from>
    <xdr:ext cx="378565" cy="259045"/>
    <xdr:sp macro="" textlink="">
      <xdr:nvSpPr>
        <xdr:cNvPr id="639" name="テキスト ボックス 638"/>
        <xdr:cNvSpPr txBox="1"/>
      </xdr:nvSpPr>
      <xdr:spPr>
        <a:xfrm>
          <a:off x="15292017" y="1329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39573</xdr:rowOff>
    </xdr:from>
    <xdr:to>
      <xdr:col>76</xdr:col>
      <xdr:colOff>114300</xdr:colOff>
      <xdr:row>79</xdr:row>
      <xdr:rowOff>44450</xdr:rowOff>
    </xdr:to>
    <xdr:cxnSp macro="">
      <xdr:nvCxnSpPr>
        <xdr:cNvPr id="640" name="直線コネクタ 639"/>
        <xdr:cNvCxnSpPr/>
      </xdr:nvCxnSpPr>
      <xdr:spPr>
        <a:xfrm flipV="1">
          <a:off x="13703300" y="13584123"/>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1" name="フローチャート: 判断 640"/>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42" name="テキスト ボックス 641"/>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3" name="直線コネクタ 64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147765</xdr:rowOff>
    </xdr:from>
    <xdr:to>
      <xdr:col>72</xdr:col>
      <xdr:colOff>38100</xdr:colOff>
      <xdr:row>79</xdr:row>
      <xdr:rowOff>77915</xdr:rowOff>
    </xdr:to>
    <xdr:sp macro="" textlink="">
      <xdr:nvSpPr>
        <xdr:cNvPr id="644" name="フローチャート: 判断 643"/>
        <xdr:cNvSpPr/>
      </xdr:nvSpPr>
      <xdr:spPr>
        <a:xfrm>
          <a:off x="13652500" y="1352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94442</xdr:rowOff>
    </xdr:from>
    <xdr:ext cx="378565" cy="259045"/>
    <xdr:sp macro="" textlink="">
      <xdr:nvSpPr>
        <xdr:cNvPr id="645" name="テキスト ボックス 644"/>
        <xdr:cNvSpPr txBox="1"/>
      </xdr:nvSpPr>
      <xdr:spPr>
        <a:xfrm>
          <a:off x="13514017" y="13296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6" name="フローチャート: 判断 645"/>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7" name="テキスト ボックス 646"/>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114922</xdr:rowOff>
    </xdr:from>
    <xdr:to>
      <xdr:col>85</xdr:col>
      <xdr:colOff>177800</xdr:colOff>
      <xdr:row>79</xdr:row>
      <xdr:rowOff>45072</xdr:rowOff>
    </xdr:to>
    <xdr:sp macro="" textlink="">
      <xdr:nvSpPr>
        <xdr:cNvPr id="653" name="楕円 652"/>
        <xdr:cNvSpPr/>
      </xdr:nvSpPr>
      <xdr:spPr>
        <a:xfrm>
          <a:off x="16268700" y="1348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80128</xdr:rowOff>
    </xdr:from>
    <xdr:ext cx="469744" cy="259045"/>
    <xdr:sp macro="" textlink="">
      <xdr:nvSpPr>
        <xdr:cNvPr id="654" name="災害復旧費該当値テキスト"/>
        <xdr:cNvSpPr txBox="1"/>
      </xdr:nvSpPr>
      <xdr:spPr>
        <a:xfrm>
          <a:off x="16370300" y="1345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164833</xdr:rowOff>
    </xdr:from>
    <xdr:to>
      <xdr:col>81</xdr:col>
      <xdr:colOff>101600</xdr:colOff>
      <xdr:row>79</xdr:row>
      <xdr:rowOff>94983</xdr:rowOff>
    </xdr:to>
    <xdr:sp macro="" textlink="">
      <xdr:nvSpPr>
        <xdr:cNvPr id="655" name="楕円 654"/>
        <xdr:cNvSpPr/>
      </xdr:nvSpPr>
      <xdr:spPr>
        <a:xfrm>
          <a:off x="15430500" y="135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86110</xdr:rowOff>
    </xdr:from>
    <xdr:ext cx="249299" cy="259045"/>
    <xdr:sp macro="" textlink="">
      <xdr:nvSpPr>
        <xdr:cNvPr id="656" name="テキスト ボックス 655"/>
        <xdr:cNvSpPr txBox="1"/>
      </xdr:nvSpPr>
      <xdr:spPr>
        <a:xfrm>
          <a:off x="15356650" y="13630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160223</xdr:rowOff>
    </xdr:from>
    <xdr:to>
      <xdr:col>76</xdr:col>
      <xdr:colOff>165100</xdr:colOff>
      <xdr:row>79</xdr:row>
      <xdr:rowOff>90373</xdr:rowOff>
    </xdr:to>
    <xdr:sp macro="" textlink="">
      <xdr:nvSpPr>
        <xdr:cNvPr id="657" name="楕円 656"/>
        <xdr:cNvSpPr/>
      </xdr:nvSpPr>
      <xdr:spPr>
        <a:xfrm>
          <a:off x="14541500" y="1353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81500</xdr:rowOff>
    </xdr:from>
    <xdr:ext cx="378565" cy="259045"/>
    <xdr:sp macro="" textlink="">
      <xdr:nvSpPr>
        <xdr:cNvPr id="658" name="テキスト ボックス 657"/>
        <xdr:cNvSpPr txBox="1"/>
      </xdr:nvSpPr>
      <xdr:spPr>
        <a:xfrm>
          <a:off x="14403017" y="13626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4" name="テキスト ボックス 673"/>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8" name="テキスト ボックス 677"/>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2" name="テキスト ボックス 681"/>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4" name="テキスト ボックス 683"/>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6" name="テキスト ボックス 685"/>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0" name="直線コネクタ 689"/>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91" name="公債費最小値テキスト"/>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2" name="直線コネクタ 691"/>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3" name="公債費最大値テキスト"/>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107,002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4" name="直線コネクタ 693"/>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27758</xdr:rowOff>
    </xdr:from>
    <xdr:to>
      <xdr:col>85</xdr:col>
      <xdr:colOff>127000</xdr:colOff>
      <xdr:row>97</xdr:row>
      <xdr:rowOff>43002</xdr:rowOff>
    </xdr:to>
    <xdr:cxnSp macro="">
      <xdr:nvCxnSpPr>
        <xdr:cNvPr id="695" name="直線コネクタ 694"/>
        <xdr:cNvCxnSpPr/>
      </xdr:nvCxnSpPr>
      <xdr:spPr>
        <a:xfrm>
          <a:off x="15481300" y="16658408"/>
          <a:ext cx="838200" cy="1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127108</xdr:rowOff>
    </xdr:from>
    <xdr:ext cx="534377" cy="259045"/>
    <xdr:sp macro="" textlink="">
      <xdr:nvSpPr>
        <xdr:cNvPr id="696" name="公債費平均値テキスト"/>
        <xdr:cNvSpPr txBox="1"/>
      </xdr:nvSpPr>
      <xdr:spPr>
        <a:xfrm>
          <a:off x="16370300" y="1641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7" name="フローチャート: 判断 696"/>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9798</xdr:rowOff>
    </xdr:from>
    <xdr:to>
      <xdr:col>81</xdr:col>
      <xdr:colOff>50800</xdr:colOff>
      <xdr:row>97</xdr:row>
      <xdr:rowOff>27758</xdr:rowOff>
    </xdr:to>
    <xdr:cxnSp macro="">
      <xdr:nvCxnSpPr>
        <xdr:cNvPr id="698" name="直線コネクタ 697"/>
        <xdr:cNvCxnSpPr/>
      </xdr:nvCxnSpPr>
      <xdr:spPr>
        <a:xfrm>
          <a:off x="14592300" y="16640448"/>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9" name="フローチャート: 判断 698"/>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31948</xdr:rowOff>
    </xdr:from>
    <xdr:ext cx="534377" cy="259045"/>
    <xdr:sp macro="" textlink="">
      <xdr:nvSpPr>
        <xdr:cNvPr id="700" name="テキスト ボックス 699"/>
        <xdr:cNvSpPr txBox="1"/>
      </xdr:nvSpPr>
      <xdr:spPr>
        <a:xfrm>
          <a:off x="15214111" y="1631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142229</xdr:rowOff>
    </xdr:from>
    <xdr:to>
      <xdr:col>76</xdr:col>
      <xdr:colOff>114300</xdr:colOff>
      <xdr:row>97</xdr:row>
      <xdr:rowOff>9798</xdr:rowOff>
    </xdr:to>
    <xdr:cxnSp macro="">
      <xdr:nvCxnSpPr>
        <xdr:cNvPr id="701" name="直線コネクタ 700"/>
        <xdr:cNvCxnSpPr/>
      </xdr:nvCxnSpPr>
      <xdr:spPr>
        <a:xfrm>
          <a:off x="13703300" y="16601429"/>
          <a:ext cx="889000" cy="3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2" name="フローチャート: 判断 701"/>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20604</xdr:rowOff>
    </xdr:from>
    <xdr:ext cx="534377" cy="259045"/>
    <xdr:sp macro="" textlink="">
      <xdr:nvSpPr>
        <xdr:cNvPr id="703" name="テキスト ボックス 702"/>
        <xdr:cNvSpPr txBox="1"/>
      </xdr:nvSpPr>
      <xdr:spPr>
        <a:xfrm>
          <a:off x="14325111" y="1630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109854</xdr:rowOff>
    </xdr:from>
    <xdr:to>
      <xdr:col>71</xdr:col>
      <xdr:colOff>177800</xdr:colOff>
      <xdr:row>96</xdr:row>
      <xdr:rowOff>142229</xdr:rowOff>
    </xdr:to>
    <xdr:cxnSp macro="">
      <xdr:nvCxnSpPr>
        <xdr:cNvPr id="704" name="直線コネクタ 703"/>
        <xdr:cNvCxnSpPr/>
      </xdr:nvCxnSpPr>
      <xdr:spPr>
        <a:xfrm>
          <a:off x="12814300" y="16569054"/>
          <a:ext cx="889000" cy="3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103316</xdr:rowOff>
    </xdr:from>
    <xdr:to>
      <xdr:col>72</xdr:col>
      <xdr:colOff>38100</xdr:colOff>
      <xdr:row>97</xdr:row>
      <xdr:rowOff>33466</xdr:rowOff>
    </xdr:to>
    <xdr:sp macro="" textlink="">
      <xdr:nvSpPr>
        <xdr:cNvPr id="705" name="フローチャート: 判断 704"/>
        <xdr:cNvSpPr/>
      </xdr:nvSpPr>
      <xdr:spPr>
        <a:xfrm>
          <a:off x="13652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24593</xdr:rowOff>
    </xdr:from>
    <xdr:ext cx="534377" cy="259045"/>
    <xdr:sp macro="" textlink="">
      <xdr:nvSpPr>
        <xdr:cNvPr id="706" name="テキスト ボックス 705"/>
        <xdr:cNvSpPr txBox="1"/>
      </xdr:nvSpPr>
      <xdr:spPr>
        <a:xfrm>
          <a:off x="13436111" y="166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07" name="フローチャート: 判断 706"/>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78283</xdr:rowOff>
    </xdr:from>
    <xdr:ext cx="534377" cy="259045"/>
    <xdr:sp macro="" textlink="">
      <xdr:nvSpPr>
        <xdr:cNvPr id="708" name="テキスト ボックス 707"/>
        <xdr:cNvSpPr txBox="1"/>
      </xdr:nvSpPr>
      <xdr:spPr>
        <a:xfrm>
          <a:off x="12547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163652</xdr:rowOff>
    </xdr:from>
    <xdr:to>
      <xdr:col>85</xdr:col>
      <xdr:colOff>177800</xdr:colOff>
      <xdr:row>97</xdr:row>
      <xdr:rowOff>93802</xdr:rowOff>
    </xdr:to>
    <xdr:sp macro="" textlink="">
      <xdr:nvSpPr>
        <xdr:cNvPr id="714" name="楕円 713"/>
        <xdr:cNvSpPr/>
      </xdr:nvSpPr>
      <xdr:spPr>
        <a:xfrm>
          <a:off x="16268700" y="1662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142079</xdr:rowOff>
    </xdr:from>
    <xdr:ext cx="534377" cy="259045"/>
    <xdr:sp macro="" textlink="">
      <xdr:nvSpPr>
        <xdr:cNvPr id="715" name="公債費該当値テキスト"/>
        <xdr:cNvSpPr txBox="1"/>
      </xdr:nvSpPr>
      <xdr:spPr>
        <a:xfrm>
          <a:off x="16370300" y="1660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148408</xdr:rowOff>
    </xdr:from>
    <xdr:to>
      <xdr:col>81</xdr:col>
      <xdr:colOff>101600</xdr:colOff>
      <xdr:row>97</xdr:row>
      <xdr:rowOff>78558</xdr:rowOff>
    </xdr:to>
    <xdr:sp macro="" textlink="">
      <xdr:nvSpPr>
        <xdr:cNvPr id="716" name="楕円 715"/>
        <xdr:cNvSpPr/>
      </xdr:nvSpPr>
      <xdr:spPr>
        <a:xfrm>
          <a:off x="15430500" y="1660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69685</xdr:rowOff>
    </xdr:from>
    <xdr:ext cx="534377" cy="259045"/>
    <xdr:sp macro="" textlink="">
      <xdr:nvSpPr>
        <xdr:cNvPr id="717" name="テキスト ボックス 716"/>
        <xdr:cNvSpPr txBox="1"/>
      </xdr:nvSpPr>
      <xdr:spPr>
        <a:xfrm>
          <a:off x="15214111" y="167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130448</xdr:rowOff>
    </xdr:from>
    <xdr:to>
      <xdr:col>76</xdr:col>
      <xdr:colOff>165100</xdr:colOff>
      <xdr:row>97</xdr:row>
      <xdr:rowOff>60598</xdr:rowOff>
    </xdr:to>
    <xdr:sp macro="" textlink="">
      <xdr:nvSpPr>
        <xdr:cNvPr id="718" name="楕円 717"/>
        <xdr:cNvSpPr/>
      </xdr:nvSpPr>
      <xdr:spPr>
        <a:xfrm>
          <a:off x="14541500" y="1658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51725</xdr:rowOff>
    </xdr:from>
    <xdr:ext cx="534377" cy="259045"/>
    <xdr:sp macro="" textlink="">
      <xdr:nvSpPr>
        <xdr:cNvPr id="719" name="テキスト ボックス 718"/>
        <xdr:cNvSpPr txBox="1"/>
      </xdr:nvSpPr>
      <xdr:spPr>
        <a:xfrm>
          <a:off x="14325111" y="1668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33,092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91429</xdr:rowOff>
    </xdr:from>
    <xdr:to>
      <xdr:col>72</xdr:col>
      <xdr:colOff>38100</xdr:colOff>
      <xdr:row>97</xdr:row>
      <xdr:rowOff>21579</xdr:rowOff>
    </xdr:to>
    <xdr:sp macro="" textlink="">
      <xdr:nvSpPr>
        <xdr:cNvPr id="720" name="楕円 719"/>
        <xdr:cNvSpPr/>
      </xdr:nvSpPr>
      <xdr:spPr>
        <a:xfrm>
          <a:off x="13652500" y="1655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38106</xdr:rowOff>
    </xdr:from>
    <xdr:ext cx="534377" cy="259045"/>
    <xdr:sp macro="" textlink="">
      <xdr:nvSpPr>
        <xdr:cNvPr id="721" name="テキスト ボックス 720"/>
        <xdr:cNvSpPr txBox="1"/>
      </xdr:nvSpPr>
      <xdr:spPr>
        <a:xfrm>
          <a:off x="13436111" y="1632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35,823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59054</xdr:rowOff>
    </xdr:from>
    <xdr:to>
      <xdr:col>67</xdr:col>
      <xdr:colOff>101600</xdr:colOff>
      <xdr:row>96</xdr:row>
      <xdr:rowOff>160654</xdr:rowOff>
    </xdr:to>
    <xdr:sp macro="" textlink="">
      <xdr:nvSpPr>
        <xdr:cNvPr id="722" name="楕円 721"/>
        <xdr:cNvSpPr/>
      </xdr:nvSpPr>
      <xdr:spPr>
        <a:xfrm>
          <a:off x="12763500" y="1651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151781</xdr:rowOff>
    </xdr:from>
    <xdr:ext cx="534377" cy="259045"/>
    <xdr:sp macro="" textlink="">
      <xdr:nvSpPr>
        <xdr:cNvPr id="723" name="テキスト ボックス 722"/>
        <xdr:cNvSpPr txBox="1"/>
      </xdr:nvSpPr>
      <xdr:spPr>
        <a:xfrm>
          <a:off x="12547111" y="1661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5" name="直線コネクタ 744"/>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6" name="諸支出金最小値テキスト"/>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8" name="諸支出金最大値テキスト"/>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31,760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9" name="直線コネクタ 748"/>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51" name="諸支出金平均値テキスト"/>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2" name="フローチャート: 判断 751"/>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4" name="フローチャート: 判断 753"/>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5" name="テキスト ボックス 754"/>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7" name="フローチャート: 判断 756"/>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8" name="テキスト ボックス 757"/>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84648</xdr:rowOff>
    </xdr:from>
    <xdr:to>
      <xdr:col>102</xdr:col>
      <xdr:colOff>165100</xdr:colOff>
      <xdr:row>39</xdr:row>
      <xdr:rowOff>14798</xdr:rowOff>
    </xdr:to>
    <xdr:sp macro="" textlink="">
      <xdr:nvSpPr>
        <xdr:cNvPr id="760" name="フローチャート: 判断 759"/>
        <xdr:cNvSpPr/>
      </xdr:nvSpPr>
      <xdr:spPr>
        <a:xfrm>
          <a:off x="19494500" y="65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31325</xdr:rowOff>
    </xdr:from>
    <xdr:ext cx="313932" cy="259045"/>
    <xdr:sp macro="" textlink="">
      <xdr:nvSpPr>
        <xdr:cNvPr id="761" name="テキスト ボックス 760"/>
        <xdr:cNvSpPr txBox="1"/>
      </xdr:nvSpPr>
      <xdr:spPr>
        <a:xfrm>
          <a:off x="19388333" y="6374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2" name="フローチャート: 判断 761"/>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28993</xdr:rowOff>
    </xdr:from>
    <xdr:ext cx="378565" cy="259045"/>
    <xdr:sp macro="" textlink="">
      <xdr:nvSpPr>
        <xdr:cNvPr id="763" name="テキスト ボックス 762"/>
        <xdr:cNvSpPr txBox="1"/>
      </xdr:nvSpPr>
      <xdr:spPr>
        <a:xfrm>
          <a:off x="18467017" y="637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70" name="諸支出金該当値テキスト"/>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民生費は、住民一人あたり</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161,096</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円となっている。民生費のうち社会福祉費では</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臨時福祉給付金事業費</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の</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生活保護費</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では、</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各種扶助費</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の</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などの要因により平成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年度と比較し</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し</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たものの、</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依然として類似団体内平均値を上回っている。教育費では、住民一人あたり</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45,986</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円となっており、中学校整備に係る事業費</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が減となったものの依然として類似団体内平均値を上回っている。総務</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費は、</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将来の公共施設等の更新費用の財源とするため計画的に基金へ積み立てたことから、前年度と比較し増加している。</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大阪府四條畷市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000000"/>
              </a:solidFill>
              <a:latin typeface="ＭＳ ゴシック" pitchFamily="49" charset="-128"/>
              <a:ea typeface="ＭＳ ゴシック" pitchFamily="49" charset="-128"/>
            </a:rPr>
            <a:t>　財政調整基金残高は、平成</a:t>
          </a:r>
          <a:r>
            <a:rPr kumimoji="1" lang="en-US" altLang="ja-JP" sz="1200">
              <a:solidFill>
                <a:srgbClr val="000000"/>
              </a:solidFill>
              <a:latin typeface="ＭＳ ゴシック" pitchFamily="49" charset="-128"/>
              <a:ea typeface="ＭＳ ゴシック" pitchFamily="49" charset="-128"/>
            </a:rPr>
            <a:t>20</a:t>
          </a:r>
          <a:r>
            <a:rPr kumimoji="1" lang="ja-JP" altLang="en-US" sz="1200">
              <a:solidFill>
                <a:srgbClr val="000000"/>
              </a:solidFill>
              <a:latin typeface="ＭＳ ゴシック" pitchFamily="49" charset="-128"/>
              <a:ea typeface="ＭＳ ゴシック" pitchFamily="49" charset="-128"/>
            </a:rPr>
            <a:t>年度に実質収支を黒字に転換できて以降、毎年収支を勘案しながら、計画的に積立を行い管理していることもあり、平成</a:t>
          </a:r>
          <a:r>
            <a:rPr kumimoji="1" lang="en-US" altLang="ja-JP" sz="1200">
              <a:solidFill>
                <a:srgbClr val="000000"/>
              </a:solidFill>
              <a:latin typeface="ＭＳ ゴシック" pitchFamily="49" charset="-128"/>
              <a:ea typeface="ＭＳ ゴシック" pitchFamily="49" charset="-128"/>
            </a:rPr>
            <a:t>30</a:t>
          </a:r>
          <a:r>
            <a:rPr kumimoji="1" lang="ja-JP" altLang="en-US" sz="1200">
              <a:solidFill>
                <a:srgbClr val="000000"/>
              </a:solidFill>
              <a:latin typeface="ＭＳ ゴシック" pitchFamily="49" charset="-128"/>
              <a:ea typeface="ＭＳ ゴシック" pitchFamily="49" charset="-128"/>
            </a:rPr>
            <a:t>年度は大阪北部地震などの災害もあり臨時的な財源が必要となったため、</a:t>
          </a:r>
          <a:r>
            <a:rPr kumimoji="1" lang="en-US" altLang="ja-JP" sz="1200">
              <a:solidFill>
                <a:srgbClr val="000000"/>
              </a:solidFill>
              <a:latin typeface="ＭＳ ゴシック" pitchFamily="49" charset="-128"/>
              <a:ea typeface="ＭＳ ゴシック" pitchFamily="49" charset="-128"/>
            </a:rPr>
            <a:t>1.8</a:t>
          </a:r>
          <a:r>
            <a:rPr kumimoji="1" lang="ja-JP" altLang="en-US" sz="1200">
              <a:solidFill>
                <a:srgbClr val="000000"/>
              </a:solidFill>
              <a:latin typeface="ＭＳ ゴシック" pitchFamily="49" charset="-128"/>
              <a:ea typeface="ＭＳ ゴシック" pitchFamily="49" charset="-128"/>
            </a:rPr>
            <a:t>億円の取崩を行ったが、基金残高は微増となった。</a:t>
          </a:r>
        </a:p>
        <a:p>
          <a:r>
            <a:rPr kumimoji="1" lang="ja-JP" altLang="en-US" sz="1200">
              <a:solidFill>
                <a:srgbClr val="000000"/>
              </a:solidFill>
              <a:latin typeface="ＭＳ ゴシック" pitchFamily="49" charset="-128"/>
              <a:ea typeface="ＭＳ ゴシック" pitchFamily="49" charset="-128"/>
            </a:rPr>
            <a:t>　実質収支額は、平成</a:t>
          </a:r>
          <a:r>
            <a:rPr kumimoji="1" lang="en-US" altLang="ja-JP" sz="1200">
              <a:solidFill>
                <a:srgbClr val="000000"/>
              </a:solidFill>
              <a:latin typeface="ＭＳ ゴシック" pitchFamily="49" charset="-128"/>
              <a:ea typeface="ＭＳ ゴシック" pitchFamily="49" charset="-128"/>
            </a:rPr>
            <a:t>20</a:t>
          </a:r>
          <a:r>
            <a:rPr kumimoji="1" lang="ja-JP" altLang="en-US" sz="1200">
              <a:solidFill>
                <a:srgbClr val="000000"/>
              </a:solidFill>
              <a:latin typeface="ＭＳ ゴシック" pitchFamily="49" charset="-128"/>
              <a:ea typeface="ＭＳ ゴシック" pitchFamily="49" charset="-128"/>
            </a:rPr>
            <a:t>年度に黒字に転換して以降、継続した行財政改革により黒字で推移しており、平成</a:t>
          </a:r>
          <a:r>
            <a:rPr kumimoji="1" lang="en-US" altLang="ja-JP" sz="1200">
              <a:solidFill>
                <a:srgbClr val="000000"/>
              </a:solidFill>
              <a:latin typeface="ＭＳ ゴシック" pitchFamily="49" charset="-128"/>
              <a:ea typeface="ＭＳ ゴシック" pitchFamily="49" charset="-128"/>
            </a:rPr>
            <a:t>30</a:t>
          </a:r>
          <a:r>
            <a:rPr kumimoji="1" lang="ja-JP" altLang="en-US" sz="1200">
              <a:solidFill>
                <a:srgbClr val="000000"/>
              </a:solidFill>
              <a:latin typeface="ＭＳ ゴシック" pitchFamily="49" charset="-128"/>
              <a:ea typeface="ＭＳ ゴシック" pitchFamily="49" charset="-128"/>
            </a:rPr>
            <a:t>年度は、歳出では中学校整備事業の影響による普通建設事業費の減、歳入においては普通交付税等の増もあり、前年度より改善した。</a:t>
          </a:r>
        </a:p>
        <a:p>
          <a:endParaRPr kumimoji="1" lang="ja-JP" altLang="en-US" sz="1200">
            <a:solidFill>
              <a:srgbClr val="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大阪府四條畷市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solidFill>
                <a:srgbClr val="000000"/>
              </a:solidFill>
              <a:effectLst/>
              <a:latin typeface="ＭＳ ゴシック" panose="020B0609070205080204" pitchFamily="49" charset="-128"/>
              <a:ea typeface="ＭＳ ゴシック" panose="020B0609070205080204" pitchFamily="49" charset="-128"/>
            </a:rPr>
            <a:t>　一般会計を含む全会計が黒字を確保することができた。</a:t>
          </a:r>
          <a:endParaRPr lang="en-US" altLang="ja-JP" sz="1300">
            <a:solidFill>
              <a:srgbClr val="000000"/>
            </a:solidFill>
            <a:effectLst/>
            <a:latin typeface="ＭＳ ゴシック" panose="020B0609070205080204" pitchFamily="49" charset="-128"/>
            <a:ea typeface="ＭＳ ゴシック" panose="020B0609070205080204" pitchFamily="49" charset="-128"/>
          </a:endParaRPr>
        </a:p>
        <a:p>
          <a:r>
            <a:rPr lang="ja-JP" altLang="en-US" sz="1300">
              <a:solidFill>
                <a:srgbClr val="000000"/>
              </a:solidFill>
              <a:effectLst/>
              <a:latin typeface="ＭＳ ゴシック" panose="020B0609070205080204" pitchFamily="49" charset="-128"/>
              <a:ea typeface="ＭＳ ゴシック" panose="020B0609070205080204" pitchFamily="49" charset="-128"/>
            </a:rPr>
            <a:t>　今後、下水道事業会計においては、管の更新や下水処理の統合によるポンプ場整備などの経費が増加するとともに人口の減少により有収水量が減少していくことなどにより、収支が悪化する可能性があることから経営戦略を見直すとともに進捗管理に努めていく。また、その他の会計においても持続可能な財政運営が図れるよう引き続き適正な運営に努める。</a:t>
          </a:r>
          <a:endParaRPr lang="en-US" altLang="ja-JP" sz="13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19951470</v>
      </c>
      <c r="BO4" s="461"/>
      <c r="BP4" s="461"/>
      <c r="BQ4" s="461"/>
      <c r="BR4" s="461"/>
      <c r="BS4" s="461"/>
      <c r="BT4" s="461"/>
      <c r="BU4" s="462"/>
      <c r="BV4" s="460">
        <v>20744039</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3.5</v>
      </c>
      <c r="CU4" s="642"/>
      <c r="CV4" s="642"/>
      <c r="CW4" s="642"/>
      <c r="CX4" s="642"/>
      <c r="CY4" s="642"/>
      <c r="CZ4" s="642"/>
      <c r="DA4" s="643"/>
      <c r="DB4" s="641">
        <v>3.2</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19544700</v>
      </c>
      <c r="BO5" s="466"/>
      <c r="BP5" s="466"/>
      <c r="BQ5" s="466"/>
      <c r="BR5" s="466"/>
      <c r="BS5" s="466"/>
      <c r="BT5" s="466"/>
      <c r="BU5" s="467"/>
      <c r="BV5" s="465">
        <v>20345059</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95.1</v>
      </c>
      <c r="CU5" s="436"/>
      <c r="CV5" s="436"/>
      <c r="CW5" s="436"/>
      <c r="CX5" s="436"/>
      <c r="CY5" s="436"/>
      <c r="CZ5" s="436"/>
      <c r="DA5" s="437"/>
      <c r="DB5" s="435">
        <v>94</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406770</v>
      </c>
      <c r="BO6" s="466"/>
      <c r="BP6" s="466"/>
      <c r="BQ6" s="466"/>
      <c r="BR6" s="466"/>
      <c r="BS6" s="466"/>
      <c r="BT6" s="466"/>
      <c r="BU6" s="467"/>
      <c r="BV6" s="465">
        <v>398980</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101.8</v>
      </c>
      <c r="CU6" s="616"/>
      <c r="CV6" s="616"/>
      <c r="CW6" s="616"/>
      <c r="CX6" s="616"/>
      <c r="CY6" s="616"/>
      <c r="CZ6" s="616"/>
      <c r="DA6" s="617"/>
      <c r="DB6" s="615">
        <v>100.2</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1971</v>
      </c>
      <c r="BO7" s="466"/>
      <c r="BP7" s="466"/>
      <c r="BQ7" s="466"/>
      <c r="BR7" s="466"/>
      <c r="BS7" s="466"/>
      <c r="BT7" s="466"/>
      <c r="BU7" s="467"/>
      <c r="BV7" s="465">
        <v>24734</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11708259</v>
      </c>
      <c r="CU7" s="466"/>
      <c r="CV7" s="466"/>
      <c r="CW7" s="466"/>
      <c r="CX7" s="466"/>
      <c r="CY7" s="466"/>
      <c r="CZ7" s="466"/>
      <c r="DA7" s="467"/>
      <c r="DB7" s="465">
        <v>11555353</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404799</v>
      </c>
      <c r="BO8" s="466"/>
      <c r="BP8" s="466"/>
      <c r="BQ8" s="466"/>
      <c r="BR8" s="466"/>
      <c r="BS8" s="466"/>
      <c r="BT8" s="466"/>
      <c r="BU8" s="467"/>
      <c r="BV8" s="465">
        <v>374246</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0.63</v>
      </c>
      <c r="CU8" s="579"/>
      <c r="CV8" s="579"/>
      <c r="CW8" s="579"/>
      <c r="CX8" s="579"/>
      <c r="CY8" s="579"/>
      <c r="CZ8" s="579"/>
      <c r="DA8" s="580"/>
      <c r="DB8" s="578">
        <v>0.62</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56075</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30553</v>
      </c>
      <c r="BO9" s="466"/>
      <c r="BP9" s="466"/>
      <c r="BQ9" s="466"/>
      <c r="BR9" s="466"/>
      <c r="BS9" s="466"/>
      <c r="BT9" s="466"/>
      <c r="BU9" s="467"/>
      <c r="BV9" s="465">
        <v>-66047</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12.7</v>
      </c>
      <c r="CU9" s="436"/>
      <c r="CV9" s="436"/>
      <c r="CW9" s="436"/>
      <c r="CX9" s="436"/>
      <c r="CY9" s="436"/>
      <c r="CZ9" s="436"/>
      <c r="DA9" s="437"/>
      <c r="DB9" s="435">
        <v>12.8</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119</v>
      </c>
      <c r="M10" s="439"/>
      <c r="N10" s="439"/>
      <c r="O10" s="439"/>
      <c r="P10" s="439"/>
      <c r="Q10" s="440"/>
      <c r="R10" s="441">
        <v>57554</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188335</v>
      </c>
      <c r="BO10" s="466"/>
      <c r="BP10" s="466"/>
      <c r="BQ10" s="466"/>
      <c r="BR10" s="466"/>
      <c r="BS10" s="466"/>
      <c r="BT10" s="466"/>
      <c r="BU10" s="467"/>
      <c r="BV10" s="465">
        <v>221424</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94</v>
      </c>
      <c r="AV11" s="523"/>
      <c r="AW11" s="523"/>
      <c r="AX11" s="523"/>
      <c r="AY11" s="445" t="s">
        <v>127</v>
      </c>
      <c r="AZ11" s="446"/>
      <c r="BA11" s="446"/>
      <c r="BB11" s="446"/>
      <c r="BC11" s="446"/>
      <c r="BD11" s="446"/>
      <c r="BE11" s="446"/>
      <c r="BF11" s="446"/>
      <c r="BG11" s="446"/>
      <c r="BH11" s="446"/>
      <c r="BI11" s="446"/>
      <c r="BJ11" s="446"/>
      <c r="BK11" s="446"/>
      <c r="BL11" s="446"/>
      <c r="BM11" s="447"/>
      <c r="BN11" s="465">
        <v>11893</v>
      </c>
      <c r="BO11" s="466"/>
      <c r="BP11" s="466"/>
      <c r="BQ11" s="466"/>
      <c r="BR11" s="466"/>
      <c r="BS11" s="466"/>
      <c r="BT11" s="466"/>
      <c r="BU11" s="467"/>
      <c r="BV11" s="465">
        <v>93194</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55802</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94</v>
      </c>
      <c r="AV12" s="523"/>
      <c r="AW12" s="523"/>
      <c r="AX12" s="523"/>
      <c r="AY12" s="445" t="s">
        <v>135</v>
      </c>
      <c r="AZ12" s="446"/>
      <c r="BA12" s="446"/>
      <c r="BB12" s="446"/>
      <c r="BC12" s="446"/>
      <c r="BD12" s="446"/>
      <c r="BE12" s="446"/>
      <c r="BF12" s="446"/>
      <c r="BG12" s="446"/>
      <c r="BH12" s="446"/>
      <c r="BI12" s="446"/>
      <c r="BJ12" s="446"/>
      <c r="BK12" s="446"/>
      <c r="BL12" s="446"/>
      <c r="BM12" s="447"/>
      <c r="BN12" s="465">
        <v>180000</v>
      </c>
      <c r="BO12" s="466"/>
      <c r="BP12" s="466"/>
      <c r="BQ12" s="466"/>
      <c r="BR12" s="466"/>
      <c r="BS12" s="466"/>
      <c r="BT12" s="466"/>
      <c r="BU12" s="467"/>
      <c r="BV12" s="465">
        <v>500000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129</v>
      </c>
      <c r="CU12" s="579"/>
      <c r="CV12" s="579"/>
      <c r="CW12" s="579"/>
      <c r="CX12" s="579"/>
      <c r="CY12" s="579"/>
      <c r="CZ12" s="579"/>
      <c r="DA12" s="580"/>
      <c r="DB12" s="578" t="s">
        <v>129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55241</v>
      </c>
      <c r="S13" s="569"/>
      <c r="T13" s="569"/>
      <c r="U13" s="569"/>
      <c r="V13" s="570"/>
      <c r="W13" s="556" t="s">
        <v>138</v>
      </c>
      <c r="X13" s="478"/>
      <c r="Y13" s="478"/>
      <c r="Z13" s="478"/>
      <c r="AA13" s="478"/>
      <c r="AB13" s="479"/>
      <c r="AC13" s="441">
        <v>141</v>
      </c>
      <c r="AD13" s="442"/>
      <c r="AE13" s="442"/>
      <c r="AF13" s="442"/>
      <c r="AG13" s="443"/>
      <c r="AH13" s="441">
        <v>106</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50781</v>
      </c>
      <c r="BO13" s="466"/>
      <c r="BP13" s="466"/>
      <c r="BQ13" s="466"/>
      <c r="BR13" s="466"/>
      <c r="BS13" s="466"/>
      <c r="BT13" s="466"/>
      <c r="BU13" s="467"/>
      <c r="BV13" s="465">
        <v>-251429</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5.6</v>
      </c>
      <c r="CU13" s="436"/>
      <c r="CV13" s="436"/>
      <c r="CW13" s="436"/>
      <c r="CX13" s="436"/>
      <c r="CY13" s="436"/>
      <c r="CZ13" s="436"/>
      <c r="DA13" s="437"/>
      <c r="DB13" s="435">
        <v>6.1</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55794</v>
      </c>
      <c r="S14" s="569"/>
      <c r="T14" s="569"/>
      <c r="U14" s="569"/>
      <c r="V14" s="570"/>
      <c r="W14" s="571"/>
      <c r="X14" s="481"/>
      <c r="Y14" s="481"/>
      <c r="Z14" s="481"/>
      <c r="AA14" s="481"/>
      <c r="AB14" s="482"/>
      <c r="AC14" s="561">
        <v>0.6</v>
      </c>
      <c r="AD14" s="562"/>
      <c r="AE14" s="562"/>
      <c r="AF14" s="562"/>
      <c r="AG14" s="563"/>
      <c r="AH14" s="561">
        <v>0.5</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t="s">
        <v>145</v>
      </c>
      <c r="CU14" s="573"/>
      <c r="CV14" s="573"/>
      <c r="CW14" s="573"/>
      <c r="CX14" s="573"/>
      <c r="CY14" s="573"/>
      <c r="CZ14" s="573"/>
      <c r="DA14" s="574"/>
      <c r="DB14" s="572" t="s">
        <v>129</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137</v>
      </c>
      <c r="N15" s="566"/>
      <c r="O15" s="566"/>
      <c r="P15" s="566"/>
      <c r="Q15" s="567"/>
      <c r="R15" s="568">
        <v>55284</v>
      </c>
      <c r="S15" s="569"/>
      <c r="T15" s="569"/>
      <c r="U15" s="569"/>
      <c r="V15" s="570"/>
      <c r="W15" s="556" t="s">
        <v>146</v>
      </c>
      <c r="X15" s="478"/>
      <c r="Y15" s="478"/>
      <c r="Z15" s="478"/>
      <c r="AA15" s="478"/>
      <c r="AB15" s="479"/>
      <c r="AC15" s="441">
        <v>6329</v>
      </c>
      <c r="AD15" s="442"/>
      <c r="AE15" s="442"/>
      <c r="AF15" s="442"/>
      <c r="AG15" s="443"/>
      <c r="AH15" s="441">
        <v>6431</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5778361</v>
      </c>
      <c r="BO15" s="461"/>
      <c r="BP15" s="461"/>
      <c r="BQ15" s="461"/>
      <c r="BR15" s="461"/>
      <c r="BS15" s="461"/>
      <c r="BT15" s="461"/>
      <c r="BU15" s="462"/>
      <c r="BV15" s="460">
        <v>5796411</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28</v>
      </c>
      <c r="AD16" s="562"/>
      <c r="AE16" s="562"/>
      <c r="AF16" s="562"/>
      <c r="AG16" s="563"/>
      <c r="AH16" s="561">
        <v>28.8</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9328543</v>
      </c>
      <c r="BO16" s="466"/>
      <c r="BP16" s="466"/>
      <c r="BQ16" s="466"/>
      <c r="BR16" s="466"/>
      <c r="BS16" s="466"/>
      <c r="BT16" s="466"/>
      <c r="BU16" s="467"/>
      <c r="BV16" s="465">
        <v>9231742</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16114</v>
      </c>
      <c r="AD17" s="442"/>
      <c r="AE17" s="442"/>
      <c r="AF17" s="442"/>
      <c r="AG17" s="443"/>
      <c r="AH17" s="441">
        <v>15793</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7369658</v>
      </c>
      <c r="BO17" s="466"/>
      <c r="BP17" s="466"/>
      <c r="BQ17" s="466"/>
      <c r="BR17" s="466"/>
      <c r="BS17" s="466"/>
      <c r="BT17" s="466"/>
      <c r="BU17" s="467"/>
      <c r="BV17" s="465">
        <v>7396007</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156</v>
      </c>
      <c r="C18" s="528"/>
      <c r="D18" s="528"/>
      <c r="E18" s="529"/>
      <c r="F18" s="529"/>
      <c r="G18" s="529"/>
      <c r="H18" s="529"/>
      <c r="I18" s="529"/>
      <c r="J18" s="529"/>
      <c r="K18" s="529"/>
      <c r="L18" s="530">
        <v>18.690000000000001</v>
      </c>
      <c r="M18" s="530"/>
      <c r="N18" s="530"/>
      <c r="O18" s="530"/>
      <c r="P18" s="530"/>
      <c r="Q18" s="530"/>
      <c r="R18" s="531"/>
      <c r="S18" s="531"/>
      <c r="T18" s="531"/>
      <c r="U18" s="531"/>
      <c r="V18" s="532"/>
      <c r="W18" s="546"/>
      <c r="X18" s="547"/>
      <c r="Y18" s="547"/>
      <c r="Z18" s="547"/>
      <c r="AA18" s="547"/>
      <c r="AB18" s="557"/>
      <c r="AC18" s="429">
        <v>71.400000000000006</v>
      </c>
      <c r="AD18" s="430"/>
      <c r="AE18" s="430"/>
      <c r="AF18" s="430"/>
      <c r="AG18" s="533"/>
      <c r="AH18" s="429">
        <v>70.7</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11312038</v>
      </c>
      <c r="BO18" s="466"/>
      <c r="BP18" s="466"/>
      <c r="BQ18" s="466"/>
      <c r="BR18" s="466"/>
      <c r="BS18" s="466"/>
      <c r="BT18" s="466"/>
      <c r="BU18" s="467"/>
      <c r="BV18" s="465">
        <v>11076115</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158</v>
      </c>
      <c r="C19" s="528"/>
      <c r="D19" s="528"/>
      <c r="E19" s="529"/>
      <c r="F19" s="529"/>
      <c r="G19" s="529"/>
      <c r="H19" s="529"/>
      <c r="I19" s="529"/>
      <c r="J19" s="529"/>
      <c r="K19" s="529"/>
      <c r="L19" s="535">
        <v>3000</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13566022</v>
      </c>
      <c r="BO19" s="466"/>
      <c r="BP19" s="466"/>
      <c r="BQ19" s="466"/>
      <c r="BR19" s="466"/>
      <c r="BS19" s="466"/>
      <c r="BT19" s="466"/>
      <c r="BU19" s="467"/>
      <c r="BV19" s="465">
        <v>13882375</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160</v>
      </c>
      <c r="C20" s="528"/>
      <c r="D20" s="528"/>
      <c r="E20" s="529"/>
      <c r="F20" s="529"/>
      <c r="G20" s="529"/>
      <c r="H20" s="529"/>
      <c r="I20" s="529"/>
      <c r="J20" s="529"/>
      <c r="K20" s="529"/>
      <c r="L20" s="535">
        <v>22089</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16126511</v>
      </c>
      <c r="BO23" s="466"/>
      <c r="BP23" s="466"/>
      <c r="BQ23" s="466"/>
      <c r="BR23" s="466"/>
      <c r="BS23" s="466"/>
      <c r="BT23" s="466"/>
      <c r="BU23" s="467"/>
      <c r="BV23" s="465">
        <v>16126074</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169</v>
      </c>
      <c r="F24" s="439"/>
      <c r="G24" s="439"/>
      <c r="H24" s="439"/>
      <c r="I24" s="439"/>
      <c r="J24" s="439"/>
      <c r="K24" s="440"/>
      <c r="L24" s="441">
        <v>1</v>
      </c>
      <c r="M24" s="442"/>
      <c r="N24" s="442"/>
      <c r="O24" s="442"/>
      <c r="P24" s="443"/>
      <c r="Q24" s="441">
        <v>6440</v>
      </c>
      <c r="R24" s="442"/>
      <c r="S24" s="442"/>
      <c r="T24" s="442"/>
      <c r="U24" s="442"/>
      <c r="V24" s="443"/>
      <c r="W24" s="507"/>
      <c r="X24" s="498"/>
      <c r="Y24" s="499"/>
      <c r="Z24" s="438" t="s">
        <v>170</v>
      </c>
      <c r="AA24" s="439"/>
      <c r="AB24" s="439"/>
      <c r="AC24" s="439"/>
      <c r="AD24" s="439"/>
      <c r="AE24" s="439"/>
      <c r="AF24" s="439"/>
      <c r="AG24" s="440"/>
      <c r="AH24" s="441">
        <v>285</v>
      </c>
      <c r="AI24" s="442"/>
      <c r="AJ24" s="442"/>
      <c r="AK24" s="442"/>
      <c r="AL24" s="443"/>
      <c r="AM24" s="441">
        <v>825075</v>
      </c>
      <c r="AN24" s="442"/>
      <c r="AO24" s="442"/>
      <c r="AP24" s="442"/>
      <c r="AQ24" s="442"/>
      <c r="AR24" s="443"/>
      <c r="AS24" s="441">
        <v>2895</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11574981</v>
      </c>
      <c r="BO24" s="466"/>
      <c r="BP24" s="466"/>
      <c r="BQ24" s="466"/>
      <c r="BR24" s="466"/>
      <c r="BS24" s="466"/>
      <c r="BT24" s="466"/>
      <c r="BU24" s="467"/>
      <c r="BV24" s="465">
        <v>11654914</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172</v>
      </c>
      <c r="F25" s="439"/>
      <c r="G25" s="439"/>
      <c r="H25" s="439"/>
      <c r="I25" s="439"/>
      <c r="J25" s="439"/>
      <c r="K25" s="440"/>
      <c r="L25" s="441">
        <v>1</v>
      </c>
      <c r="M25" s="442"/>
      <c r="N25" s="442"/>
      <c r="O25" s="442"/>
      <c r="P25" s="443"/>
      <c r="Q25" s="441">
        <v>7990</v>
      </c>
      <c r="R25" s="442"/>
      <c r="S25" s="442"/>
      <c r="T25" s="442"/>
      <c r="U25" s="442"/>
      <c r="V25" s="443"/>
      <c r="W25" s="507"/>
      <c r="X25" s="498"/>
      <c r="Y25" s="499"/>
      <c r="Z25" s="438" t="s">
        <v>173</v>
      </c>
      <c r="AA25" s="439"/>
      <c r="AB25" s="439"/>
      <c r="AC25" s="439"/>
      <c r="AD25" s="439"/>
      <c r="AE25" s="439"/>
      <c r="AF25" s="439"/>
      <c r="AG25" s="440"/>
      <c r="AH25" s="441" t="s">
        <v>129</v>
      </c>
      <c r="AI25" s="442"/>
      <c r="AJ25" s="442"/>
      <c r="AK25" s="442"/>
      <c r="AL25" s="443"/>
      <c r="AM25" s="441" t="s">
        <v>145</v>
      </c>
      <c r="AN25" s="442"/>
      <c r="AO25" s="442"/>
      <c r="AP25" s="442"/>
      <c r="AQ25" s="442"/>
      <c r="AR25" s="443"/>
      <c r="AS25" s="441" t="s">
        <v>145</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1330397</v>
      </c>
      <c r="BO25" s="461"/>
      <c r="BP25" s="461"/>
      <c r="BQ25" s="461"/>
      <c r="BR25" s="461"/>
      <c r="BS25" s="461"/>
      <c r="BT25" s="461"/>
      <c r="BU25" s="462"/>
      <c r="BV25" s="460">
        <v>2163194</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175</v>
      </c>
      <c r="F26" s="439"/>
      <c r="G26" s="439"/>
      <c r="H26" s="439"/>
      <c r="I26" s="439"/>
      <c r="J26" s="439"/>
      <c r="K26" s="440"/>
      <c r="L26" s="441">
        <v>1</v>
      </c>
      <c r="M26" s="442"/>
      <c r="N26" s="442"/>
      <c r="O26" s="442"/>
      <c r="P26" s="443"/>
      <c r="Q26" s="441">
        <v>7300</v>
      </c>
      <c r="R26" s="442"/>
      <c r="S26" s="442"/>
      <c r="T26" s="442"/>
      <c r="U26" s="442"/>
      <c r="V26" s="443"/>
      <c r="W26" s="507"/>
      <c r="X26" s="498"/>
      <c r="Y26" s="499"/>
      <c r="Z26" s="438" t="s">
        <v>176</v>
      </c>
      <c r="AA26" s="520"/>
      <c r="AB26" s="520"/>
      <c r="AC26" s="520"/>
      <c r="AD26" s="520"/>
      <c r="AE26" s="520"/>
      <c r="AF26" s="520"/>
      <c r="AG26" s="521"/>
      <c r="AH26" s="441">
        <v>15</v>
      </c>
      <c r="AI26" s="442"/>
      <c r="AJ26" s="442"/>
      <c r="AK26" s="442"/>
      <c r="AL26" s="443"/>
      <c r="AM26" s="441">
        <v>46320</v>
      </c>
      <c r="AN26" s="442"/>
      <c r="AO26" s="442"/>
      <c r="AP26" s="442"/>
      <c r="AQ26" s="442"/>
      <c r="AR26" s="443"/>
      <c r="AS26" s="441">
        <v>3088</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129</v>
      </c>
      <c r="BO26" s="466"/>
      <c r="BP26" s="466"/>
      <c r="BQ26" s="466"/>
      <c r="BR26" s="466"/>
      <c r="BS26" s="466"/>
      <c r="BT26" s="466"/>
      <c r="BU26" s="467"/>
      <c r="BV26" s="465" t="s">
        <v>145</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178</v>
      </c>
      <c r="F27" s="439"/>
      <c r="G27" s="439"/>
      <c r="H27" s="439"/>
      <c r="I27" s="439"/>
      <c r="J27" s="439"/>
      <c r="K27" s="440"/>
      <c r="L27" s="441">
        <v>1</v>
      </c>
      <c r="M27" s="442"/>
      <c r="N27" s="442"/>
      <c r="O27" s="442"/>
      <c r="P27" s="443"/>
      <c r="Q27" s="441">
        <v>5900</v>
      </c>
      <c r="R27" s="442"/>
      <c r="S27" s="442"/>
      <c r="T27" s="442"/>
      <c r="U27" s="442"/>
      <c r="V27" s="443"/>
      <c r="W27" s="507"/>
      <c r="X27" s="498"/>
      <c r="Y27" s="499"/>
      <c r="Z27" s="438" t="s">
        <v>179</v>
      </c>
      <c r="AA27" s="439"/>
      <c r="AB27" s="439"/>
      <c r="AC27" s="439"/>
      <c r="AD27" s="439"/>
      <c r="AE27" s="439"/>
      <c r="AF27" s="439"/>
      <c r="AG27" s="440"/>
      <c r="AH27" s="441">
        <v>15</v>
      </c>
      <c r="AI27" s="442"/>
      <c r="AJ27" s="442"/>
      <c r="AK27" s="442"/>
      <c r="AL27" s="443"/>
      <c r="AM27" s="441">
        <v>53604</v>
      </c>
      <c r="AN27" s="442"/>
      <c r="AO27" s="442"/>
      <c r="AP27" s="442"/>
      <c r="AQ27" s="442"/>
      <c r="AR27" s="443"/>
      <c r="AS27" s="441">
        <v>3574</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t="s">
        <v>181</v>
      </c>
      <c r="BO27" s="469"/>
      <c r="BP27" s="469"/>
      <c r="BQ27" s="469"/>
      <c r="BR27" s="469"/>
      <c r="BS27" s="469"/>
      <c r="BT27" s="469"/>
      <c r="BU27" s="470"/>
      <c r="BV27" s="468" t="s">
        <v>129</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5550</v>
      </c>
      <c r="R28" s="442"/>
      <c r="S28" s="442"/>
      <c r="T28" s="442"/>
      <c r="U28" s="442"/>
      <c r="V28" s="443"/>
      <c r="W28" s="507"/>
      <c r="X28" s="498"/>
      <c r="Y28" s="499"/>
      <c r="Z28" s="438" t="s">
        <v>183</v>
      </c>
      <c r="AA28" s="439"/>
      <c r="AB28" s="439"/>
      <c r="AC28" s="439"/>
      <c r="AD28" s="439"/>
      <c r="AE28" s="439"/>
      <c r="AF28" s="439"/>
      <c r="AG28" s="440"/>
      <c r="AH28" s="441" t="s">
        <v>145</v>
      </c>
      <c r="AI28" s="442"/>
      <c r="AJ28" s="442"/>
      <c r="AK28" s="442"/>
      <c r="AL28" s="443"/>
      <c r="AM28" s="441" t="s">
        <v>145</v>
      </c>
      <c r="AN28" s="442"/>
      <c r="AO28" s="442"/>
      <c r="AP28" s="442"/>
      <c r="AQ28" s="442"/>
      <c r="AR28" s="443"/>
      <c r="AS28" s="441" t="s">
        <v>145</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1602028</v>
      </c>
      <c r="BO28" s="461"/>
      <c r="BP28" s="461"/>
      <c r="BQ28" s="461"/>
      <c r="BR28" s="461"/>
      <c r="BS28" s="461"/>
      <c r="BT28" s="461"/>
      <c r="BU28" s="462"/>
      <c r="BV28" s="460">
        <v>1593693</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185</v>
      </c>
      <c r="F29" s="439"/>
      <c r="G29" s="439"/>
      <c r="H29" s="439"/>
      <c r="I29" s="439"/>
      <c r="J29" s="439"/>
      <c r="K29" s="440"/>
      <c r="L29" s="441">
        <v>10</v>
      </c>
      <c r="M29" s="442"/>
      <c r="N29" s="442"/>
      <c r="O29" s="442"/>
      <c r="P29" s="443"/>
      <c r="Q29" s="441">
        <v>5300</v>
      </c>
      <c r="R29" s="442"/>
      <c r="S29" s="442"/>
      <c r="T29" s="442"/>
      <c r="U29" s="442"/>
      <c r="V29" s="443"/>
      <c r="W29" s="508"/>
      <c r="X29" s="509"/>
      <c r="Y29" s="510"/>
      <c r="Z29" s="438" t="s">
        <v>186</v>
      </c>
      <c r="AA29" s="439"/>
      <c r="AB29" s="439"/>
      <c r="AC29" s="439"/>
      <c r="AD29" s="439"/>
      <c r="AE29" s="439"/>
      <c r="AF29" s="439"/>
      <c r="AG29" s="440"/>
      <c r="AH29" s="441">
        <v>300</v>
      </c>
      <c r="AI29" s="442"/>
      <c r="AJ29" s="442"/>
      <c r="AK29" s="442"/>
      <c r="AL29" s="443"/>
      <c r="AM29" s="441">
        <v>878679</v>
      </c>
      <c r="AN29" s="442"/>
      <c r="AO29" s="442"/>
      <c r="AP29" s="442"/>
      <c r="AQ29" s="442"/>
      <c r="AR29" s="443"/>
      <c r="AS29" s="441">
        <v>2929</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51271</v>
      </c>
      <c r="BO29" s="466"/>
      <c r="BP29" s="466"/>
      <c r="BQ29" s="466"/>
      <c r="BR29" s="466"/>
      <c r="BS29" s="466"/>
      <c r="BT29" s="466"/>
      <c r="BU29" s="467"/>
      <c r="BV29" s="465">
        <v>51265</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95.3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3235335</v>
      </c>
      <c r="BO30" s="469"/>
      <c r="BP30" s="469"/>
      <c r="BQ30" s="469"/>
      <c r="BR30" s="469"/>
      <c r="BS30" s="469"/>
      <c r="BT30" s="469"/>
      <c r="BU30" s="470"/>
      <c r="BV30" s="468">
        <v>2732030</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197</v>
      </c>
      <c r="V33" s="428"/>
      <c r="W33" s="427" t="s">
        <v>196</v>
      </c>
      <c r="X33" s="427"/>
      <c r="Y33" s="427"/>
      <c r="Z33" s="427"/>
      <c r="AA33" s="427"/>
      <c r="AB33" s="427"/>
      <c r="AC33" s="427"/>
      <c r="AD33" s="427"/>
      <c r="AE33" s="427"/>
      <c r="AF33" s="427"/>
      <c r="AG33" s="427"/>
      <c r="AH33" s="427"/>
      <c r="AI33" s="427"/>
      <c r="AJ33" s="427"/>
      <c r="AK33" s="427"/>
      <c r="AL33" s="215"/>
      <c r="AM33" s="428" t="s">
        <v>197</v>
      </c>
      <c r="AN33" s="428"/>
      <c r="AO33" s="427" t="s">
        <v>196</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197</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IF('各会計、関係団体の財政状況及び健全化判断比率'!B30="","",'各会計、関係団体の財政状況及び健全化判断比率'!B30)</f>
        <v>下水道事業会計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6</v>
      </c>
      <c r="BX34" s="424"/>
      <c r="BY34" s="423" t="str">
        <f>IF('各会計、関係団体の財政状況及び健全化判断比率'!B68="","",'各会計、関係団体の財政状況及び健全化判断比率'!B68)</f>
        <v>淀川左岸水防事務組合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土地取得特別会計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7</v>
      </c>
      <c r="BX35" s="424"/>
      <c r="BY35" s="423" t="str">
        <f>IF('各会計、関係団体の財政状況及び健全化判断比率'!B69="","",'各会計、関係団体の財政状況及び健全化判断比率'!B69)</f>
        <v>飯盛霊園組合（一般会計）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t="str">
        <f t="shared" ref="U36:U43" si="4">IF(W36="","",U35+1)</f>
        <v/>
      </c>
      <c r="V36" s="424"/>
      <c r="W36" s="423"/>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8</v>
      </c>
      <c r="BX36" s="424"/>
      <c r="BY36" s="423" t="str">
        <f>IF('各会計、関係団体の財政状況及び健全化判断比率'!B70="","",'各会計、関係団体の財政状況及び健全化判断比率'!B70)</f>
        <v>飯盛霊園組合（霊園事業特別会計）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9</v>
      </c>
      <c r="BX37" s="424"/>
      <c r="BY37" s="423" t="str">
        <f>IF('各会計、関係団体の財政状況及び健全化判断比率'!B71="","",'各会計、関係団体の財政状況及び健全化判断比率'!B71)</f>
        <v>四條畷市交野市清掃施設組合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10</v>
      </c>
      <c r="BX38" s="424"/>
      <c r="BY38" s="423" t="str">
        <f>IF('各会計、関係団体の財政状況及び健全化判断比率'!B72="","",'各会計、関係団体の財政状況及び健全化判断比率'!B72)</f>
        <v>北河内４市リサイクル施設組合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11</v>
      </c>
      <c r="BX39" s="424"/>
      <c r="BY39" s="423" t="str">
        <f>IF('各会計、関係団体の財政状況及び健全化判断比率'!B73="","",'各会計、関係団体の財政状況及び健全化判断比率'!B73)</f>
        <v>くすのき広域連合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12</v>
      </c>
      <c r="BX40" s="424"/>
      <c r="BY40" s="423" t="str">
        <f>IF('各会計、関係団体の財政状況及び健全化判断比率'!B74="","",'各会計、関係団体の財政状況及び健全化判断比率'!B74)</f>
        <v>大阪府後期高齢者医療広域連合（一般会計）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13</v>
      </c>
      <c r="BX41" s="424"/>
      <c r="BY41" s="423" t="str">
        <f>IF('各会計、関係団体の財政状況及び健全化判断比率'!B75="","",'各会計、関係団体の財政状況及び健全化判断比率'!B75)</f>
        <v>大阪府後期高齢者医療広域連合（後期高齢者医療特別会計）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14</v>
      </c>
      <c r="BX42" s="424"/>
      <c r="BY42" s="423" t="str">
        <f>IF('各会計、関係団体の財政状況及び健全化判断比率'!B76="","",'各会計、関係団体の財政状況及び健全化判断比率'!B76)</f>
        <v>大阪広域水道企業団（水道事業会計）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15</v>
      </c>
      <c r="BX43" s="424"/>
      <c r="BY43" s="423" t="str">
        <f>IF('各会計、関係団体の財政状況及び健全化判断比率'!B77="","",'各会計、関係団体の財政状況及び健全化判断比率'!B77)</f>
        <v>大阪広域水道企業団（工業用水道事業会計）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6X8hG/uNr4iB/b8a+yRGQcmFfj/QqeMpihd7onmviL6kQRNiAFOeWm6l6D6AfOwlm8xbwo6s5h+EZ09L/Fq39A==" saltValue="wz+AfSIcUSzSeujiP0GSF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44" t="s">
        <v>558</v>
      </c>
      <c r="D34" s="1244"/>
      <c r="E34" s="1245"/>
      <c r="F34" s="32">
        <v>3.77</v>
      </c>
      <c r="G34" s="33">
        <v>4.45</v>
      </c>
      <c r="H34" s="33">
        <v>3.88</v>
      </c>
      <c r="I34" s="33">
        <v>3.23</v>
      </c>
      <c r="J34" s="34">
        <v>3.45</v>
      </c>
      <c r="K34" s="22"/>
      <c r="L34" s="22"/>
      <c r="M34" s="22"/>
      <c r="N34" s="22"/>
      <c r="O34" s="22"/>
      <c r="P34" s="22"/>
    </row>
    <row r="35" spans="1:16" ht="39" customHeight="1" x14ac:dyDescent="0.15">
      <c r="A35" s="22"/>
      <c r="B35" s="35"/>
      <c r="C35" s="1238" t="s">
        <v>559</v>
      </c>
      <c r="D35" s="1239"/>
      <c r="E35" s="1240"/>
      <c r="F35" s="36">
        <v>0.9</v>
      </c>
      <c r="G35" s="37">
        <v>0.88</v>
      </c>
      <c r="H35" s="37">
        <v>1.26</v>
      </c>
      <c r="I35" s="37">
        <v>1.75</v>
      </c>
      <c r="J35" s="38">
        <v>2.02</v>
      </c>
      <c r="K35" s="22"/>
      <c r="L35" s="22"/>
      <c r="M35" s="22"/>
      <c r="N35" s="22"/>
      <c r="O35" s="22"/>
      <c r="P35" s="22"/>
    </row>
    <row r="36" spans="1:16" ht="39" customHeight="1" x14ac:dyDescent="0.15">
      <c r="A36" s="22"/>
      <c r="B36" s="35"/>
      <c r="C36" s="1238" t="s">
        <v>560</v>
      </c>
      <c r="D36" s="1239"/>
      <c r="E36" s="1240"/>
      <c r="F36" s="36">
        <v>0.05</v>
      </c>
      <c r="G36" s="37">
        <v>0.06</v>
      </c>
      <c r="H36" s="37">
        <v>2.27</v>
      </c>
      <c r="I36" s="37">
        <v>1.71</v>
      </c>
      <c r="J36" s="38">
        <v>0.77</v>
      </c>
      <c r="K36" s="22"/>
      <c r="L36" s="22"/>
      <c r="M36" s="22"/>
      <c r="N36" s="22"/>
      <c r="O36" s="22"/>
      <c r="P36" s="22"/>
    </row>
    <row r="37" spans="1:16" ht="39" customHeight="1" x14ac:dyDescent="0.15">
      <c r="A37" s="22"/>
      <c r="B37" s="35"/>
      <c r="C37" s="1238" t="s">
        <v>561</v>
      </c>
      <c r="D37" s="1239"/>
      <c r="E37" s="1240"/>
      <c r="F37" s="36">
        <v>0.08</v>
      </c>
      <c r="G37" s="37">
        <v>0.03</v>
      </c>
      <c r="H37" s="37">
        <v>0.06</v>
      </c>
      <c r="I37" s="37">
        <v>0.03</v>
      </c>
      <c r="J37" s="38">
        <v>0.03</v>
      </c>
      <c r="K37" s="22"/>
      <c r="L37" s="22"/>
      <c r="M37" s="22"/>
      <c r="N37" s="22"/>
      <c r="O37" s="22"/>
      <c r="P37" s="22"/>
    </row>
    <row r="38" spans="1:16" ht="39" customHeight="1" x14ac:dyDescent="0.15">
      <c r="A38" s="22"/>
      <c r="B38" s="35"/>
      <c r="C38" s="1238" t="s">
        <v>562</v>
      </c>
      <c r="D38" s="1239"/>
      <c r="E38" s="1240"/>
      <c r="F38" s="36">
        <v>0</v>
      </c>
      <c r="G38" s="37">
        <v>0</v>
      </c>
      <c r="H38" s="37">
        <v>0</v>
      </c>
      <c r="I38" s="37">
        <v>0</v>
      </c>
      <c r="J38" s="38">
        <v>0</v>
      </c>
      <c r="K38" s="22"/>
      <c r="L38" s="22"/>
      <c r="M38" s="22"/>
      <c r="N38" s="22"/>
      <c r="O38" s="22"/>
      <c r="P38" s="22"/>
    </row>
    <row r="39" spans="1:16" ht="39" customHeight="1" x14ac:dyDescent="0.15">
      <c r="A39" s="22"/>
      <c r="B39" s="35"/>
      <c r="C39" s="1238"/>
      <c r="D39" s="1239"/>
      <c r="E39" s="1240"/>
      <c r="F39" s="36"/>
      <c r="G39" s="37"/>
      <c r="H39" s="37"/>
      <c r="I39" s="37"/>
      <c r="J39" s="38"/>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563</v>
      </c>
      <c r="D42" s="1239"/>
      <c r="E42" s="1240"/>
      <c r="F42" s="36" t="s">
        <v>511</v>
      </c>
      <c r="G42" s="37" t="s">
        <v>511</v>
      </c>
      <c r="H42" s="37" t="s">
        <v>511</v>
      </c>
      <c r="I42" s="37" t="s">
        <v>511</v>
      </c>
      <c r="J42" s="38" t="s">
        <v>511</v>
      </c>
      <c r="K42" s="22"/>
      <c r="L42" s="22"/>
      <c r="M42" s="22"/>
      <c r="N42" s="22"/>
      <c r="O42" s="22"/>
      <c r="P42" s="22"/>
    </row>
    <row r="43" spans="1:16" ht="39" customHeight="1" thickBot="1" x14ac:dyDescent="0.2">
      <c r="A43" s="22"/>
      <c r="B43" s="40"/>
      <c r="C43" s="1241" t="s">
        <v>564</v>
      </c>
      <c r="D43" s="1242"/>
      <c r="E43" s="1243"/>
      <c r="F43" s="41">
        <v>7.67</v>
      </c>
      <c r="G43" s="42">
        <v>6.9</v>
      </c>
      <c r="H43" s="42">
        <v>6.07</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ast+4MQvd9/f9gtyBcmzGzyvlQS4zOTN088aKj1L/Y3ZkM5jYb5tjR1CfSLTUJCY4dksIAl1vxL50qz3AsQCA==" saltValue="GyLx2d6lc0wYZt3xWYZE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2154</v>
      </c>
      <c r="L45" s="60">
        <v>1961</v>
      </c>
      <c r="M45" s="60">
        <v>1774</v>
      </c>
      <c r="N45" s="60">
        <v>1683</v>
      </c>
      <c r="O45" s="61">
        <v>1704</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511</v>
      </c>
      <c r="L46" s="64" t="s">
        <v>511</v>
      </c>
      <c r="M46" s="64" t="s">
        <v>511</v>
      </c>
      <c r="N46" s="64" t="s">
        <v>511</v>
      </c>
      <c r="O46" s="65" t="s">
        <v>511</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511</v>
      </c>
      <c r="L47" s="64" t="s">
        <v>511</v>
      </c>
      <c r="M47" s="64" t="s">
        <v>511</v>
      </c>
      <c r="N47" s="64" t="s">
        <v>511</v>
      </c>
      <c r="O47" s="65" t="s">
        <v>511</v>
      </c>
      <c r="P47" s="48"/>
      <c r="Q47" s="48"/>
      <c r="R47" s="48"/>
      <c r="S47" s="48"/>
      <c r="T47" s="48"/>
      <c r="U47" s="48"/>
    </row>
    <row r="48" spans="1:21" ht="30.75" customHeight="1" x14ac:dyDescent="0.15">
      <c r="A48" s="48"/>
      <c r="B48" s="1266"/>
      <c r="C48" s="1267"/>
      <c r="D48" s="62"/>
      <c r="E48" s="1248" t="s">
        <v>15</v>
      </c>
      <c r="F48" s="1248"/>
      <c r="G48" s="1248"/>
      <c r="H48" s="1248"/>
      <c r="I48" s="1248"/>
      <c r="J48" s="1249"/>
      <c r="K48" s="63">
        <v>685</v>
      </c>
      <c r="L48" s="64">
        <v>681</v>
      </c>
      <c r="M48" s="64">
        <v>661</v>
      </c>
      <c r="N48" s="64">
        <v>643</v>
      </c>
      <c r="O48" s="65">
        <v>626</v>
      </c>
      <c r="P48" s="48"/>
      <c r="Q48" s="48"/>
      <c r="R48" s="48"/>
      <c r="S48" s="48"/>
      <c r="T48" s="48"/>
      <c r="U48" s="48"/>
    </row>
    <row r="49" spans="1:21" ht="30.75" customHeight="1" x14ac:dyDescent="0.15">
      <c r="A49" s="48"/>
      <c r="B49" s="1266"/>
      <c r="C49" s="1267"/>
      <c r="D49" s="62"/>
      <c r="E49" s="1248" t="s">
        <v>16</v>
      </c>
      <c r="F49" s="1248"/>
      <c r="G49" s="1248"/>
      <c r="H49" s="1248"/>
      <c r="I49" s="1248"/>
      <c r="J49" s="1249"/>
      <c r="K49" s="63">
        <v>21</v>
      </c>
      <c r="L49" s="64">
        <v>32</v>
      </c>
      <c r="M49" s="64">
        <v>40</v>
      </c>
      <c r="N49" s="64">
        <v>62</v>
      </c>
      <c r="O49" s="65">
        <v>189</v>
      </c>
      <c r="P49" s="48"/>
      <c r="Q49" s="48"/>
      <c r="R49" s="48"/>
      <c r="S49" s="48"/>
      <c r="T49" s="48"/>
      <c r="U49" s="48"/>
    </row>
    <row r="50" spans="1:21" ht="30.75" customHeight="1" x14ac:dyDescent="0.15">
      <c r="A50" s="48"/>
      <c r="B50" s="1266"/>
      <c r="C50" s="1267"/>
      <c r="D50" s="62"/>
      <c r="E50" s="1248" t="s">
        <v>17</v>
      </c>
      <c r="F50" s="1248"/>
      <c r="G50" s="1248"/>
      <c r="H50" s="1248"/>
      <c r="I50" s="1248"/>
      <c r="J50" s="1249"/>
      <c r="K50" s="63">
        <v>29</v>
      </c>
      <c r="L50" s="64">
        <v>9</v>
      </c>
      <c r="M50" s="64">
        <v>9</v>
      </c>
      <c r="N50" s="64" t="s">
        <v>511</v>
      </c>
      <c r="O50" s="65" t="s">
        <v>511</v>
      </c>
      <c r="P50" s="48"/>
      <c r="Q50" s="48"/>
      <c r="R50" s="48"/>
      <c r="S50" s="48"/>
      <c r="T50" s="48"/>
      <c r="U50" s="48"/>
    </row>
    <row r="51" spans="1:21" ht="30.75" customHeight="1" x14ac:dyDescent="0.15">
      <c r="A51" s="48"/>
      <c r="B51" s="1268"/>
      <c r="C51" s="1269"/>
      <c r="D51" s="66"/>
      <c r="E51" s="1248" t="s">
        <v>18</v>
      </c>
      <c r="F51" s="1248"/>
      <c r="G51" s="1248"/>
      <c r="H51" s="1248"/>
      <c r="I51" s="1248"/>
      <c r="J51" s="1249"/>
      <c r="K51" s="63">
        <v>0</v>
      </c>
      <c r="L51" s="64">
        <v>0</v>
      </c>
      <c r="M51" s="64" t="s">
        <v>511</v>
      </c>
      <c r="N51" s="64" t="s">
        <v>511</v>
      </c>
      <c r="O51" s="65" t="s">
        <v>511</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2165</v>
      </c>
      <c r="L52" s="64">
        <v>2032</v>
      </c>
      <c r="M52" s="64">
        <v>1871</v>
      </c>
      <c r="N52" s="64">
        <v>1834</v>
      </c>
      <c r="O52" s="65">
        <v>1999</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724</v>
      </c>
      <c r="L53" s="69">
        <v>651</v>
      </c>
      <c r="M53" s="69">
        <v>613</v>
      </c>
      <c r="N53" s="69">
        <v>554</v>
      </c>
      <c r="O53" s="70">
        <v>520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565</v>
      </c>
      <c r="L56" s="80" t="s">
        <v>566</v>
      </c>
      <c r="M56" s="80" t="s">
        <v>567</v>
      </c>
      <c r="N56" s="80" t="s">
        <v>568</v>
      </c>
      <c r="O56" s="81" t="s">
        <v>569</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586</v>
      </c>
      <c r="L57" s="83" t="s">
        <v>586</v>
      </c>
      <c r="M57" s="83" t="s">
        <v>586</v>
      </c>
      <c r="N57" s="83" t="s">
        <v>586</v>
      </c>
      <c r="O57" s="84" t="s">
        <v>586</v>
      </c>
    </row>
    <row r="58" spans="1:21" ht="31.5" customHeight="1" thickBot="1" x14ac:dyDescent="0.2">
      <c r="B58" s="1256"/>
      <c r="C58" s="1257"/>
      <c r="D58" s="1261" t="s">
        <v>27</v>
      </c>
      <c r="E58" s="1262"/>
      <c r="F58" s="1262"/>
      <c r="G58" s="1262"/>
      <c r="H58" s="1262"/>
      <c r="I58" s="1262"/>
      <c r="J58" s="1263"/>
      <c r="K58" s="85" t="s">
        <v>586</v>
      </c>
      <c r="L58" s="86" t="s">
        <v>587</v>
      </c>
      <c r="M58" s="86" t="s">
        <v>586</v>
      </c>
      <c r="N58" s="86" t="s">
        <v>586</v>
      </c>
      <c r="O58" s="87" t="s">
        <v>586</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vKfUyAVLO3q9lY8pJyECGnhy3tH4N/zPPYJUFBw+eM04H7pcTbbmr3Xejwdy9Pfx0CH26A/Oyt5BrLgJRmXkA==" saltValue="z1uJ2Roi34avFlX/0Kecm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552</v>
      </c>
      <c r="J40" s="99" t="s">
        <v>553</v>
      </c>
      <c r="K40" s="99" t="s">
        <v>554</v>
      </c>
      <c r="L40" s="99" t="s">
        <v>555</v>
      </c>
      <c r="M40" s="100" t="s">
        <v>556</v>
      </c>
    </row>
    <row r="41" spans="2:13" ht="27.75" customHeight="1" x14ac:dyDescent="0.15">
      <c r="B41" s="1284" t="s">
        <v>30</v>
      </c>
      <c r="C41" s="1285"/>
      <c r="D41" s="101"/>
      <c r="E41" s="1286" t="s">
        <v>31</v>
      </c>
      <c r="F41" s="1286"/>
      <c r="G41" s="1286"/>
      <c r="H41" s="1287"/>
      <c r="I41" s="102">
        <v>17015</v>
      </c>
      <c r="J41" s="103">
        <v>16657</v>
      </c>
      <c r="K41" s="103">
        <v>16029</v>
      </c>
      <c r="L41" s="103">
        <v>16126</v>
      </c>
      <c r="M41" s="104">
        <v>16127</v>
      </c>
    </row>
    <row r="42" spans="2:13" ht="27.75" customHeight="1" x14ac:dyDescent="0.15">
      <c r="B42" s="1274"/>
      <c r="C42" s="1275"/>
      <c r="D42" s="105"/>
      <c r="E42" s="1278" t="s">
        <v>32</v>
      </c>
      <c r="F42" s="1278"/>
      <c r="G42" s="1278"/>
      <c r="H42" s="1279"/>
      <c r="I42" s="106">
        <v>90</v>
      </c>
      <c r="J42" s="107">
        <v>9</v>
      </c>
      <c r="K42" s="107" t="s">
        <v>511</v>
      </c>
      <c r="L42" s="107" t="s">
        <v>511</v>
      </c>
      <c r="M42" s="108" t="s">
        <v>511</v>
      </c>
    </row>
    <row r="43" spans="2:13" ht="27.75" customHeight="1" x14ac:dyDescent="0.15">
      <c r="B43" s="1274"/>
      <c r="C43" s="1275"/>
      <c r="D43" s="105"/>
      <c r="E43" s="1278" t="s">
        <v>33</v>
      </c>
      <c r="F43" s="1278"/>
      <c r="G43" s="1278"/>
      <c r="H43" s="1279"/>
      <c r="I43" s="106">
        <v>9443</v>
      </c>
      <c r="J43" s="107">
        <v>8833</v>
      </c>
      <c r="K43" s="107">
        <v>8256</v>
      </c>
      <c r="L43" s="107">
        <v>7778</v>
      </c>
      <c r="M43" s="108">
        <v>7244</v>
      </c>
    </row>
    <row r="44" spans="2:13" ht="27.75" customHeight="1" x14ac:dyDescent="0.15">
      <c r="B44" s="1274"/>
      <c r="C44" s="1275"/>
      <c r="D44" s="105"/>
      <c r="E44" s="1278" t="s">
        <v>34</v>
      </c>
      <c r="F44" s="1278"/>
      <c r="G44" s="1278"/>
      <c r="H44" s="1279"/>
      <c r="I44" s="106">
        <v>1548</v>
      </c>
      <c r="J44" s="107">
        <v>1686</v>
      </c>
      <c r="K44" s="107">
        <v>2072</v>
      </c>
      <c r="L44" s="107">
        <v>4398</v>
      </c>
      <c r="M44" s="108">
        <v>4176</v>
      </c>
    </row>
    <row r="45" spans="2:13" ht="27.75" customHeight="1" x14ac:dyDescent="0.15">
      <c r="B45" s="1274"/>
      <c r="C45" s="1275"/>
      <c r="D45" s="105"/>
      <c r="E45" s="1278" t="s">
        <v>35</v>
      </c>
      <c r="F45" s="1278"/>
      <c r="G45" s="1278"/>
      <c r="H45" s="1279"/>
      <c r="I45" s="106">
        <v>1717</v>
      </c>
      <c r="J45" s="107">
        <v>1821</v>
      </c>
      <c r="K45" s="107">
        <v>1687</v>
      </c>
      <c r="L45" s="107">
        <v>1741</v>
      </c>
      <c r="M45" s="108">
        <v>1758</v>
      </c>
    </row>
    <row r="46" spans="2:13" ht="27.75" customHeight="1" x14ac:dyDescent="0.15">
      <c r="B46" s="1274"/>
      <c r="C46" s="1275"/>
      <c r="D46" s="109"/>
      <c r="E46" s="1278" t="s">
        <v>36</v>
      </c>
      <c r="F46" s="1278"/>
      <c r="G46" s="1278"/>
      <c r="H46" s="1279"/>
      <c r="I46" s="106" t="s">
        <v>511</v>
      </c>
      <c r="J46" s="107" t="s">
        <v>511</v>
      </c>
      <c r="K46" s="107" t="s">
        <v>511</v>
      </c>
      <c r="L46" s="107" t="s">
        <v>511</v>
      </c>
      <c r="M46" s="108" t="s">
        <v>511</v>
      </c>
    </row>
    <row r="47" spans="2:13" ht="27.75" customHeight="1" x14ac:dyDescent="0.15">
      <c r="B47" s="1274"/>
      <c r="C47" s="1275"/>
      <c r="D47" s="110"/>
      <c r="E47" s="1288" t="s">
        <v>37</v>
      </c>
      <c r="F47" s="1289"/>
      <c r="G47" s="1289"/>
      <c r="H47" s="1290"/>
      <c r="I47" s="106" t="s">
        <v>511</v>
      </c>
      <c r="J47" s="107" t="s">
        <v>511</v>
      </c>
      <c r="K47" s="107" t="s">
        <v>511</v>
      </c>
      <c r="L47" s="107" t="s">
        <v>511</v>
      </c>
      <c r="M47" s="108" t="s">
        <v>511</v>
      </c>
    </row>
    <row r="48" spans="2:13" ht="27.75" customHeight="1" x14ac:dyDescent="0.15">
      <c r="B48" s="1274"/>
      <c r="C48" s="1275"/>
      <c r="D48" s="105"/>
      <c r="E48" s="1278" t="s">
        <v>38</v>
      </c>
      <c r="F48" s="1278"/>
      <c r="G48" s="1278"/>
      <c r="H48" s="1279"/>
      <c r="I48" s="106" t="s">
        <v>511</v>
      </c>
      <c r="J48" s="107" t="s">
        <v>511</v>
      </c>
      <c r="K48" s="107" t="s">
        <v>511</v>
      </c>
      <c r="L48" s="107" t="s">
        <v>511</v>
      </c>
      <c r="M48" s="108" t="s">
        <v>511</v>
      </c>
    </row>
    <row r="49" spans="2:13" ht="27.75" customHeight="1" x14ac:dyDescent="0.15">
      <c r="B49" s="1276"/>
      <c r="C49" s="1277"/>
      <c r="D49" s="105"/>
      <c r="E49" s="1278" t="s">
        <v>39</v>
      </c>
      <c r="F49" s="1278"/>
      <c r="G49" s="1278"/>
      <c r="H49" s="1279"/>
      <c r="I49" s="106" t="s">
        <v>511</v>
      </c>
      <c r="J49" s="107" t="s">
        <v>511</v>
      </c>
      <c r="K49" s="107" t="s">
        <v>511</v>
      </c>
      <c r="L49" s="107" t="s">
        <v>511</v>
      </c>
      <c r="M49" s="108" t="s">
        <v>511</v>
      </c>
    </row>
    <row r="50" spans="2:13" ht="27.75" customHeight="1" x14ac:dyDescent="0.15">
      <c r="B50" s="1272" t="s">
        <v>40</v>
      </c>
      <c r="C50" s="1273"/>
      <c r="D50" s="111"/>
      <c r="E50" s="1278" t="s">
        <v>41</v>
      </c>
      <c r="F50" s="1278"/>
      <c r="G50" s="1278"/>
      <c r="H50" s="1279"/>
      <c r="I50" s="106">
        <v>3304</v>
      </c>
      <c r="J50" s="107">
        <v>3901</v>
      </c>
      <c r="K50" s="107">
        <v>4576</v>
      </c>
      <c r="L50" s="107">
        <v>4708</v>
      </c>
      <c r="M50" s="108">
        <v>5363</v>
      </c>
    </row>
    <row r="51" spans="2:13" ht="27.75" customHeight="1" x14ac:dyDescent="0.15">
      <c r="B51" s="1274"/>
      <c r="C51" s="1275"/>
      <c r="D51" s="105"/>
      <c r="E51" s="1278" t="s">
        <v>42</v>
      </c>
      <c r="F51" s="1278"/>
      <c r="G51" s="1278"/>
      <c r="H51" s="1279"/>
      <c r="I51" s="106">
        <v>6014</v>
      </c>
      <c r="J51" s="107">
        <v>5704</v>
      </c>
      <c r="K51" s="107">
        <v>5288</v>
      </c>
      <c r="L51" s="107">
        <v>5297</v>
      </c>
      <c r="M51" s="108">
        <v>5264</v>
      </c>
    </row>
    <row r="52" spans="2:13" ht="27.75" customHeight="1" x14ac:dyDescent="0.15">
      <c r="B52" s="1276"/>
      <c r="C52" s="1277"/>
      <c r="D52" s="105"/>
      <c r="E52" s="1278" t="s">
        <v>43</v>
      </c>
      <c r="F52" s="1278"/>
      <c r="G52" s="1278"/>
      <c r="H52" s="1279"/>
      <c r="I52" s="106">
        <v>19725</v>
      </c>
      <c r="J52" s="107">
        <v>19630</v>
      </c>
      <c r="K52" s="107">
        <v>19584</v>
      </c>
      <c r="L52" s="107">
        <v>20159</v>
      </c>
      <c r="M52" s="108">
        <v>19757</v>
      </c>
    </row>
    <row r="53" spans="2:13" ht="27.75" customHeight="1" thickBot="1" x14ac:dyDescent="0.2">
      <c r="B53" s="1280" t="s">
        <v>44</v>
      </c>
      <c r="C53" s="1281"/>
      <c r="D53" s="112"/>
      <c r="E53" s="1282" t="s">
        <v>45</v>
      </c>
      <c r="F53" s="1282"/>
      <c r="G53" s="1282"/>
      <c r="H53" s="1283"/>
      <c r="I53" s="113">
        <v>771</v>
      </c>
      <c r="J53" s="114">
        <v>-229</v>
      </c>
      <c r="K53" s="114">
        <v>-1405</v>
      </c>
      <c r="L53" s="114">
        <v>-121</v>
      </c>
      <c r="M53" s="115">
        <v>-1079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VyC+W5n6HX6M4Vp/a28g+DSP87AGaBNI+R9+ZUfi/VyOXoPUbvIb6wjlI3pa5adiBl2fvcYXj87xtk0Nz1VLg==" saltValue="Huo1XdqwHa8/0gbkXvT+N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554</v>
      </c>
      <c r="G54" s="124" t="s">
        <v>555</v>
      </c>
      <c r="H54" s="125" t="s">
        <v>556</v>
      </c>
    </row>
    <row r="55" spans="2:8" ht="52.5" customHeight="1" x14ac:dyDescent="0.15">
      <c r="B55" s="126"/>
      <c r="C55" s="1299" t="s">
        <v>48</v>
      </c>
      <c r="D55" s="1299"/>
      <c r="E55" s="1300"/>
      <c r="F55" s="127">
        <v>1872</v>
      </c>
      <c r="G55" s="127">
        <v>1594</v>
      </c>
      <c r="H55" s="128">
        <v>1602</v>
      </c>
    </row>
    <row r="56" spans="2:8" ht="52.5" customHeight="1" x14ac:dyDescent="0.15">
      <c r="B56" s="129"/>
      <c r="C56" s="1301" t="s">
        <v>49</v>
      </c>
      <c r="D56" s="1301"/>
      <c r="E56" s="1302"/>
      <c r="F56" s="130">
        <v>51</v>
      </c>
      <c r="G56" s="130">
        <v>51</v>
      </c>
      <c r="H56" s="131">
        <v>51</v>
      </c>
    </row>
    <row r="57" spans="2:8" ht="53.25" customHeight="1" x14ac:dyDescent="0.15">
      <c r="B57" s="129"/>
      <c r="C57" s="1303" t="s">
        <v>50</v>
      </c>
      <c r="D57" s="1303"/>
      <c r="E57" s="1304"/>
      <c r="F57" s="132">
        <v>2492</v>
      </c>
      <c r="G57" s="132">
        <v>2732</v>
      </c>
      <c r="H57" s="133">
        <v>3235</v>
      </c>
    </row>
    <row r="58" spans="2:8" ht="45.75" customHeight="1" x14ac:dyDescent="0.15">
      <c r="B58" s="134"/>
      <c r="C58" s="1291" t="s">
        <v>588</v>
      </c>
      <c r="D58" s="1292"/>
      <c r="E58" s="1293"/>
      <c r="F58" s="135">
        <v>1304</v>
      </c>
      <c r="G58" s="135">
        <v>1554</v>
      </c>
      <c r="H58" s="136">
        <v>2055</v>
      </c>
    </row>
    <row r="59" spans="2:8" ht="45.75" customHeight="1" x14ac:dyDescent="0.15">
      <c r="B59" s="134"/>
      <c r="C59" s="1291" t="s">
        <v>589</v>
      </c>
      <c r="D59" s="1292"/>
      <c r="E59" s="1293"/>
      <c r="F59" s="135">
        <v>729</v>
      </c>
      <c r="G59" s="135">
        <v>722</v>
      </c>
      <c r="H59" s="136">
        <v>727</v>
      </c>
    </row>
    <row r="60" spans="2:8" ht="45.75" customHeight="1" x14ac:dyDescent="0.15">
      <c r="B60" s="134"/>
      <c r="C60" s="1291" t="s">
        <v>590</v>
      </c>
      <c r="D60" s="1292"/>
      <c r="E60" s="1293"/>
      <c r="F60" s="135">
        <v>313</v>
      </c>
      <c r="G60" s="135">
        <v>310</v>
      </c>
      <c r="H60" s="136">
        <v>308</v>
      </c>
    </row>
    <row r="61" spans="2:8" ht="45.75" customHeight="1" x14ac:dyDescent="0.15">
      <c r="B61" s="134"/>
      <c r="C61" s="1291" t="s">
        <v>591</v>
      </c>
      <c r="D61" s="1292"/>
      <c r="E61" s="1293"/>
      <c r="F61" s="135">
        <v>93</v>
      </c>
      <c r="G61" s="135">
        <v>92</v>
      </c>
      <c r="H61" s="136">
        <v>92</v>
      </c>
    </row>
    <row r="62" spans="2:8" ht="45.75" customHeight="1" thickBot="1" x14ac:dyDescent="0.2">
      <c r="B62" s="137"/>
      <c r="C62" s="1294" t="s">
        <v>592</v>
      </c>
      <c r="D62" s="1295"/>
      <c r="E62" s="1296"/>
      <c r="F62" s="138">
        <v>53</v>
      </c>
      <c r="G62" s="138">
        <v>53</v>
      </c>
      <c r="H62" s="139">
        <v>53</v>
      </c>
    </row>
    <row r="63" spans="2:8" ht="52.5" customHeight="1" thickBot="1" x14ac:dyDescent="0.2">
      <c r="B63" s="140"/>
      <c r="C63" s="1297" t="s">
        <v>51</v>
      </c>
      <c r="D63" s="1297"/>
      <c r="E63" s="1298"/>
      <c r="F63" s="141">
        <v>4415</v>
      </c>
      <c r="G63" s="141">
        <v>4377</v>
      </c>
      <c r="H63" s="142">
        <v>4889</v>
      </c>
    </row>
    <row r="64" spans="2:8" ht="15" customHeight="1" x14ac:dyDescent="0.15"/>
    <row r="65" ht="0" hidden="1" customHeight="1" x14ac:dyDescent="0.15"/>
    <row r="66" ht="0" hidden="1" customHeight="1" x14ac:dyDescent="0.15"/>
  </sheetData>
  <sheetProtection algorithmName="SHA-512" hashValue="fJ0JMpofuld/YecydFirVGRtDmBRvRPKhYs1+e9NmveKqPiTADNiBWARG2jX4IanklrLZNvmYYwZt1UV6fXXTA==" saltValue="xhk2+SN1R91ymh4TP3I+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593</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593</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596</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597</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552</v>
      </c>
      <c r="BQ50" s="1310"/>
      <c r="BR50" s="1310"/>
      <c r="BS50" s="1310"/>
      <c r="BT50" s="1310"/>
      <c r="BU50" s="1310"/>
      <c r="BV50" s="1310"/>
      <c r="BW50" s="1310"/>
      <c r="BX50" s="1310" t="s">
        <v>553</v>
      </c>
      <c r="BY50" s="1310"/>
      <c r="BZ50" s="1310"/>
      <c r="CA50" s="1310"/>
      <c r="CB50" s="1310"/>
      <c r="CC50" s="1310"/>
      <c r="CD50" s="1310"/>
      <c r="CE50" s="1310"/>
      <c r="CF50" s="1310" t="s">
        <v>554</v>
      </c>
      <c r="CG50" s="1310"/>
      <c r="CH50" s="1310"/>
      <c r="CI50" s="1310"/>
      <c r="CJ50" s="1310"/>
      <c r="CK50" s="1310"/>
      <c r="CL50" s="1310"/>
      <c r="CM50" s="1310"/>
      <c r="CN50" s="1310" t="s">
        <v>555</v>
      </c>
      <c r="CO50" s="1310"/>
      <c r="CP50" s="1310"/>
      <c r="CQ50" s="1310"/>
      <c r="CR50" s="1310"/>
      <c r="CS50" s="1310"/>
      <c r="CT50" s="1310"/>
      <c r="CU50" s="1310"/>
      <c r="CV50" s="1310" t="s">
        <v>556</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598</v>
      </c>
      <c r="AO51" s="1308"/>
      <c r="AP51" s="1308"/>
      <c r="AQ51" s="1308"/>
      <c r="AR51" s="1308"/>
      <c r="AS51" s="1308"/>
      <c r="AT51" s="1308"/>
      <c r="AU51" s="1308"/>
      <c r="AV51" s="1308"/>
      <c r="AW51" s="1308"/>
      <c r="AX51" s="1308"/>
      <c r="AY51" s="1308"/>
      <c r="AZ51" s="1308"/>
      <c r="BA51" s="1308"/>
      <c r="BB51" s="1308" t="s">
        <v>599</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c r="BY51" s="1305"/>
      <c r="BZ51" s="1305"/>
      <c r="CA51" s="1305"/>
      <c r="CB51" s="1305"/>
      <c r="CC51" s="1305"/>
      <c r="CD51" s="1305"/>
      <c r="CE51" s="1305"/>
      <c r="CF51" s="1305"/>
      <c r="CG51" s="1305"/>
      <c r="CH51" s="1305"/>
      <c r="CI51" s="1305"/>
      <c r="CJ51" s="1305"/>
      <c r="CK51" s="1305"/>
      <c r="CL51" s="1305"/>
      <c r="CM51" s="1305"/>
      <c r="CN51" s="1317"/>
      <c r="CO51" s="1305"/>
      <c r="CP51" s="1305"/>
      <c r="CQ51" s="1305"/>
      <c r="CR51" s="1305"/>
      <c r="CS51" s="1305"/>
      <c r="CT51" s="1305"/>
      <c r="CU51" s="1305"/>
      <c r="CV51" s="1317"/>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600</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60.9</v>
      </c>
      <c r="BY53" s="1305"/>
      <c r="BZ53" s="1305"/>
      <c r="CA53" s="1305"/>
      <c r="CB53" s="1305"/>
      <c r="CC53" s="1305"/>
      <c r="CD53" s="1305"/>
      <c r="CE53" s="1305"/>
      <c r="CF53" s="1305">
        <v>62.1</v>
      </c>
      <c r="CG53" s="1305"/>
      <c r="CH53" s="1305"/>
      <c r="CI53" s="1305"/>
      <c r="CJ53" s="1305"/>
      <c r="CK53" s="1305"/>
      <c r="CL53" s="1305"/>
      <c r="CM53" s="1305"/>
      <c r="CN53" s="1317"/>
      <c r="CO53" s="1305"/>
      <c r="CP53" s="1305"/>
      <c r="CQ53" s="1305"/>
      <c r="CR53" s="1305"/>
      <c r="CS53" s="1305"/>
      <c r="CT53" s="1305"/>
      <c r="CU53" s="1305"/>
      <c r="CV53" s="1317"/>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601</v>
      </c>
      <c r="AO55" s="1310"/>
      <c r="AP55" s="1310"/>
      <c r="AQ55" s="1310"/>
      <c r="AR55" s="1310"/>
      <c r="AS55" s="1310"/>
      <c r="AT55" s="1310"/>
      <c r="AU55" s="1310"/>
      <c r="AV55" s="1310"/>
      <c r="AW55" s="1310"/>
      <c r="AX55" s="1310"/>
      <c r="AY55" s="1310"/>
      <c r="AZ55" s="1310"/>
      <c r="BA55" s="1310"/>
      <c r="BB55" s="1308" t="s">
        <v>599</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33.6</v>
      </c>
      <c r="BY55" s="1305"/>
      <c r="BZ55" s="1305"/>
      <c r="CA55" s="1305"/>
      <c r="CB55" s="1305"/>
      <c r="CC55" s="1305"/>
      <c r="CD55" s="1305"/>
      <c r="CE55" s="1305"/>
      <c r="CF55" s="1305">
        <v>35.299999999999997</v>
      </c>
      <c r="CG55" s="1305"/>
      <c r="CH55" s="1305"/>
      <c r="CI55" s="1305"/>
      <c r="CJ55" s="1305"/>
      <c r="CK55" s="1305"/>
      <c r="CL55" s="1305"/>
      <c r="CM55" s="1305"/>
      <c r="CN55" s="1317"/>
      <c r="CO55" s="1305"/>
      <c r="CP55" s="1305"/>
      <c r="CQ55" s="1305"/>
      <c r="CR55" s="1305"/>
      <c r="CS55" s="1305"/>
      <c r="CT55" s="1305"/>
      <c r="CU55" s="1305"/>
      <c r="CV55" s="1317"/>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600</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56.8</v>
      </c>
      <c r="BY57" s="1305"/>
      <c r="BZ57" s="1305"/>
      <c r="CA57" s="1305"/>
      <c r="CB57" s="1305"/>
      <c r="CC57" s="1305"/>
      <c r="CD57" s="1305"/>
      <c r="CE57" s="1305"/>
      <c r="CF57" s="1305">
        <v>60.4</v>
      </c>
      <c r="CG57" s="1305"/>
      <c r="CH57" s="1305"/>
      <c r="CI57" s="1305"/>
      <c r="CJ57" s="1305"/>
      <c r="CK57" s="1305"/>
      <c r="CL57" s="1305"/>
      <c r="CM57" s="1305"/>
      <c r="CN57" s="1317"/>
      <c r="CO57" s="1305"/>
      <c r="CP57" s="1305"/>
      <c r="CQ57" s="1305"/>
      <c r="CR57" s="1305"/>
      <c r="CS57" s="1305"/>
      <c r="CT57" s="1305"/>
      <c r="CU57" s="1305"/>
      <c r="CV57" s="1317"/>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602</v>
      </c>
    </row>
    <row r="64" spans="1:109" x14ac:dyDescent="0.15">
      <c r="B64" s="394"/>
      <c r="G64" s="401"/>
      <c r="I64" s="414"/>
      <c r="J64" s="414"/>
      <c r="K64" s="414"/>
      <c r="L64" s="414"/>
      <c r="M64" s="414"/>
      <c r="N64" s="415"/>
      <c r="AM64" s="401"/>
      <c r="AN64" s="401" t="s">
        <v>595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603</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597</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552</v>
      </c>
      <c r="BQ72" s="1310"/>
      <c r="BR72" s="1310"/>
      <c r="BS72" s="1310"/>
      <c r="BT72" s="1310"/>
      <c r="BU72" s="1310"/>
      <c r="BV72" s="1310"/>
      <c r="BW72" s="1310"/>
      <c r="BX72" s="1310" t="s">
        <v>553</v>
      </c>
      <c r="BY72" s="1310"/>
      <c r="BZ72" s="1310"/>
      <c r="CA72" s="1310"/>
      <c r="CB72" s="1310"/>
      <c r="CC72" s="1310"/>
      <c r="CD72" s="1310"/>
      <c r="CE72" s="1310"/>
      <c r="CF72" s="1310" t="s">
        <v>554</v>
      </c>
      <c r="CG72" s="1310"/>
      <c r="CH72" s="1310"/>
      <c r="CI72" s="1310"/>
      <c r="CJ72" s="1310"/>
      <c r="CK72" s="1310"/>
      <c r="CL72" s="1310"/>
      <c r="CM72" s="1310"/>
      <c r="CN72" s="1310" t="s">
        <v>555</v>
      </c>
      <c r="CO72" s="1310"/>
      <c r="CP72" s="1310"/>
      <c r="CQ72" s="1310"/>
      <c r="CR72" s="1310"/>
      <c r="CS72" s="1310"/>
      <c r="CT72" s="1310"/>
      <c r="CU72" s="1310"/>
      <c r="CV72" s="1310" t="s">
        <v>556</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598</v>
      </c>
      <c r="AO73" s="1308"/>
      <c r="AP73" s="1308"/>
      <c r="AQ73" s="1308"/>
      <c r="AR73" s="1308"/>
      <c r="AS73" s="1308"/>
      <c r="AT73" s="1308"/>
      <c r="AU73" s="1308"/>
      <c r="AV73" s="1308"/>
      <c r="AW73" s="1308"/>
      <c r="AX73" s="1308"/>
      <c r="AY73" s="1308"/>
      <c r="AZ73" s="1308"/>
      <c r="BA73" s="1308"/>
      <c r="BB73" s="1308" t="s">
        <v>599</v>
      </c>
      <c r="BC73" s="1308"/>
      <c r="BD73" s="1308"/>
      <c r="BE73" s="1308"/>
      <c r="BF73" s="1308"/>
      <c r="BG73" s="1308"/>
      <c r="BH73" s="1308"/>
      <c r="BI73" s="1308"/>
      <c r="BJ73" s="1308"/>
      <c r="BK73" s="1308"/>
      <c r="BL73" s="1308"/>
      <c r="BM73" s="1308"/>
      <c r="BN73" s="1308"/>
      <c r="BO73" s="1308"/>
      <c r="BP73" s="1305">
        <v>8</v>
      </c>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604</v>
      </c>
      <c r="BC75" s="1308"/>
      <c r="BD75" s="1308"/>
      <c r="BE75" s="1308"/>
      <c r="BF75" s="1308"/>
      <c r="BG75" s="1308"/>
      <c r="BH75" s="1308"/>
      <c r="BI75" s="1308"/>
      <c r="BJ75" s="1308"/>
      <c r="BK75" s="1308"/>
      <c r="BL75" s="1308"/>
      <c r="BM75" s="1308"/>
      <c r="BN75" s="1308"/>
      <c r="BO75" s="1308"/>
      <c r="BP75" s="1305">
        <v>9.4</v>
      </c>
      <c r="BQ75" s="1305"/>
      <c r="BR75" s="1305"/>
      <c r="BS75" s="1305"/>
      <c r="BT75" s="1305"/>
      <c r="BU75" s="1305"/>
      <c r="BV75" s="1305"/>
      <c r="BW75" s="1305"/>
      <c r="BX75" s="1305">
        <v>7.9</v>
      </c>
      <c r="BY75" s="1305"/>
      <c r="BZ75" s="1305"/>
      <c r="CA75" s="1305"/>
      <c r="CB75" s="1305"/>
      <c r="CC75" s="1305"/>
      <c r="CD75" s="1305"/>
      <c r="CE75" s="1305"/>
      <c r="CF75" s="1305">
        <v>6.8</v>
      </c>
      <c r="CG75" s="1305"/>
      <c r="CH75" s="1305"/>
      <c r="CI75" s="1305"/>
      <c r="CJ75" s="1305"/>
      <c r="CK75" s="1305"/>
      <c r="CL75" s="1305"/>
      <c r="CM75" s="1305"/>
      <c r="CN75" s="1305">
        <v>6.1</v>
      </c>
      <c r="CO75" s="1305"/>
      <c r="CP75" s="1305"/>
      <c r="CQ75" s="1305"/>
      <c r="CR75" s="1305"/>
      <c r="CS75" s="1305"/>
      <c r="CT75" s="1305"/>
      <c r="CU75" s="1305"/>
      <c r="CV75" s="1305">
        <v>5.6</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601</v>
      </c>
      <c r="AO77" s="1310"/>
      <c r="AP77" s="1310"/>
      <c r="AQ77" s="1310"/>
      <c r="AR77" s="1310"/>
      <c r="AS77" s="1310"/>
      <c r="AT77" s="1310"/>
      <c r="AU77" s="1310"/>
      <c r="AV77" s="1310"/>
      <c r="AW77" s="1310"/>
      <c r="AX77" s="1310"/>
      <c r="AY77" s="1310"/>
      <c r="AZ77" s="1310"/>
      <c r="BA77" s="1310"/>
      <c r="BB77" s="1308" t="s">
        <v>599</v>
      </c>
      <c r="BC77" s="1308"/>
      <c r="BD77" s="1308"/>
      <c r="BE77" s="1308"/>
      <c r="BF77" s="1308"/>
      <c r="BG77" s="1308"/>
      <c r="BH77" s="1308"/>
      <c r="BI77" s="1308"/>
      <c r="BJ77" s="1308"/>
      <c r="BK77" s="1308"/>
      <c r="BL77" s="1308"/>
      <c r="BM77" s="1308"/>
      <c r="BN77" s="1308"/>
      <c r="BO77" s="1308"/>
      <c r="BP77" s="1305">
        <v>45.9</v>
      </c>
      <c r="BQ77" s="1305"/>
      <c r="BR77" s="1305"/>
      <c r="BS77" s="1305"/>
      <c r="BT77" s="1305"/>
      <c r="BU77" s="1305"/>
      <c r="BV77" s="1305"/>
      <c r="BW77" s="1305"/>
      <c r="BX77" s="1305">
        <v>33.6</v>
      </c>
      <c r="BY77" s="1305"/>
      <c r="BZ77" s="1305"/>
      <c r="CA77" s="1305"/>
      <c r="CB77" s="1305"/>
      <c r="CC77" s="1305"/>
      <c r="CD77" s="1305"/>
      <c r="CE77" s="1305"/>
      <c r="CF77" s="1305">
        <v>35.299999999999997</v>
      </c>
      <c r="CG77" s="1305"/>
      <c r="CH77" s="1305"/>
      <c r="CI77" s="1305"/>
      <c r="CJ77" s="1305"/>
      <c r="CK77" s="1305"/>
      <c r="CL77" s="1305"/>
      <c r="CM77" s="1305"/>
      <c r="CN77" s="1305">
        <v>31.9</v>
      </c>
      <c r="CO77" s="1305"/>
      <c r="CP77" s="1305"/>
      <c r="CQ77" s="1305"/>
      <c r="CR77" s="1305"/>
      <c r="CS77" s="1305"/>
      <c r="CT77" s="1305"/>
      <c r="CU77" s="1305"/>
      <c r="CV77" s="1305">
        <v>24.2</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604</v>
      </c>
      <c r="BC79" s="1308"/>
      <c r="BD79" s="1308"/>
      <c r="BE79" s="1308"/>
      <c r="BF79" s="1308"/>
      <c r="BG79" s="1308"/>
      <c r="BH79" s="1308"/>
      <c r="BI79" s="1308"/>
      <c r="BJ79" s="1308"/>
      <c r="BK79" s="1308"/>
      <c r="BL79" s="1308"/>
      <c r="BM79" s="1308"/>
      <c r="BN79" s="1308"/>
      <c r="BO79" s="1308"/>
      <c r="BP79" s="1305">
        <v>8.8000000000000007</v>
      </c>
      <c r="BQ79" s="1305"/>
      <c r="BR79" s="1305"/>
      <c r="BS79" s="1305"/>
      <c r="BT79" s="1305"/>
      <c r="BU79" s="1305"/>
      <c r="BV79" s="1305"/>
      <c r="BW79" s="1305"/>
      <c r="BX79" s="1305">
        <v>7</v>
      </c>
      <c r="BY79" s="1305"/>
      <c r="BZ79" s="1305"/>
      <c r="CA79" s="1305"/>
      <c r="CB79" s="1305"/>
      <c r="CC79" s="1305"/>
      <c r="CD79" s="1305"/>
      <c r="CE79" s="1305"/>
      <c r="CF79" s="1305">
        <v>6.9</v>
      </c>
      <c r="CG79" s="1305"/>
      <c r="CH79" s="1305"/>
      <c r="CI79" s="1305"/>
      <c r="CJ79" s="1305"/>
      <c r="CK79" s="1305"/>
      <c r="CL79" s="1305"/>
      <c r="CM79" s="1305"/>
      <c r="CN79" s="1305">
        <v>6.6</v>
      </c>
      <c r="CO79" s="1305"/>
      <c r="CP79" s="1305"/>
      <c r="CQ79" s="1305"/>
      <c r="CR79" s="1305"/>
      <c r="CS79" s="1305"/>
      <c r="CT79" s="1305"/>
      <c r="CU79" s="1305"/>
      <c r="CV79" s="1305">
        <v>6.4</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Qd+xe0OKmEDeWiVZFah+CalMEKnBEOl+1siurbGMaTOjJzp8ItrbSw0icWAp73A6XrHo5GSp8DKP+H9lRHri2A==" saltValue="ziAK2s62lz7YHc2vijq8z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0i7nHZ5oylCNBGFd4qt4TcYExRHWlv7SsS+es2cxXh1/inii8qGqUW7W5cpuj9BCMsD2EdwFj6Es1Z+SMTFGOg==" saltValue="FXkZc33N5bCqehJBRRvoo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zmYheVc6X1uW0FUxGRwXeo9I2/5npcb/GzhGYXqnL6HMbo1yfPXnRJS90sRHqYj0L7FxJgJbP3Ls8CA0SfM6w==" saltValue="mLFBVoA77l02WXsWsyRVe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549</v>
      </c>
      <c r="G2" s="156"/>
      <c r="H2" s="157"/>
    </row>
    <row r="3" spans="1:8" x14ac:dyDescent="0.15">
      <c r="A3" s="153" t="s">
        <v>542</v>
      </c>
      <c r="B3" s="158"/>
      <c r="C3" s="159"/>
      <c r="D3" s="160">
        <v>25996</v>
      </c>
      <c r="E3" s="161"/>
      <c r="F3" s="162">
        <v>66255</v>
      </c>
      <c r="G3" s="163"/>
      <c r="H3" s="164"/>
    </row>
    <row r="4" spans="1:8" x14ac:dyDescent="0.15">
      <c r="A4" s="165"/>
      <c r="B4" s="166"/>
      <c r="C4" s="167"/>
      <c r="D4" s="168">
        <v>6619</v>
      </c>
      <c r="E4" s="169"/>
      <c r="F4" s="170">
        <v>31822</v>
      </c>
      <c r="G4" s="171"/>
      <c r="H4" s="172"/>
    </row>
    <row r="5" spans="1:8" x14ac:dyDescent="0.15">
      <c r="A5" s="153" t="s">
        <v>544</v>
      </c>
      <c r="B5" s="158"/>
      <c r="C5" s="159"/>
      <c r="D5" s="160">
        <v>23550</v>
      </c>
      <c r="E5" s="161"/>
      <c r="F5" s="162">
        <v>47278</v>
      </c>
      <c r="G5" s="163"/>
      <c r="H5" s="164"/>
    </row>
    <row r="6" spans="1:8" x14ac:dyDescent="0.15">
      <c r="A6" s="165"/>
      <c r="B6" s="166"/>
      <c r="C6" s="167"/>
      <c r="D6" s="168">
        <v>18297</v>
      </c>
      <c r="E6" s="169"/>
      <c r="F6" s="170">
        <v>24096</v>
      </c>
      <c r="G6" s="171"/>
      <c r="H6" s="172"/>
    </row>
    <row r="7" spans="1:8" x14ac:dyDescent="0.15">
      <c r="A7" s="153" t="s">
        <v>545</v>
      </c>
      <c r="B7" s="158"/>
      <c r="C7" s="159"/>
      <c r="D7" s="160">
        <v>17742</v>
      </c>
      <c r="E7" s="161"/>
      <c r="F7" s="162">
        <v>44504</v>
      </c>
      <c r="G7" s="163"/>
      <c r="H7" s="164"/>
    </row>
    <row r="8" spans="1:8" x14ac:dyDescent="0.15">
      <c r="A8" s="165"/>
      <c r="B8" s="166"/>
      <c r="C8" s="167"/>
      <c r="D8" s="168">
        <v>9877</v>
      </c>
      <c r="E8" s="169"/>
      <c r="F8" s="170">
        <v>25876</v>
      </c>
      <c r="G8" s="171"/>
      <c r="H8" s="172"/>
    </row>
    <row r="9" spans="1:8" x14ac:dyDescent="0.15">
      <c r="A9" s="153" t="s">
        <v>546</v>
      </c>
      <c r="B9" s="158"/>
      <c r="C9" s="159"/>
      <c r="D9" s="160">
        <v>34281</v>
      </c>
      <c r="E9" s="161"/>
      <c r="F9" s="162">
        <v>47820</v>
      </c>
      <c r="G9" s="163"/>
      <c r="H9" s="164"/>
    </row>
    <row r="10" spans="1:8" x14ac:dyDescent="0.15">
      <c r="A10" s="165"/>
      <c r="B10" s="166"/>
      <c r="C10" s="167"/>
      <c r="D10" s="168">
        <v>17811</v>
      </c>
      <c r="E10" s="169"/>
      <c r="F10" s="170">
        <v>25855</v>
      </c>
      <c r="G10" s="171"/>
      <c r="H10" s="172"/>
    </row>
    <row r="11" spans="1:8" x14ac:dyDescent="0.15">
      <c r="A11" s="153" t="s">
        <v>547</v>
      </c>
      <c r="B11" s="158"/>
      <c r="C11" s="159"/>
      <c r="D11" s="160">
        <v>24805</v>
      </c>
      <c r="E11" s="161"/>
      <c r="F11" s="162">
        <v>41934</v>
      </c>
      <c r="G11" s="163"/>
      <c r="H11" s="164"/>
    </row>
    <row r="12" spans="1:8" x14ac:dyDescent="0.15">
      <c r="A12" s="165"/>
      <c r="B12" s="166"/>
      <c r="C12" s="173"/>
      <c r="D12" s="168">
        <v>20084</v>
      </c>
      <c r="E12" s="169"/>
      <c r="F12" s="170">
        <v>23352</v>
      </c>
      <c r="G12" s="171"/>
      <c r="H12" s="172"/>
    </row>
    <row r="13" spans="1:8" x14ac:dyDescent="0.15">
      <c r="A13" s="153"/>
      <c r="B13" s="158"/>
      <c r="C13" s="174"/>
      <c r="D13" s="175">
        <v>25275</v>
      </c>
      <c r="E13" s="176"/>
      <c r="F13" s="177">
        <v>49558</v>
      </c>
      <c r="G13" s="178"/>
      <c r="H13" s="164"/>
    </row>
    <row r="14" spans="1:8" x14ac:dyDescent="0.15">
      <c r="A14" s="165"/>
      <c r="B14" s="166"/>
      <c r="C14" s="167"/>
      <c r="D14" s="168">
        <v>14538</v>
      </c>
      <c r="E14" s="169"/>
      <c r="F14" s="170">
        <v>26200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3.78</v>
      </c>
      <c r="C19" s="179">
        <f>ROUND(VALUE(SUBSTITUTE(実質収支比率等に係る経年分析!G$48,"▲","-")),2)</f>
        <v>4.45</v>
      </c>
      <c r="D19" s="179">
        <f>ROUND(VALUE(SUBSTITUTE(実質収支比率等に係る経年分析!H$48,"▲","-")),2)</f>
        <v>3.88</v>
      </c>
      <c r="E19" s="179">
        <f>ROUND(VALUE(SUBSTITUTE(実質収支比率等に係る経年分析!I$48,"▲","-")),2)</f>
        <v>3.24</v>
      </c>
      <c r="F19" s="179">
        <f>ROUND(VALUE(SUBSTITUTE(実質収支比率等に係る経年分析!J$48,"▲","-")),2)</f>
        <v>3.46</v>
      </c>
    </row>
    <row r="20" spans="1:11" x14ac:dyDescent="0.15">
      <c r="A20" s="179" t="s">
        <v>55</v>
      </c>
      <c r="B20" s="179">
        <f>ROUND(VALUE(SUBSTITUTE(実質収支比率等に係る経年分析!F$47,"▲","-")),2)</f>
        <v>12.79</v>
      </c>
      <c r="C20" s="179">
        <f>ROUND(VALUE(SUBSTITUTE(実質収支比率等に係る経年分析!G$47,"▲","-")),2)</f>
        <v>14.12</v>
      </c>
      <c r="D20" s="179">
        <f>ROUND(VALUE(SUBSTITUTE(実質収支比率等に係る経年分析!H$47,"▲","-")),2)</f>
        <v>16.52</v>
      </c>
      <c r="E20" s="179">
        <f>ROUND(VALUE(SUBSTITUTE(実質収支比率等に係る経年分析!I$47,"▲","-")),2)</f>
        <v>13.79</v>
      </c>
      <c r="F20" s="179">
        <f>ROUND(VALUE(SUBSTITUTE(実質収支比率等に係る経年分析!J$47,"▲","-")),2)</f>
        <v>13.68</v>
      </c>
    </row>
    <row r="21" spans="1:11" x14ac:dyDescent="0.15">
      <c r="A21" s="179" t="s">
        <v>56</v>
      </c>
      <c r="B21" s="179">
        <f>IF(ISNUMBER(VALUE(SUBSTITUTE(実質収支比率等に係る経年分析!F$49,"▲","-"))),ROUND(VALUE(SUBSTITUTE(実質収支比率等に係る経年分析!F$49,"▲","-")),2),NA())</f>
        <v>0.16</v>
      </c>
      <c r="C21" s="179">
        <f>IF(ISNUMBER(VALUE(SUBSTITUTE(実質収支比率等に係る経年分析!G$49,"▲","-"))),ROUND(VALUE(SUBSTITUTE(実質収支比率等に係る経年分析!G$49,"▲","-")),2),NA())</f>
        <v>2.75</v>
      </c>
      <c r="D21" s="179">
        <f>IF(ISNUMBER(VALUE(SUBSTITUTE(実質収支比率等に係る経年分析!H$49,"▲","-"))),ROUND(VALUE(SUBSTITUTE(実質収支比率等に係る経年分析!H$49,"▲","-")),2),NA())</f>
        <v>2.35</v>
      </c>
      <c r="E21" s="179">
        <f>IF(ISNUMBER(VALUE(SUBSTITUTE(実質収支比率等に係る経年分析!I$49,"▲","-"))),ROUND(VALUE(SUBSTITUTE(実質収支比率等に係る経年分析!I$49,"▲","-")),2),NA())</f>
        <v>-2.1800000000000002</v>
      </c>
      <c r="F21" s="179">
        <f>IF(ISNUMBER(VALUE(SUBSTITUTE(実質収支比率等に係る経年分析!J$49,"▲","-"))),ROUND(VALUE(SUBSTITUTE(実質収支比率等に係る経年分析!J$49,"▲","-")),2),NA())</f>
        <v>0.43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7.67</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6.9</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6.07</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x14ac:dyDescent="0.15">
      <c r="A32" s="180" t="str">
        <f>IF(連結実質赤字比率に係る赤字・黒字の構成分析!C$38="",NA(),連結実質赤字比率に係る赤字・黒字の構成分析!C$38)</f>
        <v>土地取得特別会計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後期高齢者医療特別会計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0.03</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2.27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1.71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0.77</v>
      </c>
    </row>
    <row r="35" spans="1:16" x14ac:dyDescent="0.15">
      <c r="A35" s="180" t="str">
        <f>IF(連結実質赤字比率に係る赤字・黒字の構成分析!C$35="",NA(),連結実質赤字比率に係る赤字・黒字の構成分析!C$35)</f>
        <v>下水道事業会計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0.88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1.26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1.75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2.02</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3.77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4.45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3.88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3.23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3.45</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2165</v>
      </c>
      <c r="E42" s="181"/>
      <c r="F42" s="181"/>
      <c r="G42" s="181">
        <f>'実質公債費比率（分子）の構造'!L$52</f>
        <v>2032</v>
      </c>
      <c r="H42" s="181"/>
      <c r="I42" s="181"/>
      <c r="J42" s="181">
        <f>'実質公債費比率（分子）の構造'!M$52</f>
        <v>1871</v>
      </c>
      <c r="K42" s="181"/>
      <c r="L42" s="181"/>
      <c r="M42" s="181">
        <f>'実質公債費比率（分子）の構造'!N$52</f>
        <v>1834</v>
      </c>
      <c r="N42" s="181"/>
      <c r="O42" s="181"/>
      <c r="P42" s="181">
        <f>'実質公債費比率（分子）の構造'!O$52</f>
        <v>1999</v>
      </c>
    </row>
    <row r="43" spans="1:16" x14ac:dyDescent="0.15">
      <c r="A43" s="181" t="s">
        <v>64</v>
      </c>
      <c r="B43" s="181">
        <f>'実質公債費比率（分子）の構造'!K$51</f>
        <v>0</v>
      </c>
      <c r="C43" s="181"/>
      <c r="D43" s="181"/>
      <c r="E43" s="181">
        <f>'実質公債費比率（分子）の構造'!L$51</f>
        <v>0</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29</v>
      </c>
      <c r="C44" s="181"/>
      <c r="D44" s="181"/>
      <c r="E44" s="181">
        <f>'実質公債費比率（分子）の構造'!L$50</f>
        <v>9</v>
      </c>
      <c r="F44" s="181"/>
      <c r="G44" s="181"/>
      <c r="H44" s="181">
        <f>'実質公債費比率（分子）の構造'!M$50</f>
        <v>9</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21</v>
      </c>
      <c r="C45" s="181"/>
      <c r="D45" s="181"/>
      <c r="E45" s="181">
        <f>'実質公債費比率（分子）の構造'!L$49</f>
        <v>32</v>
      </c>
      <c r="F45" s="181"/>
      <c r="G45" s="181"/>
      <c r="H45" s="181">
        <f>'実質公債費比率（分子）の構造'!M$49</f>
        <v>40</v>
      </c>
      <c r="I45" s="181"/>
      <c r="J45" s="181"/>
      <c r="K45" s="181">
        <f>'実質公債費比率（分子）の構造'!N$49</f>
        <v>62</v>
      </c>
      <c r="L45" s="181"/>
      <c r="M45" s="181"/>
      <c r="N45" s="181">
        <f>'実質公債費比率（分子）の構造'!O$49</f>
        <v>189</v>
      </c>
      <c r="O45" s="181"/>
      <c r="P45" s="181"/>
    </row>
    <row r="46" spans="1:16" x14ac:dyDescent="0.15">
      <c r="A46" s="181" t="s">
        <v>67</v>
      </c>
      <c r="B46" s="181">
        <f>'実質公債費比率（分子）の構造'!K$48</f>
        <v>685</v>
      </c>
      <c r="C46" s="181"/>
      <c r="D46" s="181"/>
      <c r="E46" s="181">
        <f>'実質公債費比率（分子）の構造'!L$48</f>
        <v>681</v>
      </c>
      <c r="F46" s="181"/>
      <c r="G46" s="181"/>
      <c r="H46" s="181">
        <f>'実質公債費比率（分子）の構造'!M$48</f>
        <v>661</v>
      </c>
      <c r="I46" s="181"/>
      <c r="J46" s="181"/>
      <c r="K46" s="181">
        <f>'実質公債費比率（分子）の構造'!N$48</f>
        <v>643</v>
      </c>
      <c r="L46" s="181"/>
      <c r="M46" s="181"/>
      <c r="N46" s="181">
        <f>'実質公債費比率（分子）の構造'!O$48</f>
        <v>626</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2154</v>
      </c>
      <c r="C49" s="181"/>
      <c r="D49" s="181"/>
      <c r="E49" s="181">
        <f>'実質公債費比率（分子）の構造'!L$45</f>
        <v>1961</v>
      </c>
      <c r="F49" s="181"/>
      <c r="G49" s="181"/>
      <c r="H49" s="181">
        <f>'実質公債費比率（分子）の構造'!M$45</f>
        <v>1774</v>
      </c>
      <c r="I49" s="181"/>
      <c r="J49" s="181"/>
      <c r="K49" s="181">
        <f>'実質公債費比率（分子）の構造'!N$45</f>
        <v>1683</v>
      </c>
      <c r="L49" s="181"/>
      <c r="M49" s="181"/>
      <c r="N49" s="181">
        <f>'実質公債費比率（分子）の構造'!O$45</f>
        <v>1704</v>
      </c>
      <c r="O49" s="181"/>
      <c r="P49" s="181"/>
    </row>
    <row r="50" spans="1:16" x14ac:dyDescent="0.15">
      <c r="A50" s="181" t="s">
        <v>71</v>
      </c>
      <c r="B50" s="181" t="e">
        <f>NA()</f>
        <v>#N/A</v>
      </c>
      <c r="C50" s="181">
        <f>IF(ISNUMBER('実質公債費比率（分子）の構造'!K$53),'実質公債費比率（分子）の構造'!K$53,NA())</f>
        <v>724</v>
      </c>
      <c r="D50" s="181" t="e">
        <f>NA()</f>
        <v>#N/A</v>
      </c>
      <c r="E50" s="181" t="e">
        <f>NA()</f>
        <v>#N/A</v>
      </c>
      <c r="F50" s="181">
        <f>IF(ISNUMBER('実質公債費比率（分子）の構造'!L$53),'実質公債費比率（分子）の構造'!L$53,NA())</f>
        <v>651</v>
      </c>
      <c r="G50" s="181" t="e">
        <f>NA()</f>
        <v>#N/A</v>
      </c>
      <c r="H50" s="181" t="e">
        <f>NA()</f>
        <v>#N/A</v>
      </c>
      <c r="I50" s="181">
        <f>IF(ISNUMBER('実質公債費比率（分子）の構造'!M$53),'実質公債費比率（分子）の構造'!M$53,NA())</f>
        <v>613</v>
      </c>
      <c r="J50" s="181" t="e">
        <f>NA()</f>
        <v>#N/A</v>
      </c>
      <c r="K50" s="181" t="e">
        <f>NA()</f>
        <v>#N/A</v>
      </c>
      <c r="L50" s="181">
        <f>IF(ISNUMBER('実質公債費比率（分子）の構造'!N$53),'実質公債費比率（分子）の構造'!N$53,NA())</f>
        <v>554</v>
      </c>
      <c r="M50" s="181" t="e">
        <f>NA()</f>
        <v>#N/A</v>
      </c>
      <c r="N50" s="181" t="e">
        <f>NA()</f>
        <v>#N/A</v>
      </c>
      <c r="O50" s="181">
        <f>IF(ISNUMBER('実質公債費比率（分子）の構造'!O$53),'実質公債費比率（分子）の構造'!O$53,NA())</f>
        <v>520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19725</v>
      </c>
      <c r="E56" s="180"/>
      <c r="F56" s="180"/>
      <c r="G56" s="180">
        <f>'将来負担比率（分子）の構造'!J$52</f>
        <v>19630</v>
      </c>
      <c r="H56" s="180"/>
      <c r="I56" s="180"/>
      <c r="J56" s="180">
        <f>'将来負担比率（分子）の構造'!K$52</f>
        <v>19584</v>
      </c>
      <c r="K56" s="180"/>
      <c r="L56" s="180"/>
      <c r="M56" s="180">
        <f>'将来負担比率（分子）の構造'!L$52</f>
        <v>20159</v>
      </c>
      <c r="N56" s="180"/>
      <c r="O56" s="180"/>
      <c r="P56" s="180">
        <f>'将来負担比率（分子）の構造'!M$52</f>
        <v>19757</v>
      </c>
    </row>
    <row r="57" spans="1:16" x14ac:dyDescent="0.15">
      <c r="A57" s="180" t="s">
        <v>42</v>
      </c>
      <c r="B57" s="180"/>
      <c r="C57" s="180"/>
      <c r="D57" s="180">
        <f>'将来負担比率（分子）の構造'!I$51</f>
        <v>6014</v>
      </c>
      <c r="E57" s="180"/>
      <c r="F57" s="180"/>
      <c r="G57" s="180">
        <f>'将来負担比率（分子）の構造'!J$51</f>
        <v>5704</v>
      </c>
      <c r="H57" s="180"/>
      <c r="I57" s="180"/>
      <c r="J57" s="180">
        <f>'将来負担比率（分子）の構造'!K$51</f>
        <v>5288</v>
      </c>
      <c r="K57" s="180"/>
      <c r="L57" s="180"/>
      <c r="M57" s="180">
        <f>'将来負担比率（分子）の構造'!L$51</f>
        <v>5297</v>
      </c>
      <c r="N57" s="180"/>
      <c r="O57" s="180"/>
      <c r="P57" s="180">
        <f>'将来負担比率（分子）の構造'!M$51</f>
        <v>5264</v>
      </c>
    </row>
    <row r="58" spans="1:16" x14ac:dyDescent="0.15">
      <c r="A58" s="180" t="s">
        <v>41</v>
      </c>
      <c r="B58" s="180"/>
      <c r="C58" s="180"/>
      <c r="D58" s="180">
        <f>'将来負担比率（分子）の構造'!I$50</f>
        <v>3304</v>
      </c>
      <c r="E58" s="180"/>
      <c r="F58" s="180"/>
      <c r="G58" s="180">
        <f>'将来負担比率（分子）の構造'!J$50</f>
        <v>3901</v>
      </c>
      <c r="H58" s="180"/>
      <c r="I58" s="180"/>
      <c r="J58" s="180">
        <f>'将来負担比率（分子）の構造'!K$50</f>
        <v>4576</v>
      </c>
      <c r="K58" s="180"/>
      <c r="L58" s="180"/>
      <c r="M58" s="180">
        <f>'将来負担比率（分子）の構造'!L$50</f>
        <v>4708</v>
      </c>
      <c r="N58" s="180"/>
      <c r="O58" s="180"/>
      <c r="P58" s="180">
        <f>'将来負担比率（分子）の構造'!M$50</f>
        <v>5363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1717</v>
      </c>
      <c r="C62" s="180"/>
      <c r="D62" s="180"/>
      <c r="E62" s="180">
        <f>'将来負担比率（分子）の構造'!J$45</f>
        <v>1821</v>
      </c>
      <c r="F62" s="180"/>
      <c r="G62" s="180"/>
      <c r="H62" s="180">
        <f>'将来負担比率（分子）の構造'!K$45</f>
        <v>1687</v>
      </c>
      <c r="I62" s="180"/>
      <c r="J62" s="180"/>
      <c r="K62" s="180">
        <f>'将来負担比率（分子）の構造'!L$45</f>
        <v>1741</v>
      </c>
      <c r="L62" s="180"/>
      <c r="M62" s="180"/>
      <c r="N62" s="180">
        <f>'将来負担比率（分子）の構造'!M$45</f>
        <v>1758</v>
      </c>
      <c r="O62" s="180"/>
      <c r="P62" s="180"/>
    </row>
    <row r="63" spans="1:16" x14ac:dyDescent="0.15">
      <c r="A63" s="180" t="s">
        <v>34</v>
      </c>
      <c r="B63" s="180">
        <f>'将来負担比率（分子）の構造'!I$44</f>
        <v>1548</v>
      </c>
      <c r="C63" s="180"/>
      <c r="D63" s="180"/>
      <c r="E63" s="180">
        <f>'将来負担比率（分子）の構造'!J$44</f>
        <v>1686</v>
      </c>
      <c r="F63" s="180"/>
      <c r="G63" s="180"/>
      <c r="H63" s="180">
        <f>'将来負担比率（分子）の構造'!K$44</f>
        <v>2072</v>
      </c>
      <c r="I63" s="180"/>
      <c r="J63" s="180"/>
      <c r="K63" s="180">
        <f>'将来負担比率（分子）の構造'!L$44</f>
        <v>4398</v>
      </c>
      <c r="L63" s="180"/>
      <c r="M63" s="180"/>
      <c r="N63" s="180">
        <f>'将来負担比率（分子）の構造'!M$44</f>
        <v>4176</v>
      </c>
      <c r="O63" s="180"/>
      <c r="P63" s="180"/>
    </row>
    <row r="64" spans="1:16" x14ac:dyDescent="0.15">
      <c r="A64" s="180" t="s">
        <v>33</v>
      </c>
      <c r="B64" s="180">
        <f>'将来負担比率（分子）の構造'!I$43</f>
        <v>9443</v>
      </c>
      <c r="C64" s="180"/>
      <c r="D64" s="180"/>
      <c r="E64" s="180">
        <f>'将来負担比率（分子）の構造'!J$43</f>
        <v>8833</v>
      </c>
      <c r="F64" s="180"/>
      <c r="G64" s="180"/>
      <c r="H64" s="180">
        <f>'将来負担比率（分子）の構造'!K$43</f>
        <v>8256</v>
      </c>
      <c r="I64" s="180"/>
      <c r="J64" s="180"/>
      <c r="K64" s="180">
        <f>'将来負担比率（分子）の構造'!L$43</f>
        <v>7778</v>
      </c>
      <c r="L64" s="180"/>
      <c r="M64" s="180"/>
      <c r="N64" s="180">
        <f>'将来負担比率（分子）の構造'!M$43</f>
        <v>7244</v>
      </c>
      <c r="O64" s="180"/>
      <c r="P64" s="180"/>
    </row>
    <row r="65" spans="1:16" x14ac:dyDescent="0.15">
      <c r="A65" s="180" t="s">
        <v>32</v>
      </c>
      <c r="B65" s="180">
        <f>'将来負担比率（分子）の構造'!I$42</f>
        <v>90</v>
      </c>
      <c r="C65" s="180"/>
      <c r="D65" s="180"/>
      <c r="E65" s="180">
        <f>'将来負担比率（分子）の構造'!J$42</f>
        <v>9</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17015</v>
      </c>
      <c r="C66" s="180"/>
      <c r="D66" s="180"/>
      <c r="E66" s="180">
        <f>'将来負担比率（分子）の構造'!J$41</f>
        <v>16657</v>
      </c>
      <c r="F66" s="180"/>
      <c r="G66" s="180"/>
      <c r="H66" s="180">
        <f>'将来負担比率（分子）の構造'!K$41</f>
        <v>16029</v>
      </c>
      <c r="I66" s="180"/>
      <c r="J66" s="180"/>
      <c r="K66" s="180">
        <f>'将来負担比率（分子）の構造'!L$41</f>
        <v>16126</v>
      </c>
      <c r="L66" s="180"/>
      <c r="M66" s="180"/>
      <c r="N66" s="180">
        <f>'将来負担比率（分子）の構造'!M$41</f>
        <v>16127</v>
      </c>
      <c r="O66" s="180"/>
      <c r="P66" s="180"/>
    </row>
    <row r="67" spans="1:16" x14ac:dyDescent="0.15">
      <c r="A67" s="180" t="s">
        <v>75</v>
      </c>
      <c r="B67" s="180" t="e">
        <f>NA()</f>
        <v>#N/A</v>
      </c>
      <c r="C67" s="180">
        <f>IF(ISNUMBER('将来負担比率（分子）の構造'!I$53), IF('将来負担比率（分子）の構造'!I$53 &lt; 0, 0, '将来負担比率（分子）の構造'!I$53), NA())</f>
        <v>771</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1872</v>
      </c>
      <c r="C72" s="184">
        <f>基金残高に係る経年分析!G55</f>
        <v>1594</v>
      </c>
      <c r="D72" s="184">
        <f>基金残高に係る経年分析!H55</f>
        <v>1602</v>
      </c>
    </row>
    <row r="73" spans="1:16" x14ac:dyDescent="0.15">
      <c r="A73" s="183" t="s">
        <v>78</v>
      </c>
      <c r="B73" s="184">
        <f>基金残高に係る経年分析!F56</f>
        <v>51</v>
      </c>
      <c r="C73" s="184">
        <f>基金残高に係る経年分析!G56</f>
        <v>51</v>
      </c>
      <c r="D73" s="184">
        <f>基金残高に係る経年分析!H56</f>
        <v>51</v>
      </c>
    </row>
    <row r="74" spans="1:16" x14ac:dyDescent="0.15">
      <c r="A74" s="183" t="s">
        <v>79</v>
      </c>
      <c r="B74" s="184">
        <f>基金残高に係る経年分析!F57</f>
        <v>2492</v>
      </c>
      <c r="C74" s="184">
        <f>基金残高に係る経年分析!G57</f>
        <v>2732</v>
      </c>
      <c r="D74" s="184">
        <f>基金残高に係る経年分析!H57</f>
        <v>3235</v>
      </c>
    </row>
  </sheetData>
  <sheetProtection algorithmName="SHA-512" hashValue="/TZ6OYwi0bg21NYA6tIszQemjEbATPQ4feeJoiI9XzKhvJghEzYLRdOAptgISXlouuM1aR3U0ePffdtsN08p5w==" saltValue="F+2qyITL/3x6e2lpMQYgZ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224</v>
      </c>
      <c r="C5" s="761"/>
      <c r="D5" s="761"/>
      <c r="E5" s="761"/>
      <c r="F5" s="761"/>
      <c r="G5" s="761"/>
      <c r="H5" s="761"/>
      <c r="I5" s="761"/>
      <c r="J5" s="761"/>
      <c r="K5" s="761"/>
      <c r="L5" s="761"/>
      <c r="M5" s="761"/>
      <c r="N5" s="761"/>
      <c r="O5" s="761"/>
      <c r="P5" s="761"/>
      <c r="Q5" s="762"/>
      <c r="R5" s="726">
        <v>6864455</v>
      </c>
      <c r="S5" s="727"/>
      <c r="T5" s="727"/>
      <c r="U5" s="727"/>
      <c r="V5" s="727"/>
      <c r="W5" s="727"/>
      <c r="X5" s="727"/>
      <c r="Y5" s="773"/>
      <c r="Z5" s="791">
        <v>34.4</v>
      </c>
      <c r="AA5" s="791"/>
      <c r="AB5" s="791"/>
      <c r="AC5" s="791"/>
      <c r="AD5" s="792">
        <v>6290986</v>
      </c>
      <c r="AE5" s="792"/>
      <c r="AF5" s="792"/>
      <c r="AG5" s="792"/>
      <c r="AH5" s="792"/>
      <c r="AI5" s="792"/>
      <c r="AJ5" s="792"/>
      <c r="AK5" s="792"/>
      <c r="AL5" s="774">
        <v>56.6</v>
      </c>
      <c r="AM5" s="743"/>
      <c r="AN5" s="743"/>
      <c r="AO5" s="775"/>
      <c r="AP5" s="760" t="s">
        <v>225</v>
      </c>
      <c r="AQ5" s="761"/>
      <c r="AR5" s="761"/>
      <c r="AS5" s="761"/>
      <c r="AT5" s="761"/>
      <c r="AU5" s="761"/>
      <c r="AV5" s="761"/>
      <c r="AW5" s="761"/>
      <c r="AX5" s="761"/>
      <c r="AY5" s="761"/>
      <c r="AZ5" s="761"/>
      <c r="BA5" s="761"/>
      <c r="BB5" s="761"/>
      <c r="BC5" s="761"/>
      <c r="BD5" s="761"/>
      <c r="BE5" s="761"/>
      <c r="BF5" s="762"/>
      <c r="BG5" s="661">
        <v>6289374</v>
      </c>
      <c r="BH5" s="664"/>
      <c r="BI5" s="664"/>
      <c r="BJ5" s="664"/>
      <c r="BK5" s="664"/>
      <c r="BL5" s="664"/>
      <c r="BM5" s="664"/>
      <c r="BN5" s="665"/>
      <c r="BO5" s="723">
        <v>91.6</v>
      </c>
      <c r="BP5" s="723"/>
      <c r="BQ5" s="723"/>
      <c r="BR5" s="723"/>
      <c r="BS5" s="724">
        <v>59377</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218</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x14ac:dyDescent="0.15">
      <c r="B6" s="658" t="s">
        <v>229</v>
      </c>
      <c r="C6" s="659"/>
      <c r="D6" s="659"/>
      <c r="E6" s="659"/>
      <c r="F6" s="659"/>
      <c r="G6" s="659"/>
      <c r="H6" s="659"/>
      <c r="I6" s="659"/>
      <c r="J6" s="659"/>
      <c r="K6" s="659"/>
      <c r="L6" s="659"/>
      <c r="M6" s="659"/>
      <c r="N6" s="659"/>
      <c r="O6" s="659"/>
      <c r="P6" s="659"/>
      <c r="Q6" s="660"/>
      <c r="R6" s="661">
        <v>97659</v>
      </c>
      <c r="S6" s="664"/>
      <c r="T6" s="664"/>
      <c r="U6" s="664"/>
      <c r="V6" s="664"/>
      <c r="W6" s="664"/>
      <c r="X6" s="664"/>
      <c r="Y6" s="665"/>
      <c r="Z6" s="723">
        <v>0.5</v>
      </c>
      <c r="AA6" s="723"/>
      <c r="AB6" s="723"/>
      <c r="AC6" s="723"/>
      <c r="AD6" s="724">
        <v>97659</v>
      </c>
      <c r="AE6" s="724"/>
      <c r="AF6" s="724"/>
      <c r="AG6" s="724"/>
      <c r="AH6" s="724"/>
      <c r="AI6" s="724"/>
      <c r="AJ6" s="724"/>
      <c r="AK6" s="724"/>
      <c r="AL6" s="666">
        <v>0.9</v>
      </c>
      <c r="AM6" s="667"/>
      <c r="AN6" s="667"/>
      <c r="AO6" s="725"/>
      <c r="AP6" s="658" t="s">
        <v>230</v>
      </c>
      <c r="AQ6" s="659"/>
      <c r="AR6" s="659"/>
      <c r="AS6" s="659"/>
      <c r="AT6" s="659"/>
      <c r="AU6" s="659"/>
      <c r="AV6" s="659"/>
      <c r="AW6" s="659"/>
      <c r="AX6" s="659"/>
      <c r="AY6" s="659"/>
      <c r="AZ6" s="659"/>
      <c r="BA6" s="659"/>
      <c r="BB6" s="659"/>
      <c r="BC6" s="659"/>
      <c r="BD6" s="659"/>
      <c r="BE6" s="659"/>
      <c r="BF6" s="660"/>
      <c r="BG6" s="661">
        <v>6289374</v>
      </c>
      <c r="BH6" s="664"/>
      <c r="BI6" s="664"/>
      <c r="BJ6" s="664"/>
      <c r="BK6" s="664"/>
      <c r="BL6" s="664"/>
      <c r="BM6" s="664"/>
      <c r="BN6" s="665"/>
      <c r="BO6" s="723">
        <v>91.6</v>
      </c>
      <c r="BP6" s="723"/>
      <c r="BQ6" s="723"/>
      <c r="BR6" s="723"/>
      <c r="BS6" s="724">
        <v>59377</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189371</v>
      </c>
      <c r="CS6" s="664"/>
      <c r="CT6" s="664"/>
      <c r="CU6" s="664"/>
      <c r="CV6" s="664"/>
      <c r="CW6" s="664"/>
      <c r="CX6" s="664"/>
      <c r="CY6" s="665"/>
      <c r="CZ6" s="774">
        <v>1</v>
      </c>
      <c r="DA6" s="743"/>
      <c r="DB6" s="743"/>
      <c r="DC6" s="777"/>
      <c r="DD6" s="669">
        <v>4687</v>
      </c>
      <c r="DE6" s="664"/>
      <c r="DF6" s="664"/>
      <c r="DG6" s="664"/>
      <c r="DH6" s="664"/>
      <c r="DI6" s="664"/>
      <c r="DJ6" s="664"/>
      <c r="DK6" s="664"/>
      <c r="DL6" s="664"/>
      <c r="DM6" s="664"/>
      <c r="DN6" s="664"/>
      <c r="DO6" s="664"/>
      <c r="DP6" s="665"/>
      <c r="DQ6" s="669">
        <v>189371</v>
      </c>
      <c r="DR6" s="664"/>
      <c r="DS6" s="664"/>
      <c r="DT6" s="664"/>
      <c r="DU6" s="664"/>
      <c r="DV6" s="664"/>
      <c r="DW6" s="664"/>
      <c r="DX6" s="664"/>
      <c r="DY6" s="664"/>
      <c r="DZ6" s="664"/>
      <c r="EA6" s="664"/>
      <c r="EB6" s="664"/>
      <c r="EC6" s="704"/>
    </row>
    <row r="7" spans="2:143" ht="11.25" customHeight="1" x14ac:dyDescent="0.15">
      <c r="B7" s="658" t="s">
        <v>232</v>
      </c>
      <c r="C7" s="659"/>
      <c r="D7" s="659"/>
      <c r="E7" s="659"/>
      <c r="F7" s="659"/>
      <c r="G7" s="659"/>
      <c r="H7" s="659"/>
      <c r="I7" s="659"/>
      <c r="J7" s="659"/>
      <c r="K7" s="659"/>
      <c r="L7" s="659"/>
      <c r="M7" s="659"/>
      <c r="N7" s="659"/>
      <c r="O7" s="659"/>
      <c r="P7" s="659"/>
      <c r="Q7" s="660"/>
      <c r="R7" s="661">
        <v>17149</v>
      </c>
      <c r="S7" s="664"/>
      <c r="T7" s="664"/>
      <c r="U7" s="664"/>
      <c r="V7" s="664"/>
      <c r="W7" s="664"/>
      <c r="X7" s="664"/>
      <c r="Y7" s="665"/>
      <c r="Z7" s="723">
        <v>0.1</v>
      </c>
      <c r="AA7" s="723"/>
      <c r="AB7" s="723"/>
      <c r="AC7" s="723"/>
      <c r="AD7" s="724">
        <v>17149</v>
      </c>
      <c r="AE7" s="724"/>
      <c r="AF7" s="724"/>
      <c r="AG7" s="724"/>
      <c r="AH7" s="724"/>
      <c r="AI7" s="724"/>
      <c r="AJ7" s="724"/>
      <c r="AK7" s="724"/>
      <c r="AL7" s="666">
        <v>0.2</v>
      </c>
      <c r="AM7" s="667"/>
      <c r="AN7" s="667"/>
      <c r="AO7" s="725"/>
      <c r="AP7" s="658" t="s">
        <v>233</v>
      </c>
      <c r="AQ7" s="659"/>
      <c r="AR7" s="659"/>
      <c r="AS7" s="659"/>
      <c r="AT7" s="659"/>
      <c r="AU7" s="659"/>
      <c r="AV7" s="659"/>
      <c r="AW7" s="659"/>
      <c r="AX7" s="659"/>
      <c r="AY7" s="659"/>
      <c r="AZ7" s="659"/>
      <c r="BA7" s="659"/>
      <c r="BB7" s="659"/>
      <c r="BC7" s="659"/>
      <c r="BD7" s="659"/>
      <c r="BE7" s="659"/>
      <c r="BF7" s="660"/>
      <c r="BG7" s="661">
        <v>3161221</v>
      </c>
      <c r="BH7" s="664"/>
      <c r="BI7" s="664"/>
      <c r="BJ7" s="664"/>
      <c r="BK7" s="664"/>
      <c r="BL7" s="664"/>
      <c r="BM7" s="664"/>
      <c r="BN7" s="665"/>
      <c r="BO7" s="723">
        <v>46.1</v>
      </c>
      <c r="BP7" s="723"/>
      <c r="BQ7" s="723"/>
      <c r="BR7" s="723"/>
      <c r="BS7" s="724">
        <v>59377</v>
      </c>
      <c r="BT7" s="724"/>
      <c r="BU7" s="724"/>
      <c r="BV7" s="724"/>
      <c r="BW7" s="724"/>
      <c r="BX7" s="724"/>
      <c r="BY7" s="724"/>
      <c r="BZ7" s="724"/>
      <c r="CA7" s="724"/>
      <c r="CB7" s="765"/>
      <c r="CD7" s="705" t="s">
        <v>234</v>
      </c>
      <c r="CE7" s="702"/>
      <c r="CF7" s="702"/>
      <c r="CG7" s="702"/>
      <c r="CH7" s="702"/>
      <c r="CI7" s="702"/>
      <c r="CJ7" s="702"/>
      <c r="CK7" s="702"/>
      <c r="CL7" s="702"/>
      <c r="CM7" s="702"/>
      <c r="CN7" s="702"/>
      <c r="CO7" s="702"/>
      <c r="CP7" s="702"/>
      <c r="CQ7" s="703"/>
      <c r="CR7" s="661">
        <v>2202977</v>
      </c>
      <c r="CS7" s="664"/>
      <c r="CT7" s="664"/>
      <c r="CU7" s="664"/>
      <c r="CV7" s="664"/>
      <c r="CW7" s="664"/>
      <c r="CX7" s="664"/>
      <c r="CY7" s="665"/>
      <c r="CZ7" s="723">
        <v>11.3</v>
      </c>
      <c r="DA7" s="723"/>
      <c r="DB7" s="723"/>
      <c r="DC7" s="723"/>
      <c r="DD7" s="669">
        <v>6205</v>
      </c>
      <c r="DE7" s="664"/>
      <c r="DF7" s="664"/>
      <c r="DG7" s="664"/>
      <c r="DH7" s="664"/>
      <c r="DI7" s="664"/>
      <c r="DJ7" s="664"/>
      <c r="DK7" s="664"/>
      <c r="DL7" s="664"/>
      <c r="DM7" s="664"/>
      <c r="DN7" s="664"/>
      <c r="DO7" s="664"/>
      <c r="DP7" s="665"/>
      <c r="DQ7" s="669">
        <v>2020494</v>
      </c>
      <c r="DR7" s="664"/>
      <c r="DS7" s="664"/>
      <c r="DT7" s="664"/>
      <c r="DU7" s="664"/>
      <c r="DV7" s="664"/>
      <c r="DW7" s="664"/>
      <c r="DX7" s="664"/>
      <c r="DY7" s="664"/>
      <c r="DZ7" s="664"/>
      <c r="EA7" s="664"/>
      <c r="EB7" s="664"/>
      <c r="EC7" s="704"/>
    </row>
    <row r="8" spans="2:143" ht="11.25" customHeight="1" x14ac:dyDescent="0.15">
      <c r="B8" s="658" t="s">
        <v>235</v>
      </c>
      <c r="C8" s="659"/>
      <c r="D8" s="659"/>
      <c r="E8" s="659"/>
      <c r="F8" s="659"/>
      <c r="G8" s="659"/>
      <c r="H8" s="659"/>
      <c r="I8" s="659"/>
      <c r="J8" s="659"/>
      <c r="K8" s="659"/>
      <c r="L8" s="659"/>
      <c r="M8" s="659"/>
      <c r="N8" s="659"/>
      <c r="O8" s="659"/>
      <c r="P8" s="659"/>
      <c r="Q8" s="660"/>
      <c r="R8" s="661">
        <v>40826</v>
      </c>
      <c r="S8" s="664"/>
      <c r="T8" s="664"/>
      <c r="U8" s="664"/>
      <c r="V8" s="664"/>
      <c r="W8" s="664"/>
      <c r="X8" s="664"/>
      <c r="Y8" s="665"/>
      <c r="Z8" s="723">
        <v>0.2</v>
      </c>
      <c r="AA8" s="723"/>
      <c r="AB8" s="723"/>
      <c r="AC8" s="723"/>
      <c r="AD8" s="724">
        <v>40826</v>
      </c>
      <c r="AE8" s="724"/>
      <c r="AF8" s="724"/>
      <c r="AG8" s="724"/>
      <c r="AH8" s="724"/>
      <c r="AI8" s="724"/>
      <c r="AJ8" s="724"/>
      <c r="AK8" s="724"/>
      <c r="AL8" s="666">
        <v>0.4</v>
      </c>
      <c r="AM8" s="667"/>
      <c r="AN8" s="667"/>
      <c r="AO8" s="725"/>
      <c r="AP8" s="658" t="s">
        <v>236</v>
      </c>
      <c r="AQ8" s="659"/>
      <c r="AR8" s="659"/>
      <c r="AS8" s="659"/>
      <c r="AT8" s="659"/>
      <c r="AU8" s="659"/>
      <c r="AV8" s="659"/>
      <c r="AW8" s="659"/>
      <c r="AX8" s="659"/>
      <c r="AY8" s="659"/>
      <c r="AZ8" s="659"/>
      <c r="BA8" s="659"/>
      <c r="BB8" s="659"/>
      <c r="BC8" s="659"/>
      <c r="BD8" s="659"/>
      <c r="BE8" s="659"/>
      <c r="BF8" s="660"/>
      <c r="BG8" s="661">
        <v>87471</v>
      </c>
      <c r="BH8" s="664"/>
      <c r="BI8" s="664"/>
      <c r="BJ8" s="664"/>
      <c r="BK8" s="664"/>
      <c r="BL8" s="664"/>
      <c r="BM8" s="664"/>
      <c r="BN8" s="665"/>
      <c r="BO8" s="723">
        <v>1.3</v>
      </c>
      <c r="BP8" s="723"/>
      <c r="BQ8" s="723"/>
      <c r="BR8" s="723"/>
      <c r="BS8" s="669" t="s">
        <v>129</v>
      </c>
      <c r="BT8" s="664"/>
      <c r="BU8" s="664"/>
      <c r="BV8" s="664"/>
      <c r="BW8" s="664"/>
      <c r="BX8" s="664"/>
      <c r="BY8" s="664"/>
      <c r="BZ8" s="664"/>
      <c r="CA8" s="664"/>
      <c r="CB8" s="704"/>
      <c r="CD8" s="705" t="s">
        <v>237</v>
      </c>
      <c r="CE8" s="702"/>
      <c r="CF8" s="702"/>
      <c r="CG8" s="702"/>
      <c r="CH8" s="702"/>
      <c r="CI8" s="702"/>
      <c r="CJ8" s="702"/>
      <c r="CK8" s="702"/>
      <c r="CL8" s="702"/>
      <c r="CM8" s="702"/>
      <c r="CN8" s="702"/>
      <c r="CO8" s="702"/>
      <c r="CP8" s="702"/>
      <c r="CQ8" s="703"/>
      <c r="CR8" s="661">
        <v>8989484</v>
      </c>
      <c r="CS8" s="664"/>
      <c r="CT8" s="664"/>
      <c r="CU8" s="664"/>
      <c r="CV8" s="664"/>
      <c r="CW8" s="664"/>
      <c r="CX8" s="664"/>
      <c r="CY8" s="665"/>
      <c r="CZ8" s="723">
        <v>46</v>
      </c>
      <c r="DA8" s="723"/>
      <c r="DB8" s="723"/>
      <c r="DC8" s="723"/>
      <c r="DD8" s="669">
        <v>75119</v>
      </c>
      <c r="DE8" s="664"/>
      <c r="DF8" s="664"/>
      <c r="DG8" s="664"/>
      <c r="DH8" s="664"/>
      <c r="DI8" s="664"/>
      <c r="DJ8" s="664"/>
      <c r="DK8" s="664"/>
      <c r="DL8" s="664"/>
      <c r="DM8" s="664"/>
      <c r="DN8" s="664"/>
      <c r="DO8" s="664"/>
      <c r="DP8" s="665"/>
      <c r="DQ8" s="669">
        <v>4160629</v>
      </c>
      <c r="DR8" s="664"/>
      <c r="DS8" s="664"/>
      <c r="DT8" s="664"/>
      <c r="DU8" s="664"/>
      <c r="DV8" s="664"/>
      <c r="DW8" s="664"/>
      <c r="DX8" s="664"/>
      <c r="DY8" s="664"/>
      <c r="DZ8" s="664"/>
      <c r="EA8" s="664"/>
      <c r="EB8" s="664"/>
      <c r="EC8" s="704"/>
    </row>
    <row r="9" spans="2:143" ht="11.25" customHeight="1" x14ac:dyDescent="0.15">
      <c r="B9" s="658" t="s">
        <v>238</v>
      </c>
      <c r="C9" s="659"/>
      <c r="D9" s="659"/>
      <c r="E9" s="659"/>
      <c r="F9" s="659"/>
      <c r="G9" s="659"/>
      <c r="H9" s="659"/>
      <c r="I9" s="659"/>
      <c r="J9" s="659"/>
      <c r="K9" s="659"/>
      <c r="L9" s="659"/>
      <c r="M9" s="659"/>
      <c r="N9" s="659"/>
      <c r="O9" s="659"/>
      <c r="P9" s="659"/>
      <c r="Q9" s="660"/>
      <c r="R9" s="661">
        <v>34623</v>
      </c>
      <c r="S9" s="664"/>
      <c r="T9" s="664"/>
      <c r="U9" s="664"/>
      <c r="V9" s="664"/>
      <c r="W9" s="664"/>
      <c r="X9" s="664"/>
      <c r="Y9" s="665"/>
      <c r="Z9" s="723">
        <v>0.2</v>
      </c>
      <c r="AA9" s="723"/>
      <c r="AB9" s="723"/>
      <c r="AC9" s="723"/>
      <c r="AD9" s="724">
        <v>34623</v>
      </c>
      <c r="AE9" s="724"/>
      <c r="AF9" s="724"/>
      <c r="AG9" s="724"/>
      <c r="AH9" s="724"/>
      <c r="AI9" s="724"/>
      <c r="AJ9" s="724"/>
      <c r="AK9" s="724"/>
      <c r="AL9" s="666">
        <v>0.3</v>
      </c>
      <c r="AM9" s="667"/>
      <c r="AN9" s="667"/>
      <c r="AO9" s="725"/>
      <c r="AP9" s="658" t="s">
        <v>239</v>
      </c>
      <c r="AQ9" s="659"/>
      <c r="AR9" s="659"/>
      <c r="AS9" s="659"/>
      <c r="AT9" s="659"/>
      <c r="AU9" s="659"/>
      <c r="AV9" s="659"/>
      <c r="AW9" s="659"/>
      <c r="AX9" s="659"/>
      <c r="AY9" s="659"/>
      <c r="AZ9" s="659"/>
      <c r="BA9" s="659"/>
      <c r="BB9" s="659"/>
      <c r="BC9" s="659"/>
      <c r="BD9" s="659"/>
      <c r="BE9" s="659"/>
      <c r="BF9" s="660"/>
      <c r="BG9" s="661">
        <v>2751532</v>
      </c>
      <c r="BH9" s="664"/>
      <c r="BI9" s="664"/>
      <c r="BJ9" s="664"/>
      <c r="BK9" s="664"/>
      <c r="BL9" s="664"/>
      <c r="BM9" s="664"/>
      <c r="BN9" s="665"/>
      <c r="BO9" s="723">
        <v>40.1</v>
      </c>
      <c r="BP9" s="723"/>
      <c r="BQ9" s="723"/>
      <c r="BR9" s="723"/>
      <c r="BS9" s="669" t="s">
        <v>240</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1639846</v>
      </c>
      <c r="CS9" s="664"/>
      <c r="CT9" s="664"/>
      <c r="CU9" s="664"/>
      <c r="CV9" s="664"/>
      <c r="CW9" s="664"/>
      <c r="CX9" s="664"/>
      <c r="CY9" s="665"/>
      <c r="CZ9" s="723">
        <v>8.4</v>
      </c>
      <c r="DA9" s="723"/>
      <c r="DB9" s="723"/>
      <c r="DC9" s="723"/>
      <c r="DD9" s="669">
        <v>110291</v>
      </c>
      <c r="DE9" s="664"/>
      <c r="DF9" s="664"/>
      <c r="DG9" s="664"/>
      <c r="DH9" s="664"/>
      <c r="DI9" s="664"/>
      <c r="DJ9" s="664"/>
      <c r="DK9" s="664"/>
      <c r="DL9" s="664"/>
      <c r="DM9" s="664"/>
      <c r="DN9" s="664"/>
      <c r="DO9" s="664"/>
      <c r="DP9" s="665"/>
      <c r="DQ9" s="669">
        <v>1454187</v>
      </c>
      <c r="DR9" s="664"/>
      <c r="DS9" s="664"/>
      <c r="DT9" s="664"/>
      <c r="DU9" s="664"/>
      <c r="DV9" s="664"/>
      <c r="DW9" s="664"/>
      <c r="DX9" s="664"/>
      <c r="DY9" s="664"/>
      <c r="DZ9" s="664"/>
      <c r="EA9" s="664"/>
      <c r="EB9" s="664"/>
      <c r="EC9" s="704"/>
    </row>
    <row r="10" spans="2:143" ht="11.25" customHeight="1" x14ac:dyDescent="0.15">
      <c r="B10" s="658" t="s">
        <v>242</v>
      </c>
      <c r="C10" s="659"/>
      <c r="D10" s="659"/>
      <c r="E10" s="659"/>
      <c r="F10" s="659"/>
      <c r="G10" s="659"/>
      <c r="H10" s="659"/>
      <c r="I10" s="659"/>
      <c r="J10" s="659"/>
      <c r="K10" s="659"/>
      <c r="L10" s="659"/>
      <c r="M10" s="659"/>
      <c r="N10" s="659"/>
      <c r="O10" s="659"/>
      <c r="P10" s="659"/>
      <c r="Q10" s="660"/>
      <c r="R10" s="661" t="s">
        <v>129</v>
      </c>
      <c r="S10" s="664"/>
      <c r="T10" s="664"/>
      <c r="U10" s="664"/>
      <c r="V10" s="664"/>
      <c r="W10" s="664"/>
      <c r="X10" s="664"/>
      <c r="Y10" s="665"/>
      <c r="Z10" s="723" t="s">
        <v>129</v>
      </c>
      <c r="AA10" s="723"/>
      <c r="AB10" s="723"/>
      <c r="AC10" s="723"/>
      <c r="AD10" s="724" t="s">
        <v>240</v>
      </c>
      <c r="AE10" s="724"/>
      <c r="AF10" s="724"/>
      <c r="AG10" s="724"/>
      <c r="AH10" s="724"/>
      <c r="AI10" s="724"/>
      <c r="AJ10" s="724"/>
      <c r="AK10" s="724"/>
      <c r="AL10" s="666" t="s">
        <v>240</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138673</v>
      </c>
      <c r="BH10" s="664"/>
      <c r="BI10" s="664"/>
      <c r="BJ10" s="664"/>
      <c r="BK10" s="664"/>
      <c r="BL10" s="664"/>
      <c r="BM10" s="664"/>
      <c r="BN10" s="665"/>
      <c r="BO10" s="723">
        <v>2</v>
      </c>
      <c r="BP10" s="723"/>
      <c r="BQ10" s="723"/>
      <c r="BR10" s="723"/>
      <c r="BS10" s="669">
        <v>22976</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v>82271</v>
      </c>
      <c r="CS10" s="664"/>
      <c r="CT10" s="664"/>
      <c r="CU10" s="664"/>
      <c r="CV10" s="664"/>
      <c r="CW10" s="664"/>
      <c r="CX10" s="664"/>
      <c r="CY10" s="665"/>
      <c r="CZ10" s="723">
        <v>0.4</v>
      </c>
      <c r="DA10" s="723"/>
      <c r="DB10" s="723"/>
      <c r="DC10" s="723"/>
      <c r="DD10" s="669" t="s">
        <v>129</v>
      </c>
      <c r="DE10" s="664"/>
      <c r="DF10" s="664"/>
      <c r="DG10" s="664"/>
      <c r="DH10" s="664"/>
      <c r="DI10" s="664"/>
      <c r="DJ10" s="664"/>
      <c r="DK10" s="664"/>
      <c r="DL10" s="664"/>
      <c r="DM10" s="664"/>
      <c r="DN10" s="664"/>
      <c r="DO10" s="664"/>
      <c r="DP10" s="665"/>
      <c r="DQ10" s="669">
        <v>75184</v>
      </c>
      <c r="DR10" s="664"/>
      <c r="DS10" s="664"/>
      <c r="DT10" s="664"/>
      <c r="DU10" s="664"/>
      <c r="DV10" s="664"/>
      <c r="DW10" s="664"/>
      <c r="DX10" s="664"/>
      <c r="DY10" s="664"/>
      <c r="DZ10" s="664"/>
      <c r="EA10" s="664"/>
      <c r="EB10" s="664"/>
      <c r="EC10" s="704"/>
    </row>
    <row r="11" spans="2:143" ht="11.25" customHeight="1" x14ac:dyDescent="0.15">
      <c r="B11" s="658" t="s">
        <v>245</v>
      </c>
      <c r="C11" s="659"/>
      <c r="D11" s="659"/>
      <c r="E11" s="659"/>
      <c r="F11" s="659"/>
      <c r="G11" s="659"/>
      <c r="H11" s="659"/>
      <c r="I11" s="659"/>
      <c r="J11" s="659"/>
      <c r="K11" s="659"/>
      <c r="L11" s="659"/>
      <c r="M11" s="659"/>
      <c r="N11" s="659"/>
      <c r="O11" s="659"/>
      <c r="P11" s="659"/>
      <c r="Q11" s="660"/>
      <c r="R11" s="661" t="s">
        <v>129</v>
      </c>
      <c r="S11" s="664"/>
      <c r="T11" s="664"/>
      <c r="U11" s="664"/>
      <c r="V11" s="664"/>
      <c r="W11" s="664"/>
      <c r="X11" s="664"/>
      <c r="Y11" s="665"/>
      <c r="Z11" s="723" t="s">
        <v>240</v>
      </c>
      <c r="AA11" s="723"/>
      <c r="AB11" s="723"/>
      <c r="AC11" s="723"/>
      <c r="AD11" s="724" t="s">
        <v>240</v>
      </c>
      <c r="AE11" s="724"/>
      <c r="AF11" s="724"/>
      <c r="AG11" s="724"/>
      <c r="AH11" s="724"/>
      <c r="AI11" s="724"/>
      <c r="AJ11" s="724"/>
      <c r="AK11" s="724"/>
      <c r="AL11" s="666" t="s">
        <v>129</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183545</v>
      </c>
      <c r="BH11" s="664"/>
      <c r="BI11" s="664"/>
      <c r="BJ11" s="664"/>
      <c r="BK11" s="664"/>
      <c r="BL11" s="664"/>
      <c r="BM11" s="664"/>
      <c r="BN11" s="665"/>
      <c r="BO11" s="723">
        <v>2.7</v>
      </c>
      <c r="BP11" s="723"/>
      <c r="BQ11" s="723"/>
      <c r="BR11" s="723"/>
      <c r="BS11" s="669">
        <v>36401</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27383</v>
      </c>
      <c r="CS11" s="664"/>
      <c r="CT11" s="664"/>
      <c r="CU11" s="664"/>
      <c r="CV11" s="664"/>
      <c r="CW11" s="664"/>
      <c r="CX11" s="664"/>
      <c r="CY11" s="665"/>
      <c r="CZ11" s="723">
        <v>0.1</v>
      </c>
      <c r="DA11" s="723"/>
      <c r="DB11" s="723"/>
      <c r="DC11" s="723"/>
      <c r="DD11" s="669" t="s">
        <v>240</v>
      </c>
      <c r="DE11" s="664"/>
      <c r="DF11" s="664"/>
      <c r="DG11" s="664"/>
      <c r="DH11" s="664"/>
      <c r="DI11" s="664"/>
      <c r="DJ11" s="664"/>
      <c r="DK11" s="664"/>
      <c r="DL11" s="664"/>
      <c r="DM11" s="664"/>
      <c r="DN11" s="664"/>
      <c r="DO11" s="664"/>
      <c r="DP11" s="665"/>
      <c r="DQ11" s="669">
        <v>24965</v>
      </c>
      <c r="DR11" s="664"/>
      <c r="DS11" s="664"/>
      <c r="DT11" s="664"/>
      <c r="DU11" s="664"/>
      <c r="DV11" s="664"/>
      <c r="DW11" s="664"/>
      <c r="DX11" s="664"/>
      <c r="DY11" s="664"/>
      <c r="DZ11" s="664"/>
      <c r="EA11" s="664"/>
      <c r="EB11" s="664"/>
      <c r="EC11" s="704"/>
    </row>
    <row r="12" spans="2:143" ht="11.25" customHeight="1" x14ac:dyDescent="0.15">
      <c r="B12" s="658" t="s">
        <v>248</v>
      </c>
      <c r="C12" s="659"/>
      <c r="D12" s="659"/>
      <c r="E12" s="659"/>
      <c r="F12" s="659"/>
      <c r="G12" s="659"/>
      <c r="H12" s="659"/>
      <c r="I12" s="659"/>
      <c r="J12" s="659"/>
      <c r="K12" s="659"/>
      <c r="L12" s="659"/>
      <c r="M12" s="659"/>
      <c r="N12" s="659"/>
      <c r="O12" s="659"/>
      <c r="P12" s="659"/>
      <c r="Q12" s="660"/>
      <c r="R12" s="661">
        <v>881595</v>
      </c>
      <c r="S12" s="664"/>
      <c r="T12" s="664"/>
      <c r="U12" s="664"/>
      <c r="V12" s="664"/>
      <c r="W12" s="664"/>
      <c r="X12" s="664"/>
      <c r="Y12" s="665"/>
      <c r="Z12" s="723">
        <v>4.4000000000000004</v>
      </c>
      <c r="AA12" s="723"/>
      <c r="AB12" s="723"/>
      <c r="AC12" s="723"/>
      <c r="AD12" s="724">
        <v>881595</v>
      </c>
      <c r="AE12" s="724"/>
      <c r="AF12" s="724"/>
      <c r="AG12" s="724"/>
      <c r="AH12" s="724"/>
      <c r="AI12" s="724"/>
      <c r="AJ12" s="724"/>
      <c r="AK12" s="724"/>
      <c r="AL12" s="666">
        <v>7.9</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2699931</v>
      </c>
      <c r="BH12" s="664"/>
      <c r="BI12" s="664"/>
      <c r="BJ12" s="664"/>
      <c r="BK12" s="664"/>
      <c r="BL12" s="664"/>
      <c r="BM12" s="664"/>
      <c r="BN12" s="665"/>
      <c r="BO12" s="723">
        <v>39.299999999999997</v>
      </c>
      <c r="BP12" s="723"/>
      <c r="BQ12" s="723"/>
      <c r="BR12" s="723"/>
      <c r="BS12" s="669" t="s">
        <v>129</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34002</v>
      </c>
      <c r="CS12" s="664"/>
      <c r="CT12" s="664"/>
      <c r="CU12" s="664"/>
      <c r="CV12" s="664"/>
      <c r="CW12" s="664"/>
      <c r="CX12" s="664"/>
      <c r="CY12" s="665"/>
      <c r="CZ12" s="723">
        <v>0.2</v>
      </c>
      <c r="DA12" s="723"/>
      <c r="DB12" s="723"/>
      <c r="DC12" s="723"/>
      <c r="DD12" s="669" t="s">
        <v>129</v>
      </c>
      <c r="DE12" s="664"/>
      <c r="DF12" s="664"/>
      <c r="DG12" s="664"/>
      <c r="DH12" s="664"/>
      <c r="DI12" s="664"/>
      <c r="DJ12" s="664"/>
      <c r="DK12" s="664"/>
      <c r="DL12" s="664"/>
      <c r="DM12" s="664"/>
      <c r="DN12" s="664"/>
      <c r="DO12" s="664"/>
      <c r="DP12" s="665"/>
      <c r="DQ12" s="669">
        <v>29272</v>
      </c>
      <c r="DR12" s="664"/>
      <c r="DS12" s="664"/>
      <c r="DT12" s="664"/>
      <c r="DU12" s="664"/>
      <c r="DV12" s="664"/>
      <c r="DW12" s="664"/>
      <c r="DX12" s="664"/>
      <c r="DY12" s="664"/>
      <c r="DZ12" s="664"/>
      <c r="EA12" s="664"/>
      <c r="EB12" s="664"/>
      <c r="EC12" s="704"/>
    </row>
    <row r="13" spans="2:143" ht="11.25" customHeight="1" x14ac:dyDescent="0.15">
      <c r="B13" s="658" t="s">
        <v>251</v>
      </c>
      <c r="C13" s="659"/>
      <c r="D13" s="659"/>
      <c r="E13" s="659"/>
      <c r="F13" s="659"/>
      <c r="G13" s="659"/>
      <c r="H13" s="659"/>
      <c r="I13" s="659"/>
      <c r="J13" s="659"/>
      <c r="K13" s="659"/>
      <c r="L13" s="659"/>
      <c r="M13" s="659"/>
      <c r="N13" s="659"/>
      <c r="O13" s="659"/>
      <c r="P13" s="659"/>
      <c r="Q13" s="660"/>
      <c r="R13" s="661">
        <v>27037</v>
      </c>
      <c r="S13" s="664"/>
      <c r="T13" s="664"/>
      <c r="U13" s="664"/>
      <c r="V13" s="664"/>
      <c r="W13" s="664"/>
      <c r="X13" s="664"/>
      <c r="Y13" s="665"/>
      <c r="Z13" s="723">
        <v>0.1</v>
      </c>
      <c r="AA13" s="723"/>
      <c r="AB13" s="723"/>
      <c r="AC13" s="723"/>
      <c r="AD13" s="724">
        <v>27037</v>
      </c>
      <c r="AE13" s="724"/>
      <c r="AF13" s="724"/>
      <c r="AG13" s="724"/>
      <c r="AH13" s="724"/>
      <c r="AI13" s="724"/>
      <c r="AJ13" s="724"/>
      <c r="AK13" s="724"/>
      <c r="AL13" s="666">
        <v>0.2</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2683000</v>
      </c>
      <c r="BH13" s="664"/>
      <c r="BI13" s="664"/>
      <c r="BJ13" s="664"/>
      <c r="BK13" s="664"/>
      <c r="BL13" s="664"/>
      <c r="BM13" s="664"/>
      <c r="BN13" s="665"/>
      <c r="BO13" s="723">
        <v>39.1</v>
      </c>
      <c r="BP13" s="723"/>
      <c r="BQ13" s="723"/>
      <c r="BR13" s="723"/>
      <c r="BS13" s="669" t="s">
        <v>240</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1307161</v>
      </c>
      <c r="CS13" s="664"/>
      <c r="CT13" s="664"/>
      <c r="CU13" s="664"/>
      <c r="CV13" s="664"/>
      <c r="CW13" s="664"/>
      <c r="CX13" s="664"/>
      <c r="CY13" s="665"/>
      <c r="CZ13" s="723">
        <v>6.7</v>
      </c>
      <c r="DA13" s="723"/>
      <c r="DB13" s="723"/>
      <c r="DC13" s="723"/>
      <c r="DD13" s="669">
        <v>103672</v>
      </c>
      <c r="DE13" s="664"/>
      <c r="DF13" s="664"/>
      <c r="DG13" s="664"/>
      <c r="DH13" s="664"/>
      <c r="DI13" s="664"/>
      <c r="DJ13" s="664"/>
      <c r="DK13" s="664"/>
      <c r="DL13" s="664"/>
      <c r="DM13" s="664"/>
      <c r="DN13" s="664"/>
      <c r="DO13" s="664"/>
      <c r="DP13" s="665"/>
      <c r="DQ13" s="669">
        <v>1223273</v>
      </c>
      <c r="DR13" s="664"/>
      <c r="DS13" s="664"/>
      <c r="DT13" s="664"/>
      <c r="DU13" s="664"/>
      <c r="DV13" s="664"/>
      <c r="DW13" s="664"/>
      <c r="DX13" s="664"/>
      <c r="DY13" s="664"/>
      <c r="DZ13" s="664"/>
      <c r="EA13" s="664"/>
      <c r="EB13" s="664"/>
      <c r="EC13" s="704"/>
    </row>
    <row r="14" spans="2:143" ht="11.25" customHeight="1" x14ac:dyDescent="0.15">
      <c r="B14" s="658" t="s">
        <v>254</v>
      </c>
      <c r="C14" s="659"/>
      <c r="D14" s="659"/>
      <c r="E14" s="659"/>
      <c r="F14" s="659"/>
      <c r="G14" s="659"/>
      <c r="H14" s="659"/>
      <c r="I14" s="659"/>
      <c r="J14" s="659"/>
      <c r="K14" s="659"/>
      <c r="L14" s="659"/>
      <c r="M14" s="659"/>
      <c r="N14" s="659"/>
      <c r="O14" s="659"/>
      <c r="P14" s="659"/>
      <c r="Q14" s="660"/>
      <c r="R14" s="661" t="s">
        <v>240</v>
      </c>
      <c r="S14" s="664"/>
      <c r="T14" s="664"/>
      <c r="U14" s="664"/>
      <c r="V14" s="664"/>
      <c r="W14" s="664"/>
      <c r="X14" s="664"/>
      <c r="Y14" s="665"/>
      <c r="Z14" s="723" t="s">
        <v>240</v>
      </c>
      <c r="AA14" s="723"/>
      <c r="AB14" s="723"/>
      <c r="AC14" s="723"/>
      <c r="AD14" s="724" t="s">
        <v>240</v>
      </c>
      <c r="AE14" s="724"/>
      <c r="AF14" s="724"/>
      <c r="AG14" s="724"/>
      <c r="AH14" s="724"/>
      <c r="AI14" s="724"/>
      <c r="AJ14" s="724"/>
      <c r="AK14" s="724"/>
      <c r="AL14" s="666" t="s">
        <v>129</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83053</v>
      </c>
      <c r="BH14" s="664"/>
      <c r="BI14" s="664"/>
      <c r="BJ14" s="664"/>
      <c r="BK14" s="664"/>
      <c r="BL14" s="664"/>
      <c r="BM14" s="664"/>
      <c r="BN14" s="665"/>
      <c r="BO14" s="723">
        <v>1.2</v>
      </c>
      <c r="BP14" s="723"/>
      <c r="BQ14" s="723"/>
      <c r="BR14" s="723"/>
      <c r="BS14" s="669" t="s">
        <v>240</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715679</v>
      </c>
      <c r="CS14" s="664"/>
      <c r="CT14" s="664"/>
      <c r="CU14" s="664"/>
      <c r="CV14" s="664"/>
      <c r="CW14" s="664"/>
      <c r="CX14" s="664"/>
      <c r="CY14" s="665"/>
      <c r="CZ14" s="723">
        <v>3.7</v>
      </c>
      <c r="DA14" s="723"/>
      <c r="DB14" s="723"/>
      <c r="DC14" s="723"/>
      <c r="DD14" s="669">
        <v>8219</v>
      </c>
      <c r="DE14" s="664"/>
      <c r="DF14" s="664"/>
      <c r="DG14" s="664"/>
      <c r="DH14" s="664"/>
      <c r="DI14" s="664"/>
      <c r="DJ14" s="664"/>
      <c r="DK14" s="664"/>
      <c r="DL14" s="664"/>
      <c r="DM14" s="664"/>
      <c r="DN14" s="664"/>
      <c r="DO14" s="664"/>
      <c r="DP14" s="665"/>
      <c r="DQ14" s="669">
        <v>705575</v>
      </c>
      <c r="DR14" s="664"/>
      <c r="DS14" s="664"/>
      <c r="DT14" s="664"/>
      <c r="DU14" s="664"/>
      <c r="DV14" s="664"/>
      <c r="DW14" s="664"/>
      <c r="DX14" s="664"/>
      <c r="DY14" s="664"/>
      <c r="DZ14" s="664"/>
      <c r="EA14" s="664"/>
      <c r="EB14" s="664"/>
      <c r="EC14" s="704"/>
    </row>
    <row r="15" spans="2:143" ht="11.25" customHeight="1" x14ac:dyDescent="0.15">
      <c r="B15" s="658" t="s">
        <v>257</v>
      </c>
      <c r="C15" s="659"/>
      <c r="D15" s="659"/>
      <c r="E15" s="659"/>
      <c r="F15" s="659"/>
      <c r="G15" s="659"/>
      <c r="H15" s="659"/>
      <c r="I15" s="659"/>
      <c r="J15" s="659"/>
      <c r="K15" s="659"/>
      <c r="L15" s="659"/>
      <c r="M15" s="659"/>
      <c r="N15" s="659"/>
      <c r="O15" s="659"/>
      <c r="P15" s="659"/>
      <c r="Q15" s="660"/>
      <c r="R15" s="661">
        <v>52859</v>
      </c>
      <c r="S15" s="664"/>
      <c r="T15" s="664"/>
      <c r="U15" s="664"/>
      <c r="V15" s="664"/>
      <c r="W15" s="664"/>
      <c r="X15" s="664"/>
      <c r="Y15" s="665"/>
      <c r="Z15" s="723">
        <v>0.3</v>
      </c>
      <c r="AA15" s="723"/>
      <c r="AB15" s="723"/>
      <c r="AC15" s="723"/>
      <c r="AD15" s="724">
        <v>52859</v>
      </c>
      <c r="AE15" s="724"/>
      <c r="AF15" s="724"/>
      <c r="AG15" s="724"/>
      <c r="AH15" s="724"/>
      <c r="AI15" s="724"/>
      <c r="AJ15" s="724"/>
      <c r="AK15" s="724"/>
      <c r="AL15" s="666">
        <v>0.5</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345169</v>
      </c>
      <c r="BH15" s="664"/>
      <c r="BI15" s="664"/>
      <c r="BJ15" s="664"/>
      <c r="BK15" s="664"/>
      <c r="BL15" s="664"/>
      <c r="BM15" s="664"/>
      <c r="BN15" s="665"/>
      <c r="BO15" s="723">
        <v>5</v>
      </c>
      <c r="BP15" s="723"/>
      <c r="BQ15" s="723"/>
      <c r="BR15" s="723"/>
      <c r="BS15" s="669" t="s">
        <v>240</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2566121</v>
      </c>
      <c r="CS15" s="664"/>
      <c r="CT15" s="664"/>
      <c r="CU15" s="664"/>
      <c r="CV15" s="664"/>
      <c r="CW15" s="664"/>
      <c r="CX15" s="664"/>
      <c r="CY15" s="665"/>
      <c r="CZ15" s="723">
        <v>13.1</v>
      </c>
      <c r="DA15" s="723"/>
      <c r="DB15" s="723"/>
      <c r="DC15" s="723"/>
      <c r="DD15" s="669">
        <v>1076001</v>
      </c>
      <c r="DE15" s="664"/>
      <c r="DF15" s="664"/>
      <c r="DG15" s="664"/>
      <c r="DH15" s="664"/>
      <c r="DI15" s="664"/>
      <c r="DJ15" s="664"/>
      <c r="DK15" s="664"/>
      <c r="DL15" s="664"/>
      <c r="DM15" s="664"/>
      <c r="DN15" s="664"/>
      <c r="DO15" s="664"/>
      <c r="DP15" s="665"/>
      <c r="DQ15" s="669">
        <v>1537859</v>
      </c>
      <c r="DR15" s="664"/>
      <c r="DS15" s="664"/>
      <c r="DT15" s="664"/>
      <c r="DU15" s="664"/>
      <c r="DV15" s="664"/>
      <c r="DW15" s="664"/>
      <c r="DX15" s="664"/>
      <c r="DY15" s="664"/>
      <c r="DZ15" s="664"/>
      <c r="EA15" s="664"/>
      <c r="EB15" s="664"/>
      <c r="EC15" s="704"/>
    </row>
    <row r="16" spans="2:143" ht="11.25" customHeight="1" x14ac:dyDescent="0.15">
      <c r="B16" s="658" t="s">
        <v>260</v>
      </c>
      <c r="C16" s="659"/>
      <c r="D16" s="659"/>
      <c r="E16" s="659"/>
      <c r="F16" s="659"/>
      <c r="G16" s="659"/>
      <c r="H16" s="659"/>
      <c r="I16" s="659"/>
      <c r="J16" s="659"/>
      <c r="K16" s="659"/>
      <c r="L16" s="659"/>
      <c r="M16" s="659"/>
      <c r="N16" s="659"/>
      <c r="O16" s="659"/>
      <c r="P16" s="659"/>
      <c r="Q16" s="660"/>
      <c r="R16" s="661" t="s">
        <v>129</v>
      </c>
      <c r="S16" s="664"/>
      <c r="T16" s="664"/>
      <c r="U16" s="664"/>
      <c r="V16" s="664"/>
      <c r="W16" s="664"/>
      <c r="X16" s="664"/>
      <c r="Y16" s="665"/>
      <c r="Z16" s="723" t="s">
        <v>240</v>
      </c>
      <c r="AA16" s="723"/>
      <c r="AB16" s="723"/>
      <c r="AC16" s="723"/>
      <c r="AD16" s="724" t="s">
        <v>240</v>
      </c>
      <c r="AE16" s="724"/>
      <c r="AF16" s="724"/>
      <c r="AG16" s="724"/>
      <c r="AH16" s="724"/>
      <c r="AI16" s="724"/>
      <c r="AJ16" s="724"/>
      <c r="AK16" s="724"/>
      <c r="AL16" s="666" t="s">
        <v>129</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240</v>
      </c>
      <c r="BH16" s="664"/>
      <c r="BI16" s="664"/>
      <c r="BJ16" s="664"/>
      <c r="BK16" s="664"/>
      <c r="BL16" s="664"/>
      <c r="BM16" s="664"/>
      <c r="BN16" s="665"/>
      <c r="BO16" s="723" t="s">
        <v>129</v>
      </c>
      <c r="BP16" s="723"/>
      <c r="BQ16" s="723"/>
      <c r="BR16" s="723"/>
      <c r="BS16" s="669" t="s">
        <v>240</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v>73469</v>
      </c>
      <c r="CS16" s="664"/>
      <c r="CT16" s="664"/>
      <c r="CU16" s="664"/>
      <c r="CV16" s="664"/>
      <c r="CW16" s="664"/>
      <c r="CX16" s="664"/>
      <c r="CY16" s="665"/>
      <c r="CZ16" s="723">
        <v>0.4</v>
      </c>
      <c r="DA16" s="723"/>
      <c r="DB16" s="723"/>
      <c r="DC16" s="723"/>
      <c r="DD16" s="669" t="s">
        <v>129</v>
      </c>
      <c r="DE16" s="664"/>
      <c r="DF16" s="664"/>
      <c r="DG16" s="664"/>
      <c r="DH16" s="664"/>
      <c r="DI16" s="664"/>
      <c r="DJ16" s="664"/>
      <c r="DK16" s="664"/>
      <c r="DL16" s="664"/>
      <c r="DM16" s="664"/>
      <c r="DN16" s="664"/>
      <c r="DO16" s="664"/>
      <c r="DP16" s="665"/>
      <c r="DQ16" s="669">
        <v>21507</v>
      </c>
      <c r="DR16" s="664"/>
      <c r="DS16" s="664"/>
      <c r="DT16" s="664"/>
      <c r="DU16" s="664"/>
      <c r="DV16" s="664"/>
      <c r="DW16" s="664"/>
      <c r="DX16" s="664"/>
      <c r="DY16" s="664"/>
      <c r="DZ16" s="664"/>
      <c r="EA16" s="664"/>
      <c r="EB16" s="664"/>
      <c r="EC16" s="704"/>
    </row>
    <row r="17" spans="2:133" ht="11.25" customHeight="1" x14ac:dyDescent="0.15">
      <c r="B17" s="658" t="s">
        <v>263</v>
      </c>
      <c r="C17" s="659"/>
      <c r="D17" s="659"/>
      <c r="E17" s="659"/>
      <c r="F17" s="659"/>
      <c r="G17" s="659"/>
      <c r="H17" s="659"/>
      <c r="I17" s="659"/>
      <c r="J17" s="659"/>
      <c r="K17" s="659"/>
      <c r="L17" s="659"/>
      <c r="M17" s="659"/>
      <c r="N17" s="659"/>
      <c r="O17" s="659"/>
      <c r="P17" s="659"/>
      <c r="Q17" s="660"/>
      <c r="R17" s="661">
        <v>47083</v>
      </c>
      <c r="S17" s="664"/>
      <c r="T17" s="664"/>
      <c r="U17" s="664"/>
      <c r="V17" s="664"/>
      <c r="W17" s="664"/>
      <c r="X17" s="664"/>
      <c r="Y17" s="665"/>
      <c r="Z17" s="723">
        <v>0.2</v>
      </c>
      <c r="AA17" s="723"/>
      <c r="AB17" s="723"/>
      <c r="AC17" s="723"/>
      <c r="AD17" s="724">
        <v>47083</v>
      </c>
      <c r="AE17" s="724"/>
      <c r="AF17" s="724"/>
      <c r="AG17" s="724"/>
      <c r="AH17" s="724"/>
      <c r="AI17" s="724"/>
      <c r="AJ17" s="724"/>
      <c r="AK17" s="724"/>
      <c r="AL17" s="666">
        <v>0.4</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129</v>
      </c>
      <c r="BH17" s="664"/>
      <c r="BI17" s="664"/>
      <c r="BJ17" s="664"/>
      <c r="BK17" s="664"/>
      <c r="BL17" s="664"/>
      <c r="BM17" s="664"/>
      <c r="BN17" s="665"/>
      <c r="BO17" s="723" t="s">
        <v>240</v>
      </c>
      <c r="BP17" s="723"/>
      <c r="BQ17" s="723"/>
      <c r="BR17" s="723"/>
      <c r="BS17" s="669" t="s">
        <v>129</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1716936</v>
      </c>
      <c r="CS17" s="664"/>
      <c r="CT17" s="664"/>
      <c r="CU17" s="664"/>
      <c r="CV17" s="664"/>
      <c r="CW17" s="664"/>
      <c r="CX17" s="664"/>
      <c r="CY17" s="665"/>
      <c r="CZ17" s="723">
        <v>8.8000000000000007</v>
      </c>
      <c r="DA17" s="723"/>
      <c r="DB17" s="723"/>
      <c r="DC17" s="723"/>
      <c r="DD17" s="669" t="s">
        <v>129</v>
      </c>
      <c r="DE17" s="664"/>
      <c r="DF17" s="664"/>
      <c r="DG17" s="664"/>
      <c r="DH17" s="664"/>
      <c r="DI17" s="664"/>
      <c r="DJ17" s="664"/>
      <c r="DK17" s="664"/>
      <c r="DL17" s="664"/>
      <c r="DM17" s="664"/>
      <c r="DN17" s="664"/>
      <c r="DO17" s="664"/>
      <c r="DP17" s="665"/>
      <c r="DQ17" s="669">
        <v>1716936</v>
      </c>
      <c r="DR17" s="664"/>
      <c r="DS17" s="664"/>
      <c r="DT17" s="664"/>
      <c r="DU17" s="664"/>
      <c r="DV17" s="664"/>
      <c r="DW17" s="664"/>
      <c r="DX17" s="664"/>
      <c r="DY17" s="664"/>
      <c r="DZ17" s="664"/>
      <c r="EA17" s="664"/>
      <c r="EB17" s="664"/>
      <c r="EC17" s="704"/>
    </row>
    <row r="18" spans="2:133" ht="11.25" customHeight="1" x14ac:dyDescent="0.15">
      <c r="B18" s="658" t="s">
        <v>266</v>
      </c>
      <c r="C18" s="659"/>
      <c r="D18" s="659"/>
      <c r="E18" s="659"/>
      <c r="F18" s="659"/>
      <c r="G18" s="659"/>
      <c r="H18" s="659"/>
      <c r="I18" s="659"/>
      <c r="J18" s="659"/>
      <c r="K18" s="659"/>
      <c r="L18" s="659"/>
      <c r="M18" s="659"/>
      <c r="N18" s="659"/>
      <c r="O18" s="659"/>
      <c r="P18" s="659"/>
      <c r="Q18" s="660"/>
      <c r="R18" s="661">
        <v>3909131</v>
      </c>
      <c r="S18" s="664"/>
      <c r="T18" s="664"/>
      <c r="U18" s="664"/>
      <c r="V18" s="664"/>
      <c r="W18" s="664"/>
      <c r="X18" s="664"/>
      <c r="Y18" s="665"/>
      <c r="Z18" s="723">
        <v>19.600000000000001</v>
      </c>
      <c r="AA18" s="723"/>
      <c r="AB18" s="723"/>
      <c r="AC18" s="723"/>
      <c r="AD18" s="724">
        <v>3550182</v>
      </c>
      <c r="AE18" s="724"/>
      <c r="AF18" s="724"/>
      <c r="AG18" s="724"/>
      <c r="AH18" s="724"/>
      <c r="AI18" s="724"/>
      <c r="AJ18" s="724"/>
      <c r="AK18" s="724"/>
      <c r="AL18" s="666">
        <v>32</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129</v>
      </c>
      <c r="BH18" s="664"/>
      <c r="BI18" s="664"/>
      <c r="BJ18" s="664"/>
      <c r="BK18" s="664"/>
      <c r="BL18" s="664"/>
      <c r="BM18" s="664"/>
      <c r="BN18" s="665"/>
      <c r="BO18" s="723" t="s">
        <v>129</v>
      </c>
      <c r="BP18" s="723"/>
      <c r="BQ18" s="723"/>
      <c r="BR18" s="723"/>
      <c r="BS18" s="669" t="s">
        <v>240</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t="s">
        <v>240</v>
      </c>
      <c r="CS18" s="664"/>
      <c r="CT18" s="664"/>
      <c r="CU18" s="664"/>
      <c r="CV18" s="664"/>
      <c r="CW18" s="664"/>
      <c r="CX18" s="664"/>
      <c r="CY18" s="665"/>
      <c r="CZ18" s="723" t="s">
        <v>129</v>
      </c>
      <c r="DA18" s="723"/>
      <c r="DB18" s="723"/>
      <c r="DC18" s="723"/>
      <c r="DD18" s="669" t="s">
        <v>240</v>
      </c>
      <c r="DE18" s="664"/>
      <c r="DF18" s="664"/>
      <c r="DG18" s="664"/>
      <c r="DH18" s="664"/>
      <c r="DI18" s="664"/>
      <c r="DJ18" s="664"/>
      <c r="DK18" s="664"/>
      <c r="DL18" s="664"/>
      <c r="DM18" s="664"/>
      <c r="DN18" s="664"/>
      <c r="DO18" s="664"/>
      <c r="DP18" s="665"/>
      <c r="DQ18" s="669" t="s">
        <v>129</v>
      </c>
      <c r="DR18" s="664"/>
      <c r="DS18" s="664"/>
      <c r="DT18" s="664"/>
      <c r="DU18" s="664"/>
      <c r="DV18" s="664"/>
      <c r="DW18" s="664"/>
      <c r="DX18" s="664"/>
      <c r="DY18" s="664"/>
      <c r="DZ18" s="664"/>
      <c r="EA18" s="664"/>
      <c r="EB18" s="664"/>
      <c r="EC18" s="704"/>
    </row>
    <row r="19" spans="2:133" ht="11.25" customHeight="1" x14ac:dyDescent="0.15">
      <c r="B19" s="658" t="s">
        <v>269</v>
      </c>
      <c r="C19" s="659"/>
      <c r="D19" s="659"/>
      <c r="E19" s="659"/>
      <c r="F19" s="659"/>
      <c r="G19" s="659"/>
      <c r="H19" s="659"/>
      <c r="I19" s="659"/>
      <c r="J19" s="659"/>
      <c r="K19" s="659"/>
      <c r="L19" s="659"/>
      <c r="M19" s="659"/>
      <c r="N19" s="659"/>
      <c r="O19" s="659"/>
      <c r="P19" s="659"/>
      <c r="Q19" s="660"/>
      <c r="R19" s="661">
        <v>3550182</v>
      </c>
      <c r="S19" s="664"/>
      <c r="T19" s="664"/>
      <c r="U19" s="664"/>
      <c r="V19" s="664"/>
      <c r="W19" s="664"/>
      <c r="X19" s="664"/>
      <c r="Y19" s="665"/>
      <c r="Z19" s="723">
        <v>17.8</v>
      </c>
      <c r="AA19" s="723"/>
      <c r="AB19" s="723"/>
      <c r="AC19" s="723"/>
      <c r="AD19" s="724">
        <v>3550182</v>
      </c>
      <c r="AE19" s="724"/>
      <c r="AF19" s="724"/>
      <c r="AG19" s="724"/>
      <c r="AH19" s="724"/>
      <c r="AI19" s="724"/>
      <c r="AJ19" s="724"/>
      <c r="AK19" s="724"/>
      <c r="AL19" s="666">
        <v>32</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v>575081</v>
      </c>
      <c r="BH19" s="664"/>
      <c r="BI19" s="664"/>
      <c r="BJ19" s="664"/>
      <c r="BK19" s="664"/>
      <c r="BL19" s="664"/>
      <c r="BM19" s="664"/>
      <c r="BN19" s="665"/>
      <c r="BO19" s="723">
        <v>8.4</v>
      </c>
      <c r="BP19" s="723"/>
      <c r="BQ19" s="723"/>
      <c r="BR19" s="723"/>
      <c r="BS19" s="669" t="s">
        <v>129</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240</v>
      </c>
      <c r="CS19" s="664"/>
      <c r="CT19" s="664"/>
      <c r="CU19" s="664"/>
      <c r="CV19" s="664"/>
      <c r="CW19" s="664"/>
      <c r="CX19" s="664"/>
      <c r="CY19" s="665"/>
      <c r="CZ19" s="723" t="s">
        <v>129</v>
      </c>
      <c r="DA19" s="723"/>
      <c r="DB19" s="723"/>
      <c r="DC19" s="723"/>
      <c r="DD19" s="669" t="s">
        <v>240</v>
      </c>
      <c r="DE19" s="664"/>
      <c r="DF19" s="664"/>
      <c r="DG19" s="664"/>
      <c r="DH19" s="664"/>
      <c r="DI19" s="664"/>
      <c r="DJ19" s="664"/>
      <c r="DK19" s="664"/>
      <c r="DL19" s="664"/>
      <c r="DM19" s="664"/>
      <c r="DN19" s="664"/>
      <c r="DO19" s="664"/>
      <c r="DP19" s="665"/>
      <c r="DQ19" s="669" t="s">
        <v>240</v>
      </c>
      <c r="DR19" s="664"/>
      <c r="DS19" s="664"/>
      <c r="DT19" s="664"/>
      <c r="DU19" s="664"/>
      <c r="DV19" s="664"/>
      <c r="DW19" s="664"/>
      <c r="DX19" s="664"/>
      <c r="DY19" s="664"/>
      <c r="DZ19" s="664"/>
      <c r="EA19" s="664"/>
      <c r="EB19" s="664"/>
      <c r="EC19" s="704"/>
    </row>
    <row r="20" spans="2:133" ht="11.25" customHeight="1" x14ac:dyDescent="0.15">
      <c r="B20" s="658" t="s">
        <v>272</v>
      </c>
      <c r="C20" s="659"/>
      <c r="D20" s="659"/>
      <c r="E20" s="659"/>
      <c r="F20" s="659"/>
      <c r="G20" s="659"/>
      <c r="H20" s="659"/>
      <c r="I20" s="659"/>
      <c r="J20" s="659"/>
      <c r="K20" s="659"/>
      <c r="L20" s="659"/>
      <c r="M20" s="659"/>
      <c r="N20" s="659"/>
      <c r="O20" s="659"/>
      <c r="P20" s="659"/>
      <c r="Q20" s="660"/>
      <c r="R20" s="661">
        <v>358949</v>
      </c>
      <c r="S20" s="664"/>
      <c r="T20" s="664"/>
      <c r="U20" s="664"/>
      <c r="V20" s="664"/>
      <c r="W20" s="664"/>
      <c r="X20" s="664"/>
      <c r="Y20" s="665"/>
      <c r="Z20" s="723">
        <v>1.8</v>
      </c>
      <c r="AA20" s="723"/>
      <c r="AB20" s="723"/>
      <c r="AC20" s="723"/>
      <c r="AD20" s="724" t="s">
        <v>240</v>
      </c>
      <c r="AE20" s="724"/>
      <c r="AF20" s="724"/>
      <c r="AG20" s="724"/>
      <c r="AH20" s="724"/>
      <c r="AI20" s="724"/>
      <c r="AJ20" s="724"/>
      <c r="AK20" s="724"/>
      <c r="AL20" s="666" t="s">
        <v>240</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v>575081</v>
      </c>
      <c r="BH20" s="664"/>
      <c r="BI20" s="664"/>
      <c r="BJ20" s="664"/>
      <c r="BK20" s="664"/>
      <c r="BL20" s="664"/>
      <c r="BM20" s="664"/>
      <c r="BN20" s="665"/>
      <c r="BO20" s="723">
        <v>8.4</v>
      </c>
      <c r="BP20" s="723"/>
      <c r="BQ20" s="723"/>
      <c r="BR20" s="723"/>
      <c r="BS20" s="669" t="s">
        <v>129</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19544700</v>
      </c>
      <c r="CS20" s="664"/>
      <c r="CT20" s="664"/>
      <c r="CU20" s="664"/>
      <c r="CV20" s="664"/>
      <c r="CW20" s="664"/>
      <c r="CX20" s="664"/>
      <c r="CY20" s="665"/>
      <c r="CZ20" s="723">
        <v>100</v>
      </c>
      <c r="DA20" s="723"/>
      <c r="DB20" s="723"/>
      <c r="DC20" s="723"/>
      <c r="DD20" s="669">
        <v>1384194</v>
      </c>
      <c r="DE20" s="664"/>
      <c r="DF20" s="664"/>
      <c r="DG20" s="664"/>
      <c r="DH20" s="664"/>
      <c r="DI20" s="664"/>
      <c r="DJ20" s="664"/>
      <c r="DK20" s="664"/>
      <c r="DL20" s="664"/>
      <c r="DM20" s="664"/>
      <c r="DN20" s="664"/>
      <c r="DO20" s="664"/>
      <c r="DP20" s="665"/>
      <c r="DQ20" s="669">
        <v>13159252</v>
      </c>
      <c r="DR20" s="664"/>
      <c r="DS20" s="664"/>
      <c r="DT20" s="664"/>
      <c r="DU20" s="664"/>
      <c r="DV20" s="664"/>
      <c r="DW20" s="664"/>
      <c r="DX20" s="664"/>
      <c r="DY20" s="664"/>
      <c r="DZ20" s="664"/>
      <c r="EA20" s="664"/>
      <c r="EB20" s="664"/>
      <c r="EC20" s="704"/>
    </row>
    <row r="21" spans="2:133" ht="11.25" customHeight="1" x14ac:dyDescent="0.15">
      <c r="B21" s="658" t="s">
        <v>275</v>
      </c>
      <c r="C21" s="659"/>
      <c r="D21" s="659"/>
      <c r="E21" s="659"/>
      <c r="F21" s="659"/>
      <c r="G21" s="659"/>
      <c r="H21" s="659"/>
      <c r="I21" s="659"/>
      <c r="J21" s="659"/>
      <c r="K21" s="659"/>
      <c r="L21" s="659"/>
      <c r="M21" s="659"/>
      <c r="N21" s="659"/>
      <c r="O21" s="659"/>
      <c r="P21" s="659"/>
      <c r="Q21" s="660"/>
      <c r="R21" s="661" t="s">
        <v>240</v>
      </c>
      <c r="S21" s="664"/>
      <c r="T21" s="664"/>
      <c r="U21" s="664"/>
      <c r="V21" s="664"/>
      <c r="W21" s="664"/>
      <c r="X21" s="664"/>
      <c r="Y21" s="665"/>
      <c r="Z21" s="723" t="s">
        <v>129</v>
      </c>
      <c r="AA21" s="723"/>
      <c r="AB21" s="723"/>
      <c r="AC21" s="723"/>
      <c r="AD21" s="724" t="s">
        <v>240</v>
      </c>
      <c r="AE21" s="724"/>
      <c r="AF21" s="724"/>
      <c r="AG21" s="724"/>
      <c r="AH21" s="724"/>
      <c r="AI21" s="724"/>
      <c r="AJ21" s="724"/>
      <c r="AK21" s="724"/>
      <c r="AL21" s="666" t="s">
        <v>129</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v>1612</v>
      </c>
      <c r="BH21" s="664"/>
      <c r="BI21" s="664"/>
      <c r="BJ21" s="664"/>
      <c r="BK21" s="664"/>
      <c r="BL21" s="664"/>
      <c r="BM21" s="664"/>
      <c r="BN21" s="665"/>
      <c r="BO21" s="723">
        <v>0</v>
      </c>
      <c r="BP21" s="723"/>
      <c r="BQ21" s="723"/>
      <c r="BR21" s="723"/>
      <c r="BS21" s="669" t="s">
        <v>240</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277</v>
      </c>
      <c r="C22" s="659"/>
      <c r="D22" s="659"/>
      <c r="E22" s="659"/>
      <c r="F22" s="659"/>
      <c r="G22" s="659"/>
      <c r="H22" s="659"/>
      <c r="I22" s="659"/>
      <c r="J22" s="659"/>
      <c r="K22" s="659"/>
      <c r="L22" s="659"/>
      <c r="M22" s="659"/>
      <c r="N22" s="659"/>
      <c r="O22" s="659"/>
      <c r="P22" s="659"/>
      <c r="Q22" s="660"/>
      <c r="R22" s="661">
        <v>11972417</v>
      </c>
      <c r="S22" s="664"/>
      <c r="T22" s="664"/>
      <c r="U22" s="664"/>
      <c r="V22" s="664"/>
      <c r="W22" s="664"/>
      <c r="X22" s="664"/>
      <c r="Y22" s="665"/>
      <c r="Z22" s="723">
        <v>60</v>
      </c>
      <c r="AA22" s="723"/>
      <c r="AB22" s="723"/>
      <c r="AC22" s="723"/>
      <c r="AD22" s="724">
        <v>11039999</v>
      </c>
      <c r="AE22" s="724"/>
      <c r="AF22" s="724"/>
      <c r="AG22" s="724"/>
      <c r="AH22" s="724"/>
      <c r="AI22" s="724"/>
      <c r="AJ22" s="724"/>
      <c r="AK22" s="724"/>
      <c r="AL22" s="666">
        <v>99.4</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t="s">
        <v>129</v>
      </c>
      <c r="BH22" s="664"/>
      <c r="BI22" s="664"/>
      <c r="BJ22" s="664"/>
      <c r="BK22" s="664"/>
      <c r="BL22" s="664"/>
      <c r="BM22" s="664"/>
      <c r="BN22" s="665"/>
      <c r="BO22" s="723" t="s">
        <v>240</v>
      </c>
      <c r="BP22" s="723"/>
      <c r="BQ22" s="723"/>
      <c r="BR22" s="723"/>
      <c r="BS22" s="669" t="s">
        <v>240</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280</v>
      </c>
      <c r="C23" s="659"/>
      <c r="D23" s="659"/>
      <c r="E23" s="659"/>
      <c r="F23" s="659"/>
      <c r="G23" s="659"/>
      <c r="H23" s="659"/>
      <c r="I23" s="659"/>
      <c r="J23" s="659"/>
      <c r="K23" s="659"/>
      <c r="L23" s="659"/>
      <c r="M23" s="659"/>
      <c r="N23" s="659"/>
      <c r="O23" s="659"/>
      <c r="P23" s="659"/>
      <c r="Q23" s="660"/>
      <c r="R23" s="661">
        <v>6452</v>
      </c>
      <c r="S23" s="664"/>
      <c r="T23" s="664"/>
      <c r="U23" s="664"/>
      <c r="V23" s="664"/>
      <c r="W23" s="664"/>
      <c r="X23" s="664"/>
      <c r="Y23" s="665"/>
      <c r="Z23" s="723">
        <v>0</v>
      </c>
      <c r="AA23" s="723"/>
      <c r="AB23" s="723"/>
      <c r="AC23" s="723"/>
      <c r="AD23" s="724">
        <v>6452</v>
      </c>
      <c r="AE23" s="724"/>
      <c r="AF23" s="724"/>
      <c r="AG23" s="724"/>
      <c r="AH23" s="724"/>
      <c r="AI23" s="724"/>
      <c r="AJ23" s="724"/>
      <c r="AK23" s="724"/>
      <c r="AL23" s="666">
        <v>0.1</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v>573469</v>
      </c>
      <c r="BH23" s="664"/>
      <c r="BI23" s="664"/>
      <c r="BJ23" s="664"/>
      <c r="BK23" s="664"/>
      <c r="BL23" s="664"/>
      <c r="BM23" s="664"/>
      <c r="BN23" s="665"/>
      <c r="BO23" s="723">
        <v>8.4</v>
      </c>
      <c r="BP23" s="723"/>
      <c r="BQ23" s="723"/>
      <c r="BR23" s="723"/>
      <c r="BS23" s="669" t="s">
        <v>129</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x14ac:dyDescent="0.15">
      <c r="B24" s="658" t="s">
        <v>287</v>
      </c>
      <c r="C24" s="659"/>
      <c r="D24" s="659"/>
      <c r="E24" s="659"/>
      <c r="F24" s="659"/>
      <c r="G24" s="659"/>
      <c r="H24" s="659"/>
      <c r="I24" s="659"/>
      <c r="J24" s="659"/>
      <c r="K24" s="659"/>
      <c r="L24" s="659"/>
      <c r="M24" s="659"/>
      <c r="N24" s="659"/>
      <c r="O24" s="659"/>
      <c r="P24" s="659"/>
      <c r="Q24" s="660"/>
      <c r="R24" s="661">
        <v>266473</v>
      </c>
      <c r="S24" s="664"/>
      <c r="T24" s="664"/>
      <c r="U24" s="664"/>
      <c r="V24" s="664"/>
      <c r="W24" s="664"/>
      <c r="X24" s="664"/>
      <c r="Y24" s="665"/>
      <c r="Z24" s="723">
        <v>1.3</v>
      </c>
      <c r="AA24" s="723"/>
      <c r="AB24" s="723"/>
      <c r="AC24" s="723"/>
      <c r="AD24" s="724">
        <v>4208</v>
      </c>
      <c r="AE24" s="724"/>
      <c r="AF24" s="724"/>
      <c r="AG24" s="724"/>
      <c r="AH24" s="724"/>
      <c r="AI24" s="724"/>
      <c r="AJ24" s="724"/>
      <c r="AK24" s="724"/>
      <c r="AL24" s="666">
        <v>0</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129</v>
      </c>
      <c r="BH24" s="664"/>
      <c r="BI24" s="664"/>
      <c r="BJ24" s="664"/>
      <c r="BK24" s="664"/>
      <c r="BL24" s="664"/>
      <c r="BM24" s="664"/>
      <c r="BN24" s="665"/>
      <c r="BO24" s="723" t="s">
        <v>129</v>
      </c>
      <c r="BP24" s="723"/>
      <c r="BQ24" s="723"/>
      <c r="BR24" s="723"/>
      <c r="BS24" s="669" t="s">
        <v>240</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10460649</v>
      </c>
      <c r="CS24" s="727"/>
      <c r="CT24" s="727"/>
      <c r="CU24" s="727"/>
      <c r="CV24" s="727"/>
      <c r="CW24" s="727"/>
      <c r="CX24" s="727"/>
      <c r="CY24" s="773"/>
      <c r="CZ24" s="774">
        <v>53.5</v>
      </c>
      <c r="DA24" s="743"/>
      <c r="DB24" s="743"/>
      <c r="DC24" s="777"/>
      <c r="DD24" s="772">
        <v>5974894</v>
      </c>
      <c r="DE24" s="727"/>
      <c r="DF24" s="727"/>
      <c r="DG24" s="727"/>
      <c r="DH24" s="727"/>
      <c r="DI24" s="727"/>
      <c r="DJ24" s="727"/>
      <c r="DK24" s="773"/>
      <c r="DL24" s="772">
        <v>5896632</v>
      </c>
      <c r="DM24" s="727"/>
      <c r="DN24" s="727"/>
      <c r="DO24" s="727"/>
      <c r="DP24" s="727"/>
      <c r="DQ24" s="727"/>
      <c r="DR24" s="727"/>
      <c r="DS24" s="727"/>
      <c r="DT24" s="727"/>
      <c r="DU24" s="727"/>
      <c r="DV24" s="773"/>
      <c r="DW24" s="774">
        <v>49.6</v>
      </c>
      <c r="DX24" s="743"/>
      <c r="DY24" s="743"/>
      <c r="DZ24" s="743"/>
      <c r="EA24" s="743"/>
      <c r="EB24" s="743"/>
      <c r="EC24" s="775"/>
    </row>
    <row r="25" spans="2:133" ht="11.25" customHeight="1" x14ac:dyDescent="0.15">
      <c r="B25" s="658" t="s">
        <v>290</v>
      </c>
      <c r="C25" s="659"/>
      <c r="D25" s="659"/>
      <c r="E25" s="659"/>
      <c r="F25" s="659"/>
      <c r="G25" s="659"/>
      <c r="H25" s="659"/>
      <c r="I25" s="659"/>
      <c r="J25" s="659"/>
      <c r="K25" s="659"/>
      <c r="L25" s="659"/>
      <c r="M25" s="659"/>
      <c r="N25" s="659"/>
      <c r="O25" s="659"/>
      <c r="P25" s="659"/>
      <c r="Q25" s="660"/>
      <c r="R25" s="661">
        <v>196352</v>
      </c>
      <c r="S25" s="664"/>
      <c r="T25" s="664"/>
      <c r="U25" s="664"/>
      <c r="V25" s="664"/>
      <c r="W25" s="664"/>
      <c r="X25" s="664"/>
      <c r="Y25" s="665"/>
      <c r="Z25" s="723">
        <v>1</v>
      </c>
      <c r="AA25" s="723"/>
      <c r="AB25" s="723"/>
      <c r="AC25" s="723"/>
      <c r="AD25" s="724">
        <v>57592</v>
      </c>
      <c r="AE25" s="724"/>
      <c r="AF25" s="724"/>
      <c r="AG25" s="724"/>
      <c r="AH25" s="724"/>
      <c r="AI25" s="724"/>
      <c r="AJ25" s="724"/>
      <c r="AK25" s="724"/>
      <c r="AL25" s="666">
        <v>0.5</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240</v>
      </c>
      <c r="BH25" s="664"/>
      <c r="BI25" s="664"/>
      <c r="BJ25" s="664"/>
      <c r="BK25" s="664"/>
      <c r="BL25" s="664"/>
      <c r="BM25" s="664"/>
      <c r="BN25" s="665"/>
      <c r="BO25" s="723" t="s">
        <v>240</v>
      </c>
      <c r="BP25" s="723"/>
      <c r="BQ25" s="723"/>
      <c r="BR25" s="723"/>
      <c r="BS25" s="669" t="s">
        <v>129</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2912263</v>
      </c>
      <c r="CS25" s="662"/>
      <c r="CT25" s="662"/>
      <c r="CU25" s="662"/>
      <c r="CV25" s="662"/>
      <c r="CW25" s="662"/>
      <c r="CX25" s="662"/>
      <c r="CY25" s="663"/>
      <c r="CZ25" s="666">
        <v>14.9</v>
      </c>
      <c r="DA25" s="695"/>
      <c r="DB25" s="695"/>
      <c r="DC25" s="696"/>
      <c r="DD25" s="669">
        <v>2549425</v>
      </c>
      <c r="DE25" s="662"/>
      <c r="DF25" s="662"/>
      <c r="DG25" s="662"/>
      <c r="DH25" s="662"/>
      <c r="DI25" s="662"/>
      <c r="DJ25" s="662"/>
      <c r="DK25" s="663"/>
      <c r="DL25" s="669">
        <v>2483942</v>
      </c>
      <c r="DM25" s="662"/>
      <c r="DN25" s="662"/>
      <c r="DO25" s="662"/>
      <c r="DP25" s="662"/>
      <c r="DQ25" s="662"/>
      <c r="DR25" s="662"/>
      <c r="DS25" s="662"/>
      <c r="DT25" s="662"/>
      <c r="DU25" s="662"/>
      <c r="DV25" s="663"/>
      <c r="DW25" s="666">
        <v>20.9</v>
      </c>
      <c r="DX25" s="695"/>
      <c r="DY25" s="695"/>
      <c r="DZ25" s="695"/>
      <c r="EA25" s="695"/>
      <c r="EB25" s="695"/>
      <c r="EC25" s="697"/>
    </row>
    <row r="26" spans="2:133" ht="11.25" customHeight="1" x14ac:dyDescent="0.15">
      <c r="B26" s="658" t="s">
        <v>293</v>
      </c>
      <c r="C26" s="659"/>
      <c r="D26" s="659"/>
      <c r="E26" s="659"/>
      <c r="F26" s="659"/>
      <c r="G26" s="659"/>
      <c r="H26" s="659"/>
      <c r="I26" s="659"/>
      <c r="J26" s="659"/>
      <c r="K26" s="659"/>
      <c r="L26" s="659"/>
      <c r="M26" s="659"/>
      <c r="N26" s="659"/>
      <c r="O26" s="659"/>
      <c r="P26" s="659"/>
      <c r="Q26" s="660"/>
      <c r="R26" s="661">
        <v>64648</v>
      </c>
      <c r="S26" s="664"/>
      <c r="T26" s="664"/>
      <c r="U26" s="664"/>
      <c r="V26" s="664"/>
      <c r="W26" s="664"/>
      <c r="X26" s="664"/>
      <c r="Y26" s="665"/>
      <c r="Z26" s="723">
        <v>0.3</v>
      </c>
      <c r="AA26" s="723"/>
      <c r="AB26" s="723"/>
      <c r="AC26" s="723"/>
      <c r="AD26" s="724" t="s">
        <v>129</v>
      </c>
      <c r="AE26" s="724"/>
      <c r="AF26" s="724"/>
      <c r="AG26" s="724"/>
      <c r="AH26" s="724"/>
      <c r="AI26" s="724"/>
      <c r="AJ26" s="724"/>
      <c r="AK26" s="724"/>
      <c r="AL26" s="666" t="s">
        <v>240</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240</v>
      </c>
      <c r="BH26" s="664"/>
      <c r="BI26" s="664"/>
      <c r="BJ26" s="664"/>
      <c r="BK26" s="664"/>
      <c r="BL26" s="664"/>
      <c r="BM26" s="664"/>
      <c r="BN26" s="665"/>
      <c r="BO26" s="723" t="s">
        <v>240</v>
      </c>
      <c r="BP26" s="723"/>
      <c r="BQ26" s="723"/>
      <c r="BR26" s="723"/>
      <c r="BS26" s="669" t="s">
        <v>240</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1957197</v>
      </c>
      <c r="CS26" s="664"/>
      <c r="CT26" s="664"/>
      <c r="CU26" s="664"/>
      <c r="CV26" s="664"/>
      <c r="CW26" s="664"/>
      <c r="CX26" s="664"/>
      <c r="CY26" s="665"/>
      <c r="CZ26" s="666">
        <v>10</v>
      </c>
      <c r="DA26" s="695"/>
      <c r="DB26" s="695"/>
      <c r="DC26" s="696"/>
      <c r="DD26" s="669">
        <v>1703286</v>
      </c>
      <c r="DE26" s="664"/>
      <c r="DF26" s="664"/>
      <c r="DG26" s="664"/>
      <c r="DH26" s="664"/>
      <c r="DI26" s="664"/>
      <c r="DJ26" s="664"/>
      <c r="DK26" s="665"/>
      <c r="DL26" s="669" t="s">
        <v>129</v>
      </c>
      <c r="DM26" s="664"/>
      <c r="DN26" s="664"/>
      <c r="DO26" s="664"/>
      <c r="DP26" s="664"/>
      <c r="DQ26" s="664"/>
      <c r="DR26" s="664"/>
      <c r="DS26" s="664"/>
      <c r="DT26" s="664"/>
      <c r="DU26" s="664"/>
      <c r="DV26" s="665"/>
      <c r="DW26" s="666" t="s">
        <v>240</v>
      </c>
      <c r="DX26" s="695"/>
      <c r="DY26" s="695"/>
      <c r="DZ26" s="695"/>
      <c r="EA26" s="695"/>
      <c r="EB26" s="695"/>
      <c r="EC26" s="697"/>
    </row>
    <row r="27" spans="2:133" ht="11.25" customHeight="1" x14ac:dyDescent="0.15">
      <c r="B27" s="658" t="s">
        <v>296</v>
      </c>
      <c r="C27" s="659"/>
      <c r="D27" s="659"/>
      <c r="E27" s="659"/>
      <c r="F27" s="659"/>
      <c r="G27" s="659"/>
      <c r="H27" s="659"/>
      <c r="I27" s="659"/>
      <c r="J27" s="659"/>
      <c r="K27" s="659"/>
      <c r="L27" s="659"/>
      <c r="M27" s="659"/>
      <c r="N27" s="659"/>
      <c r="O27" s="659"/>
      <c r="P27" s="659"/>
      <c r="Q27" s="660"/>
      <c r="R27" s="661">
        <v>3318849</v>
      </c>
      <c r="S27" s="664"/>
      <c r="T27" s="664"/>
      <c r="U27" s="664"/>
      <c r="V27" s="664"/>
      <c r="W27" s="664"/>
      <c r="X27" s="664"/>
      <c r="Y27" s="665"/>
      <c r="Z27" s="723">
        <v>16.600000000000001</v>
      </c>
      <c r="AA27" s="723"/>
      <c r="AB27" s="723"/>
      <c r="AC27" s="723"/>
      <c r="AD27" s="724" t="s">
        <v>129</v>
      </c>
      <c r="AE27" s="724"/>
      <c r="AF27" s="724"/>
      <c r="AG27" s="724"/>
      <c r="AH27" s="724"/>
      <c r="AI27" s="724"/>
      <c r="AJ27" s="724"/>
      <c r="AK27" s="724"/>
      <c r="AL27" s="666" t="s">
        <v>129</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6864455</v>
      </c>
      <c r="BH27" s="664"/>
      <c r="BI27" s="664"/>
      <c r="BJ27" s="664"/>
      <c r="BK27" s="664"/>
      <c r="BL27" s="664"/>
      <c r="BM27" s="664"/>
      <c r="BN27" s="665"/>
      <c r="BO27" s="723">
        <v>100</v>
      </c>
      <c r="BP27" s="723"/>
      <c r="BQ27" s="723"/>
      <c r="BR27" s="723"/>
      <c r="BS27" s="669">
        <v>59377</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5831450</v>
      </c>
      <c r="CS27" s="662"/>
      <c r="CT27" s="662"/>
      <c r="CU27" s="662"/>
      <c r="CV27" s="662"/>
      <c r="CW27" s="662"/>
      <c r="CX27" s="662"/>
      <c r="CY27" s="663"/>
      <c r="CZ27" s="666">
        <v>29.8</v>
      </c>
      <c r="DA27" s="695"/>
      <c r="DB27" s="695"/>
      <c r="DC27" s="696"/>
      <c r="DD27" s="669">
        <v>1708533</v>
      </c>
      <c r="DE27" s="662"/>
      <c r="DF27" s="662"/>
      <c r="DG27" s="662"/>
      <c r="DH27" s="662"/>
      <c r="DI27" s="662"/>
      <c r="DJ27" s="662"/>
      <c r="DK27" s="663"/>
      <c r="DL27" s="669">
        <v>1707647</v>
      </c>
      <c r="DM27" s="662"/>
      <c r="DN27" s="662"/>
      <c r="DO27" s="662"/>
      <c r="DP27" s="662"/>
      <c r="DQ27" s="662"/>
      <c r="DR27" s="662"/>
      <c r="DS27" s="662"/>
      <c r="DT27" s="662"/>
      <c r="DU27" s="662"/>
      <c r="DV27" s="663"/>
      <c r="DW27" s="666">
        <v>14.4</v>
      </c>
      <c r="DX27" s="695"/>
      <c r="DY27" s="695"/>
      <c r="DZ27" s="695"/>
      <c r="EA27" s="695"/>
      <c r="EB27" s="695"/>
      <c r="EC27" s="697"/>
    </row>
    <row r="28" spans="2:133" ht="11.25" customHeight="1" x14ac:dyDescent="0.15">
      <c r="B28" s="766" t="s">
        <v>299</v>
      </c>
      <c r="C28" s="767"/>
      <c r="D28" s="767"/>
      <c r="E28" s="767"/>
      <c r="F28" s="767"/>
      <c r="G28" s="767"/>
      <c r="H28" s="767"/>
      <c r="I28" s="767"/>
      <c r="J28" s="767"/>
      <c r="K28" s="767"/>
      <c r="L28" s="767"/>
      <c r="M28" s="767"/>
      <c r="N28" s="767"/>
      <c r="O28" s="767"/>
      <c r="P28" s="767"/>
      <c r="Q28" s="768"/>
      <c r="R28" s="661" t="s">
        <v>240</v>
      </c>
      <c r="S28" s="664"/>
      <c r="T28" s="664"/>
      <c r="U28" s="664"/>
      <c r="V28" s="664"/>
      <c r="W28" s="664"/>
      <c r="X28" s="664"/>
      <c r="Y28" s="665"/>
      <c r="Z28" s="723" t="s">
        <v>129</v>
      </c>
      <c r="AA28" s="723"/>
      <c r="AB28" s="723"/>
      <c r="AC28" s="723"/>
      <c r="AD28" s="724" t="s">
        <v>129</v>
      </c>
      <c r="AE28" s="724"/>
      <c r="AF28" s="724"/>
      <c r="AG28" s="724"/>
      <c r="AH28" s="724"/>
      <c r="AI28" s="724"/>
      <c r="AJ28" s="724"/>
      <c r="AK28" s="724"/>
      <c r="AL28" s="666" t="s">
        <v>129</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1716936</v>
      </c>
      <c r="CS28" s="664"/>
      <c r="CT28" s="664"/>
      <c r="CU28" s="664"/>
      <c r="CV28" s="664"/>
      <c r="CW28" s="664"/>
      <c r="CX28" s="664"/>
      <c r="CY28" s="665"/>
      <c r="CZ28" s="666">
        <v>8.8000000000000007</v>
      </c>
      <c r="DA28" s="695"/>
      <c r="DB28" s="695"/>
      <c r="DC28" s="696"/>
      <c r="DD28" s="669">
        <v>1716936</v>
      </c>
      <c r="DE28" s="664"/>
      <c r="DF28" s="664"/>
      <c r="DG28" s="664"/>
      <c r="DH28" s="664"/>
      <c r="DI28" s="664"/>
      <c r="DJ28" s="664"/>
      <c r="DK28" s="665"/>
      <c r="DL28" s="669">
        <v>1705043</v>
      </c>
      <c r="DM28" s="664"/>
      <c r="DN28" s="664"/>
      <c r="DO28" s="664"/>
      <c r="DP28" s="664"/>
      <c r="DQ28" s="664"/>
      <c r="DR28" s="664"/>
      <c r="DS28" s="664"/>
      <c r="DT28" s="664"/>
      <c r="DU28" s="664"/>
      <c r="DV28" s="665"/>
      <c r="DW28" s="666">
        <v>14.3</v>
      </c>
      <c r="DX28" s="695"/>
      <c r="DY28" s="695"/>
      <c r="DZ28" s="695"/>
      <c r="EA28" s="695"/>
      <c r="EB28" s="695"/>
      <c r="EC28" s="697"/>
    </row>
    <row r="29" spans="2:133" ht="11.25" customHeight="1" x14ac:dyDescent="0.15">
      <c r="B29" s="658" t="s">
        <v>301</v>
      </c>
      <c r="C29" s="659"/>
      <c r="D29" s="659"/>
      <c r="E29" s="659"/>
      <c r="F29" s="659"/>
      <c r="G29" s="659"/>
      <c r="H29" s="659"/>
      <c r="I29" s="659"/>
      <c r="J29" s="659"/>
      <c r="K29" s="659"/>
      <c r="L29" s="659"/>
      <c r="M29" s="659"/>
      <c r="N29" s="659"/>
      <c r="O29" s="659"/>
      <c r="P29" s="659"/>
      <c r="Q29" s="660"/>
      <c r="R29" s="661">
        <v>1702378</v>
      </c>
      <c r="S29" s="664"/>
      <c r="T29" s="664"/>
      <c r="U29" s="664"/>
      <c r="V29" s="664"/>
      <c r="W29" s="664"/>
      <c r="X29" s="664"/>
      <c r="Y29" s="665"/>
      <c r="Z29" s="723">
        <v>8.5</v>
      </c>
      <c r="AA29" s="723"/>
      <c r="AB29" s="723"/>
      <c r="AC29" s="723"/>
      <c r="AD29" s="724" t="s">
        <v>240</v>
      </c>
      <c r="AE29" s="724"/>
      <c r="AF29" s="724"/>
      <c r="AG29" s="724"/>
      <c r="AH29" s="724"/>
      <c r="AI29" s="724"/>
      <c r="AJ29" s="724"/>
      <c r="AK29" s="724"/>
      <c r="AL29" s="666" t="s">
        <v>129</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70</v>
      </c>
      <c r="CG29" s="702"/>
      <c r="CH29" s="702"/>
      <c r="CI29" s="702"/>
      <c r="CJ29" s="702"/>
      <c r="CK29" s="702"/>
      <c r="CL29" s="702"/>
      <c r="CM29" s="702"/>
      <c r="CN29" s="702"/>
      <c r="CO29" s="702"/>
      <c r="CP29" s="702"/>
      <c r="CQ29" s="703"/>
      <c r="CR29" s="661">
        <v>1716223</v>
      </c>
      <c r="CS29" s="662"/>
      <c r="CT29" s="662"/>
      <c r="CU29" s="662"/>
      <c r="CV29" s="662"/>
      <c r="CW29" s="662"/>
      <c r="CX29" s="662"/>
      <c r="CY29" s="663"/>
      <c r="CZ29" s="666">
        <v>8.8000000000000007</v>
      </c>
      <c r="DA29" s="695"/>
      <c r="DB29" s="695"/>
      <c r="DC29" s="696"/>
      <c r="DD29" s="669">
        <v>1716223</v>
      </c>
      <c r="DE29" s="662"/>
      <c r="DF29" s="662"/>
      <c r="DG29" s="662"/>
      <c r="DH29" s="662"/>
      <c r="DI29" s="662"/>
      <c r="DJ29" s="662"/>
      <c r="DK29" s="663"/>
      <c r="DL29" s="669">
        <v>1704330</v>
      </c>
      <c r="DM29" s="662"/>
      <c r="DN29" s="662"/>
      <c r="DO29" s="662"/>
      <c r="DP29" s="662"/>
      <c r="DQ29" s="662"/>
      <c r="DR29" s="662"/>
      <c r="DS29" s="662"/>
      <c r="DT29" s="662"/>
      <c r="DU29" s="662"/>
      <c r="DV29" s="663"/>
      <c r="DW29" s="666">
        <v>14.3</v>
      </c>
      <c r="DX29" s="695"/>
      <c r="DY29" s="695"/>
      <c r="DZ29" s="695"/>
      <c r="EA29" s="695"/>
      <c r="EB29" s="695"/>
      <c r="EC29" s="697"/>
    </row>
    <row r="30" spans="2:133" ht="11.25" customHeight="1" x14ac:dyDescent="0.15">
      <c r="B30" s="658" t="s">
        <v>305</v>
      </c>
      <c r="C30" s="659"/>
      <c r="D30" s="659"/>
      <c r="E30" s="659"/>
      <c r="F30" s="659"/>
      <c r="G30" s="659"/>
      <c r="H30" s="659"/>
      <c r="I30" s="659"/>
      <c r="J30" s="659"/>
      <c r="K30" s="659"/>
      <c r="L30" s="659"/>
      <c r="M30" s="659"/>
      <c r="N30" s="659"/>
      <c r="O30" s="659"/>
      <c r="P30" s="659"/>
      <c r="Q30" s="660"/>
      <c r="R30" s="661">
        <v>25465</v>
      </c>
      <c r="S30" s="664"/>
      <c r="T30" s="664"/>
      <c r="U30" s="664"/>
      <c r="V30" s="664"/>
      <c r="W30" s="664"/>
      <c r="X30" s="664"/>
      <c r="Y30" s="665"/>
      <c r="Z30" s="723">
        <v>0.1</v>
      </c>
      <c r="AA30" s="723"/>
      <c r="AB30" s="723"/>
      <c r="AC30" s="723"/>
      <c r="AD30" s="724">
        <v>1208</v>
      </c>
      <c r="AE30" s="724"/>
      <c r="AF30" s="724"/>
      <c r="AG30" s="724"/>
      <c r="AH30" s="724"/>
      <c r="AI30" s="724"/>
      <c r="AJ30" s="724"/>
      <c r="AK30" s="724"/>
      <c r="AL30" s="666">
        <v>0</v>
      </c>
      <c r="AM30" s="667"/>
      <c r="AN30" s="667"/>
      <c r="AO30" s="725"/>
      <c r="AP30" s="751" t="s">
        <v>306</v>
      </c>
      <c r="AQ30" s="752"/>
      <c r="AR30" s="752"/>
      <c r="AS30" s="752"/>
      <c r="AT30" s="757" t="s">
        <v>307</v>
      </c>
      <c r="AU30" s="230"/>
      <c r="AV30" s="230"/>
      <c r="AW30" s="230"/>
      <c r="AX30" s="760" t="s">
        <v>186</v>
      </c>
      <c r="AY30" s="761"/>
      <c r="AZ30" s="761"/>
      <c r="BA30" s="761"/>
      <c r="BB30" s="761"/>
      <c r="BC30" s="761"/>
      <c r="BD30" s="761"/>
      <c r="BE30" s="761"/>
      <c r="BF30" s="762"/>
      <c r="BG30" s="741">
        <v>99.2</v>
      </c>
      <c r="BH30" s="742"/>
      <c r="BI30" s="742"/>
      <c r="BJ30" s="742"/>
      <c r="BK30" s="742"/>
      <c r="BL30" s="742"/>
      <c r="BM30" s="743">
        <v>97.4</v>
      </c>
      <c r="BN30" s="742"/>
      <c r="BO30" s="742"/>
      <c r="BP30" s="742"/>
      <c r="BQ30" s="744"/>
      <c r="BR30" s="741">
        <v>99</v>
      </c>
      <c r="BS30" s="742"/>
      <c r="BT30" s="742"/>
      <c r="BU30" s="742"/>
      <c r="BV30" s="742"/>
      <c r="BW30" s="742"/>
      <c r="BX30" s="743">
        <v>96.9</v>
      </c>
      <c r="BY30" s="742"/>
      <c r="BZ30" s="742"/>
      <c r="CA30" s="742"/>
      <c r="CB30" s="744"/>
      <c r="CD30" s="747"/>
      <c r="CE30" s="748"/>
      <c r="CF30" s="705" t="s">
        <v>308</v>
      </c>
      <c r="CG30" s="702"/>
      <c r="CH30" s="702"/>
      <c r="CI30" s="702"/>
      <c r="CJ30" s="702"/>
      <c r="CK30" s="702"/>
      <c r="CL30" s="702"/>
      <c r="CM30" s="702"/>
      <c r="CN30" s="702"/>
      <c r="CO30" s="702"/>
      <c r="CP30" s="702"/>
      <c r="CQ30" s="703"/>
      <c r="CR30" s="661">
        <v>1583163</v>
      </c>
      <c r="CS30" s="664"/>
      <c r="CT30" s="664"/>
      <c r="CU30" s="664"/>
      <c r="CV30" s="664"/>
      <c r="CW30" s="664"/>
      <c r="CX30" s="664"/>
      <c r="CY30" s="665"/>
      <c r="CZ30" s="666">
        <v>8.1</v>
      </c>
      <c r="DA30" s="695"/>
      <c r="DB30" s="695"/>
      <c r="DC30" s="696"/>
      <c r="DD30" s="669">
        <v>1583163</v>
      </c>
      <c r="DE30" s="664"/>
      <c r="DF30" s="664"/>
      <c r="DG30" s="664"/>
      <c r="DH30" s="664"/>
      <c r="DI30" s="664"/>
      <c r="DJ30" s="664"/>
      <c r="DK30" s="665"/>
      <c r="DL30" s="669">
        <v>1571270</v>
      </c>
      <c r="DM30" s="664"/>
      <c r="DN30" s="664"/>
      <c r="DO30" s="664"/>
      <c r="DP30" s="664"/>
      <c r="DQ30" s="664"/>
      <c r="DR30" s="664"/>
      <c r="DS30" s="664"/>
      <c r="DT30" s="664"/>
      <c r="DU30" s="664"/>
      <c r="DV30" s="665"/>
      <c r="DW30" s="666">
        <v>13.2</v>
      </c>
      <c r="DX30" s="695"/>
      <c r="DY30" s="695"/>
      <c r="DZ30" s="695"/>
      <c r="EA30" s="695"/>
      <c r="EB30" s="695"/>
      <c r="EC30" s="697"/>
    </row>
    <row r="31" spans="2:133" ht="11.25" customHeight="1" x14ac:dyDescent="0.15">
      <c r="B31" s="658" t="s">
        <v>309</v>
      </c>
      <c r="C31" s="659"/>
      <c r="D31" s="659"/>
      <c r="E31" s="659"/>
      <c r="F31" s="659"/>
      <c r="G31" s="659"/>
      <c r="H31" s="659"/>
      <c r="I31" s="659"/>
      <c r="J31" s="659"/>
      <c r="K31" s="659"/>
      <c r="L31" s="659"/>
      <c r="M31" s="659"/>
      <c r="N31" s="659"/>
      <c r="O31" s="659"/>
      <c r="P31" s="659"/>
      <c r="Q31" s="660"/>
      <c r="R31" s="661">
        <v>2011</v>
      </c>
      <c r="S31" s="664"/>
      <c r="T31" s="664"/>
      <c r="U31" s="664"/>
      <c r="V31" s="664"/>
      <c r="W31" s="664"/>
      <c r="X31" s="664"/>
      <c r="Y31" s="665"/>
      <c r="Z31" s="723">
        <v>0</v>
      </c>
      <c r="AA31" s="723"/>
      <c r="AB31" s="723"/>
      <c r="AC31" s="723"/>
      <c r="AD31" s="724" t="s">
        <v>129</v>
      </c>
      <c r="AE31" s="724"/>
      <c r="AF31" s="724"/>
      <c r="AG31" s="724"/>
      <c r="AH31" s="724"/>
      <c r="AI31" s="724"/>
      <c r="AJ31" s="724"/>
      <c r="AK31" s="724"/>
      <c r="AL31" s="666" t="s">
        <v>129</v>
      </c>
      <c r="AM31" s="667"/>
      <c r="AN31" s="667"/>
      <c r="AO31" s="725"/>
      <c r="AP31" s="753"/>
      <c r="AQ31" s="754"/>
      <c r="AR31" s="754"/>
      <c r="AS31" s="754"/>
      <c r="AT31" s="758"/>
      <c r="AU31" s="229" t="s">
        <v>310</v>
      </c>
      <c r="AV31" s="229"/>
      <c r="AW31" s="229"/>
      <c r="AX31" s="658" t="s">
        <v>311</v>
      </c>
      <c r="AY31" s="659"/>
      <c r="AZ31" s="659"/>
      <c r="BA31" s="659"/>
      <c r="BB31" s="659"/>
      <c r="BC31" s="659"/>
      <c r="BD31" s="659"/>
      <c r="BE31" s="659"/>
      <c r="BF31" s="660"/>
      <c r="BG31" s="739">
        <v>99</v>
      </c>
      <c r="BH31" s="662"/>
      <c r="BI31" s="662"/>
      <c r="BJ31" s="662"/>
      <c r="BK31" s="662"/>
      <c r="BL31" s="662"/>
      <c r="BM31" s="667">
        <v>97</v>
      </c>
      <c r="BN31" s="740"/>
      <c r="BO31" s="740"/>
      <c r="BP31" s="740"/>
      <c r="BQ31" s="701"/>
      <c r="BR31" s="739">
        <v>98.8</v>
      </c>
      <c r="BS31" s="662"/>
      <c r="BT31" s="662"/>
      <c r="BU31" s="662"/>
      <c r="BV31" s="662"/>
      <c r="BW31" s="662"/>
      <c r="BX31" s="667">
        <v>96.7</v>
      </c>
      <c r="BY31" s="740"/>
      <c r="BZ31" s="740"/>
      <c r="CA31" s="740"/>
      <c r="CB31" s="701"/>
      <c r="CD31" s="747"/>
      <c r="CE31" s="748"/>
      <c r="CF31" s="705" t="s">
        <v>312</v>
      </c>
      <c r="CG31" s="702"/>
      <c r="CH31" s="702"/>
      <c r="CI31" s="702"/>
      <c r="CJ31" s="702"/>
      <c r="CK31" s="702"/>
      <c r="CL31" s="702"/>
      <c r="CM31" s="702"/>
      <c r="CN31" s="702"/>
      <c r="CO31" s="702"/>
      <c r="CP31" s="702"/>
      <c r="CQ31" s="703"/>
      <c r="CR31" s="661">
        <v>133060</v>
      </c>
      <c r="CS31" s="662"/>
      <c r="CT31" s="662"/>
      <c r="CU31" s="662"/>
      <c r="CV31" s="662"/>
      <c r="CW31" s="662"/>
      <c r="CX31" s="662"/>
      <c r="CY31" s="663"/>
      <c r="CZ31" s="666">
        <v>0.7</v>
      </c>
      <c r="DA31" s="695"/>
      <c r="DB31" s="695"/>
      <c r="DC31" s="696"/>
      <c r="DD31" s="669">
        <v>133060</v>
      </c>
      <c r="DE31" s="662"/>
      <c r="DF31" s="662"/>
      <c r="DG31" s="662"/>
      <c r="DH31" s="662"/>
      <c r="DI31" s="662"/>
      <c r="DJ31" s="662"/>
      <c r="DK31" s="663"/>
      <c r="DL31" s="669">
        <v>133060</v>
      </c>
      <c r="DM31" s="662"/>
      <c r="DN31" s="662"/>
      <c r="DO31" s="662"/>
      <c r="DP31" s="662"/>
      <c r="DQ31" s="662"/>
      <c r="DR31" s="662"/>
      <c r="DS31" s="662"/>
      <c r="DT31" s="662"/>
      <c r="DU31" s="662"/>
      <c r="DV31" s="663"/>
      <c r="DW31" s="666">
        <v>1.1000000000000001</v>
      </c>
      <c r="DX31" s="695"/>
      <c r="DY31" s="695"/>
      <c r="DZ31" s="695"/>
      <c r="EA31" s="695"/>
      <c r="EB31" s="695"/>
      <c r="EC31" s="697"/>
    </row>
    <row r="32" spans="2:133" ht="11.25" customHeight="1" x14ac:dyDescent="0.15">
      <c r="B32" s="658" t="s">
        <v>313</v>
      </c>
      <c r="C32" s="659"/>
      <c r="D32" s="659"/>
      <c r="E32" s="659"/>
      <c r="F32" s="659"/>
      <c r="G32" s="659"/>
      <c r="H32" s="659"/>
      <c r="I32" s="659"/>
      <c r="J32" s="659"/>
      <c r="K32" s="659"/>
      <c r="L32" s="659"/>
      <c r="M32" s="659"/>
      <c r="N32" s="659"/>
      <c r="O32" s="659"/>
      <c r="P32" s="659"/>
      <c r="Q32" s="660"/>
      <c r="R32" s="661">
        <v>183009</v>
      </c>
      <c r="S32" s="664"/>
      <c r="T32" s="664"/>
      <c r="U32" s="664"/>
      <c r="V32" s="664"/>
      <c r="W32" s="664"/>
      <c r="X32" s="664"/>
      <c r="Y32" s="665"/>
      <c r="Z32" s="723">
        <v>0.9</v>
      </c>
      <c r="AA32" s="723"/>
      <c r="AB32" s="723"/>
      <c r="AC32" s="723"/>
      <c r="AD32" s="724" t="s">
        <v>240</v>
      </c>
      <c r="AE32" s="724"/>
      <c r="AF32" s="724"/>
      <c r="AG32" s="724"/>
      <c r="AH32" s="724"/>
      <c r="AI32" s="724"/>
      <c r="AJ32" s="724"/>
      <c r="AK32" s="724"/>
      <c r="AL32" s="666" t="s">
        <v>240</v>
      </c>
      <c r="AM32" s="667"/>
      <c r="AN32" s="667"/>
      <c r="AO32" s="725"/>
      <c r="AP32" s="755"/>
      <c r="AQ32" s="756"/>
      <c r="AR32" s="756"/>
      <c r="AS32" s="756"/>
      <c r="AT32" s="759"/>
      <c r="AU32" s="231"/>
      <c r="AV32" s="231"/>
      <c r="AW32" s="231"/>
      <c r="AX32" s="673" t="s">
        <v>314</v>
      </c>
      <c r="AY32" s="674"/>
      <c r="AZ32" s="674"/>
      <c r="BA32" s="674"/>
      <c r="BB32" s="674"/>
      <c r="BC32" s="674"/>
      <c r="BD32" s="674"/>
      <c r="BE32" s="674"/>
      <c r="BF32" s="675"/>
      <c r="BG32" s="738">
        <v>99.4</v>
      </c>
      <c r="BH32" s="677"/>
      <c r="BI32" s="677"/>
      <c r="BJ32" s="677"/>
      <c r="BK32" s="677"/>
      <c r="BL32" s="677"/>
      <c r="BM32" s="721">
        <v>97.5</v>
      </c>
      <c r="BN32" s="677"/>
      <c r="BO32" s="677"/>
      <c r="BP32" s="677"/>
      <c r="BQ32" s="714"/>
      <c r="BR32" s="738">
        <v>99.1</v>
      </c>
      <c r="BS32" s="677"/>
      <c r="BT32" s="677"/>
      <c r="BU32" s="677"/>
      <c r="BV32" s="677"/>
      <c r="BW32" s="677"/>
      <c r="BX32" s="721">
        <v>96.9</v>
      </c>
      <c r="BY32" s="677"/>
      <c r="BZ32" s="677"/>
      <c r="CA32" s="677"/>
      <c r="CB32" s="714"/>
      <c r="CD32" s="749"/>
      <c r="CE32" s="750"/>
      <c r="CF32" s="705" t="s">
        <v>315</v>
      </c>
      <c r="CG32" s="702"/>
      <c r="CH32" s="702"/>
      <c r="CI32" s="702"/>
      <c r="CJ32" s="702"/>
      <c r="CK32" s="702"/>
      <c r="CL32" s="702"/>
      <c r="CM32" s="702"/>
      <c r="CN32" s="702"/>
      <c r="CO32" s="702"/>
      <c r="CP32" s="702"/>
      <c r="CQ32" s="703"/>
      <c r="CR32" s="661">
        <v>713</v>
      </c>
      <c r="CS32" s="664"/>
      <c r="CT32" s="664"/>
      <c r="CU32" s="664"/>
      <c r="CV32" s="664"/>
      <c r="CW32" s="664"/>
      <c r="CX32" s="664"/>
      <c r="CY32" s="665"/>
      <c r="CZ32" s="666">
        <v>0</v>
      </c>
      <c r="DA32" s="695"/>
      <c r="DB32" s="695"/>
      <c r="DC32" s="696"/>
      <c r="DD32" s="669">
        <v>713</v>
      </c>
      <c r="DE32" s="664"/>
      <c r="DF32" s="664"/>
      <c r="DG32" s="664"/>
      <c r="DH32" s="664"/>
      <c r="DI32" s="664"/>
      <c r="DJ32" s="664"/>
      <c r="DK32" s="665"/>
      <c r="DL32" s="669">
        <v>713</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316</v>
      </c>
      <c r="C33" s="659"/>
      <c r="D33" s="659"/>
      <c r="E33" s="659"/>
      <c r="F33" s="659"/>
      <c r="G33" s="659"/>
      <c r="H33" s="659"/>
      <c r="I33" s="659"/>
      <c r="J33" s="659"/>
      <c r="K33" s="659"/>
      <c r="L33" s="659"/>
      <c r="M33" s="659"/>
      <c r="N33" s="659"/>
      <c r="O33" s="659"/>
      <c r="P33" s="659"/>
      <c r="Q33" s="660"/>
      <c r="R33" s="661">
        <v>398980</v>
      </c>
      <c r="S33" s="664"/>
      <c r="T33" s="664"/>
      <c r="U33" s="664"/>
      <c r="V33" s="664"/>
      <c r="W33" s="664"/>
      <c r="X33" s="664"/>
      <c r="Y33" s="665"/>
      <c r="Z33" s="723">
        <v>2</v>
      </c>
      <c r="AA33" s="723"/>
      <c r="AB33" s="723"/>
      <c r="AC33" s="723"/>
      <c r="AD33" s="724" t="s">
        <v>129</v>
      </c>
      <c r="AE33" s="724"/>
      <c r="AF33" s="724"/>
      <c r="AG33" s="724"/>
      <c r="AH33" s="724"/>
      <c r="AI33" s="724"/>
      <c r="AJ33" s="724"/>
      <c r="AK33" s="724"/>
      <c r="AL33" s="666" t="s">
        <v>129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317</v>
      </c>
      <c r="CE33" s="702"/>
      <c r="CF33" s="702"/>
      <c r="CG33" s="702"/>
      <c r="CH33" s="702"/>
      <c r="CI33" s="702"/>
      <c r="CJ33" s="702"/>
      <c r="CK33" s="702"/>
      <c r="CL33" s="702"/>
      <c r="CM33" s="702"/>
      <c r="CN33" s="702"/>
      <c r="CO33" s="702"/>
      <c r="CP33" s="702"/>
      <c r="CQ33" s="703"/>
      <c r="CR33" s="661">
        <v>7626388</v>
      </c>
      <c r="CS33" s="662"/>
      <c r="CT33" s="662"/>
      <c r="CU33" s="662"/>
      <c r="CV33" s="662"/>
      <c r="CW33" s="662"/>
      <c r="CX33" s="662"/>
      <c r="CY33" s="663"/>
      <c r="CZ33" s="666">
        <v>39</v>
      </c>
      <c r="DA33" s="695"/>
      <c r="DB33" s="695"/>
      <c r="DC33" s="696"/>
      <c r="DD33" s="669">
        <v>6810797</v>
      </c>
      <c r="DE33" s="662"/>
      <c r="DF33" s="662"/>
      <c r="DG33" s="662"/>
      <c r="DH33" s="662"/>
      <c r="DI33" s="662"/>
      <c r="DJ33" s="662"/>
      <c r="DK33" s="663"/>
      <c r="DL33" s="669">
        <v>5415406</v>
      </c>
      <c r="DM33" s="662"/>
      <c r="DN33" s="662"/>
      <c r="DO33" s="662"/>
      <c r="DP33" s="662"/>
      <c r="DQ33" s="662"/>
      <c r="DR33" s="662"/>
      <c r="DS33" s="662"/>
      <c r="DT33" s="662"/>
      <c r="DU33" s="662"/>
      <c r="DV33" s="663"/>
      <c r="DW33" s="666">
        <v>45.5</v>
      </c>
      <c r="DX33" s="695"/>
      <c r="DY33" s="695"/>
      <c r="DZ33" s="695"/>
      <c r="EA33" s="695"/>
      <c r="EB33" s="695"/>
      <c r="EC33" s="697"/>
    </row>
    <row r="34" spans="2:133" ht="11.25" customHeight="1" x14ac:dyDescent="0.15">
      <c r="B34" s="658" t="s">
        <v>318</v>
      </c>
      <c r="C34" s="659"/>
      <c r="D34" s="659"/>
      <c r="E34" s="659"/>
      <c r="F34" s="659"/>
      <c r="G34" s="659"/>
      <c r="H34" s="659"/>
      <c r="I34" s="659"/>
      <c r="J34" s="659"/>
      <c r="K34" s="659"/>
      <c r="L34" s="659"/>
      <c r="M34" s="659"/>
      <c r="N34" s="659"/>
      <c r="O34" s="659"/>
      <c r="P34" s="659"/>
      <c r="Q34" s="660"/>
      <c r="R34" s="661">
        <v>230836</v>
      </c>
      <c r="S34" s="664"/>
      <c r="T34" s="664"/>
      <c r="U34" s="664"/>
      <c r="V34" s="664"/>
      <c r="W34" s="664"/>
      <c r="X34" s="664"/>
      <c r="Y34" s="665"/>
      <c r="Z34" s="723">
        <v>1.2</v>
      </c>
      <c r="AA34" s="723"/>
      <c r="AB34" s="723"/>
      <c r="AC34" s="723"/>
      <c r="AD34" s="724">
        <v>19</v>
      </c>
      <c r="AE34" s="724"/>
      <c r="AF34" s="724"/>
      <c r="AG34" s="724"/>
      <c r="AH34" s="724"/>
      <c r="AI34" s="724"/>
      <c r="AJ34" s="724"/>
      <c r="AK34" s="724"/>
      <c r="AL34" s="666">
        <v>0</v>
      </c>
      <c r="AM34" s="667"/>
      <c r="AN34" s="667"/>
      <c r="AO34" s="725"/>
      <c r="AP34" s="234"/>
      <c r="AQ34" s="735" t="s">
        <v>319</v>
      </c>
      <c r="AR34" s="736"/>
      <c r="AS34" s="736"/>
      <c r="AT34" s="736"/>
      <c r="AU34" s="736"/>
      <c r="AV34" s="736"/>
      <c r="AW34" s="736"/>
      <c r="AX34" s="736"/>
      <c r="AY34" s="736"/>
      <c r="AZ34" s="736"/>
      <c r="BA34" s="736"/>
      <c r="BB34" s="736"/>
      <c r="BC34" s="736"/>
      <c r="BD34" s="736"/>
      <c r="BE34" s="736"/>
      <c r="BF34" s="737"/>
      <c r="BG34" s="735" t="s">
        <v>320</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321</v>
      </c>
      <c r="CE34" s="702"/>
      <c r="CF34" s="702"/>
      <c r="CG34" s="702"/>
      <c r="CH34" s="702"/>
      <c r="CI34" s="702"/>
      <c r="CJ34" s="702"/>
      <c r="CK34" s="702"/>
      <c r="CL34" s="702"/>
      <c r="CM34" s="702"/>
      <c r="CN34" s="702"/>
      <c r="CO34" s="702"/>
      <c r="CP34" s="702"/>
      <c r="CQ34" s="703"/>
      <c r="CR34" s="661">
        <v>2196186</v>
      </c>
      <c r="CS34" s="664"/>
      <c r="CT34" s="664"/>
      <c r="CU34" s="664"/>
      <c r="CV34" s="664"/>
      <c r="CW34" s="664"/>
      <c r="CX34" s="664"/>
      <c r="CY34" s="665"/>
      <c r="CZ34" s="666">
        <v>11.2</v>
      </c>
      <c r="DA34" s="695"/>
      <c r="DB34" s="695"/>
      <c r="DC34" s="696"/>
      <c r="DD34" s="669">
        <v>1899370</v>
      </c>
      <c r="DE34" s="664"/>
      <c r="DF34" s="664"/>
      <c r="DG34" s="664"/>
      <c r="DH34" s="664"/>
      <c r="DI34" s="664"/>
      <c r="DJ34" s="664"/>
      <c r="DK34" s="665"/>
      <c r="DL34" s="669">
        <v>1668693</v>
      </c>
      <c r="DM34" s="664"/>
      <c r="DN34" s="664"/>
      <c r="DO34" s="664"/>
      <c r="DP34" s="664"/>
      <c r="DQ34" s="664"/>
      <c r="DR34" s="664"/>
      <c r="DS34" s="664"/>
      <c r="DT34" s="664"/>
      <c r="DU34" s="664"/>
      <c r="DV34" s="665"/>
      <c r="DW34" s="666">
        <v>14</v>
      </c>
      <c r="DX34" s="695"/>
      <c r="DY34" s="695"/>
      <c r="DZ34" s="695"/>
      <c r="EA34" s="695"/>
      <c r="EB34" s="695"/>
      <c r="EC34" s="697"/>
    </row>
    <row r="35" spans="2:133" ht="11.25" customHeight="1" x14ac:dyDescent="0.15">
      <c r="B35" s="658" t="s">
        <v>322</v>
      </c>
      <c r="C35" s="659"/>
      <c r="D35" s="659"/>
      <c r="E35" s="659"/>
      <c r="F35" s="659"/>
      <c r="G35" s="659"/>
      <c r="H35" s="659"/>
      <c r="I35" s="659"/>
      <c r="J35" s="659"/>
      <c r="K35" s="659"/>
      <c r="L35" s="659"/>
      <c r="M35" s="659"/>
      <c r="N35" s="659"/>
      <c r="O35" s="659"/>
      <c r="P35" s="659"/>
      <c r="Q35" s="660"/>
      <c r="R35" s="661">
        <v>1583600</v>
      </c>
      <c r="S35" s="664"/>
      <c r="T35" s="664"/>
      <c r="U35" s="664"/>
      <c r="V35" s="664"/>
      <c r="W35" s="664"/>
      <c r="X35" s="664"/>
      <c r="Y35" s="665"/>
      <c r="Z35" s="723">
        <v>7.9</v>
      </c>
      <c r="AA35" s="723"/>
      <c r="AB35" s="723"/>
      <c r="AC35" s="723"/>
      <c r="AD35" s="724" t="s">
        <v>240</v>
      </c>
      <c r="AE35" s="724"/>
      <c r="AF35" s="724"/>
      <c r="AG35" s="724"/>
      <c r="AH35" s="724"/>
      <c r="AI35" s="724"/>
      <c r="AJ35" s="724"/>
      <c r="AK35" s="724"/>
      <c r="AL35" s="666" t="s">
        <v>240</v>
      </c>
      <c r="AM35" s="667"/>
      <c r="AN35" s="667"/>
      <c r="AO35" s="725"/>
      <c r="AP35" s="234"/>
      <c r="AQ35" s="729" t="s">
        <v>323</v>
      </c>
      <c r="AR35" s="730"/>
      <c r="AS35" s="730"/>
      <c r="AT35" s="730"/>
      <c r="AU35" s="730"/>
      <c r="AV35" s="730"/>
      <c r="AW35" s="730"/>
      <c r="AX35" s="730"/>
      <c r="AY35" s="731"/>
      <c r="AZ35" s="726">
        <v>2860718</v>
      </c>
      <c r="BA35" s="727"/>
      <c r="BB35" s="727"/>
      <c r="BC35" s="727"/>
      <c r="BD35" s="727"/>
      <c r="BE35" s="727"/>
      <c r="BF35" s="728"/>
      <c r="BG35" s="732" t="s">
        <v>324</v>
      </c>
      <c r="BH35" s="733"/>
      <c r="BI35" s="733"/>
      <c r="BJ35" s="733"/>
      <c r="BK35" s="733"/>
      <c r="BL35" s="733"/>
      <c r="BM35" s="733"/>
      <c r="BN35" s="733"/>
      <c r="BO35" s="733"/>
      <c r="BP35" s="733"/>
      <c r="BQ35" s="733"/>
      <c r="BR35" s="733"/>
      <c r="BS35" s="733"/>
      <c r="BT35" s="733"/>
      <c r="BU35" s="734"/>
      <c r="BV35" s="726">
        <v>90610</v>
      </c>
      <c r="BW35" s="727"/>
      <c r="BX35" s="727"/>
      <c r="BY35" s="727"/>
      <c r="BZ35" s="727"/>
      <c r="CA35" s="727"/>
      <c r="CB35" s="728"/>
      <c r="CD35" s="705" t="s">
        <v>325</v>
      </c>
      <c r="CE35" s="702"/>
      <c r="CF35" s="702"/>
      <c r="CG35" s="702"/>
      <c r="CH35" s="702"/>
      <c r="CI35" s="702"/>
      <c r="CJ35" s="702"/>
      <c r="CK35" s="702"/>
      <c r="CL35" s="702"/>
      <c r="CM35" s="702"/>
      <c r="CN35" s="702"/>
      <c r="CO35" s="702"/>
      <c r="CP35" s="702"/>
      <c r="CQ35" s="703"/>
      <c r="CR35" s="661">
        <v>38119</v>
      </c>
      <c r="CS35" s="662"/>
      <c r="CT35" s="662"/>
      <c r="CU35" s="662"/>
      <c r="CV35" s="662"/>
      <c r="CW35" s="662"/>
      <c r="CX35" s="662"/>
      <c r="CY35" s="663"/>
      <c r="CZ35" s="666">
        <v>0.2</v>
      </c>
      <c r="DA35" s="695"/>
      <c r="DB35" s="695"/>
      <c r="DC35" s="696"/>
      <c r="DD35" s="669">
        <v>37357</v>
      </c>
      <c r="DE35" s="662"/>
      <c r="DF35" s="662"/>
      <c r="DG35" s="662"/>
      <c r="DH35" s="662"/>
      <c r="DI35" s="662"/>
      <c r="DJ35" s="662"/>
      <c r="DK35" s="663"/>
      <c r="DL35" s="669">
        <v>37357</v>
      </c>
      <c r="DM35" s="662"/>
      <c r="DN35" s="662"/>
      <c r="DO35" s="662"/>
      <c r="DP35" s="662"/>
      <c r="DQ35" s="662"/>
      <c r="DR35" s="662"/>
      <c r="DS35" s="662"/>
      <c r="DT35" s="662"/>
      <c r="DU35" s="662"/>
      <c r="DV35" s="663"/>
      <c r="DW35" s="666">
        <v>0.3</v>
      </c>
      <c r="DX35" s="695"/>
      <c r="DY35" s="695"/>
      <c r="DZ35" s="695"/>
      <c r="EA35" s="695"/>
      <c r="EB35" s="695"/>
      <c r="EC35" s="697"/>
    </row>
    <row r="36" spans="2:133" ht="11.25" customHeight="1" x14ac:dyDescent="0.15">
      <c r="B36" s="658" t="s">
        <v>326</v>
      </c>
      <c r="C36" s="659"/>
      <c r="D36" s="659"/>
      <c r="E36" s="659"/>
      <c r="F36" s="659"/>
      <c r="G36" s="659"/>
      <c r="H36" s="659"/>
      <c r="I36" s="659"/>
      <c r="J36" s="659"/>
      <c r="K36" s="659"/>
      <c r="L36" s="659"/>
      <c r="M36" s="659"/>
      <c r="N36" s="659"/>
      <c r="O36" s="659"/>
      <c r="P36" s="659"/>
      <c r="Q36" s="660"/>
      <c r="R36" s="661" t="s">
        <v>240</v>
      </c>
      <c r="S36" s="664"/>
      <c r="T36" s="664"/>
      <c r="U36" s="664"/>
      <c r="V36" s="664"/>
      <c r="W36" s="664"/>
      <c r="X36" s="664"/>
      <c r="Y36" s="665"/>
      <c r="Z36" s="723" t="s">
        <v>240</v>
      </c>
      <c r="AA36" s="723"/>
      <c r="AB36" s="723"/>
      <c r="AC36" s="723"/>
      <c r="AD36" s="724" t="s">
        <v>240</v>
      </c>
      <c r="AE36" s="724"/>
      <c r="AF36" s="724"/>
      <c r="AG36" s="724"/>
      <c r="AH36" s="724"/>
      <c r="AI36" s="724"/>
      <c r="AJ36" s="724"/>
      <c r="AK36" s="724"/>
      <c r="AL36" s="666" t="s">
        <v>129</v>
      </c>
      <c r="AM36" s="667"/>
      <c r="AN36" s="667"/>
      <c r="AO36" s="725"/>
      <c r="AQ36" s="698" t="s">
        <v>327</v>
      </c>
      <c r="AR36" s="699"/>
      <c r="AS36" s="699"/>
      <c r="AT36" s="699"/>
      <c r="AU36" s="699"/>
      <c r="AV36" s="699"/>
      <c r="AW36" s="699"/>
      <c r="AX36" s="699"/>
      <c r="AY36" s="700"/>
      <c r="AZ36" s="661">
        <v>886986</v>
      </c>
      <c r="BA36" s="664"/>
      <c r="BB36" s="664"/>
      <c r="BC36" s="664"/>
      <c r="BD36" s="662"/>
      <c r="BE36" s="662"/>
      <c r="BF36" s="701"/>
      <c r="BG36" s="705" t="s">
        <v>328</v>
      </c>
      <c r="BH36" s="702"/>
      <c r="BI36" s="702"/>
      <c r="BJ36" s="702"/>
      <c r="BK36" s="702"/>
      <c r="BL36" s="702"/>
      <c r="BM36" s="702"/>
      <c r="BN36" s="702"/>
      <c r="BO36" s="702"/>
      <c r="BP36" s="702"/>
      <c r="BQ36" s="702"/>
      <c r="BR36" s="702"/>
      <c r="BS36" s="702"/>
      <c r="BT36" s="702"/>
      <c r="BU36" s="703"/>
      <c r="BV36" s="661">
        <v>-12550</v>
      </c>
      <c r="BW36" s="664"/>
      <c r="BX36" s="664"/>
      <c r="BY36" s="664"/>
      <c r="BZ36" s="664"/>
      <c r="CA36" s="664"/>
      <c r="CB36" s="704"/>
      <c r="CD36" s="705" t="s">
        <v>329</v>
      </c>
      <c r="CE36" s="702"/>
      <c r="CF36" s="702"/>
      <c r="CG36" s="702"/>
      <c r="CH36" s="702"/>
      <c r="CI36" s="702"/>
      <c r="CJ36" s="702"/>
      <c r="CK36" s="702"/>
      <c r="CL36" s="702"/>
      <c r="CM36" s="702"/>
      <c r="CN36" s="702"/>
      <c r="CO36" s="702"/>
      <c r="CP36" s="702"/>
      <c r="CQ36" s="703"/>
      <c r="CR36" s="661">
        <v>2591079</v>
      </c>
      <c r="CS36" s="664"/>
      <c r="CT36" s="664"/>
      <c r="CU36" s="664"/>
      <c r="CV36" s="664"/>
      <c r="CW36" s="664"/>
      <c r="CX36" s="664"/>
      <c r="CY36" s="665"/>
      <c r="CZ36" s="666">
        <v>13.3</v>
      </c>
      <c r="DA36" s="695"/>
      <c r="DB36" s="695"/>
      <c r="DC36" s="696"/>
      <c r="DD36" s="669">
        <v>2471800</v>
      </c>
      <c r="DE36" s="664"/>
      <c r="DF36" s="664"/>
      <c r="DG36" s="664"/>
      <c r="DH36" s="664"/>
      <c r="DI36" s="664"/>
      <c r="DJ36" s="664"/>
      <c r="DK36" s="665"/>
      <c r="DL36" s="669">
        <v>2255224</v>
      </c>
      <c r="DM36" s="664"/>
      <c r="DN36" s="664"/>
      <c r="DO36" s="664"/>
      <c r="DP36" s="664"/>
      <c r="DQ36" s="664"/>
      <c r="DR36" s="664"/>
      <c r="DS36" s="664"/>
      <c r="DT36" s="664"/>
      <c r="DU36" s="664"/>
      <c r="DV36" s="665"/>
      <c r="DW36" s="666">
        <v>19</v>
      </c>
      <c r="DX36" s="695"/>
      <c r="DY36" s="695"/>
      <c r="DZ36" s="695"/>
      <c r="EA36" s="695"/>
      <c r="EB36" s="695"/>
      <c r="EC36" s="697"/>
    </row>
    <row r="37" spans="2:133" ht="11.25" customHeight="1" x14ac:dyDescent="0.15">
      <c r="B37" s="658" t="s">
        <v>330</v>
      </c>
      <c r="C37" s="659"/>
      <c r="D37" s="659"/>
      <c r="E37" s="659"/>
      <c r="F37" s="659"/>
      <c r="G37" s="659"/>
      <c r="H37" s="659"/>
      <c r="I37" s="659"/>
      <c r="J37" s="659"/>
      <c r="K37" s="659"/>
      <c r="L37" s="659"/>
      <c r="M37" s="659"/>
      <c r="N37" s="659"/>
      <c r="O37" s="659"/>
      <c r="P37" s="659"/>
      <c r="Q37" s="660"/>
      <c r="R37" s="661">
        <v>788300</v>
      </c>
      <c r="S37" s="664"/>
      <c r="T37" s="664"/>
      <c r="U37" s="664"/>
      <c r="V37" s="664"/>
      <c r="W37" s="664"/>
      <c r="X37" s="664"/>
      <c r="Y37" s="665"/>
      <c r="Z37" s="723">
        <v>4</v>
      </c>
      <c r="AA37" s="723"/>
      <c r="AB37" s="723"/>
      <c r="AC37" s="723"/>
      <c r="AD37" s="724" t="s">
        <v>240</v>
      </c>
      <c r="AE37" s="724"/>
      <c r="AF37" s="724"/>
      <c r="AG37" s="724"/>
      <c r="AH37" s="724"/>
      <c r="AI37" s="724"/>
      <c r="AJ37" s="724"/>
      <c r="AK37" s="724"/>
      <c r="AL37" s="666" t="s">
        <v>129</v>
      </c>
      <c r="AM37" s="667"/>
      <c r="AN37" s="667"/>
      <c r="AO37" s="725"/>
      <c r="AQ37" s="698" t="s">
        <v>331</v>
      </c>
      <c r="AR37" s="699"/>
      <c r="AS37" s="699"/>
      <c r="AT37" s="699"/>
      <c r="AU37" s="699"/>
      <c r="AV37" s="699"/>
      <c r="AW37" s="699"/>
      <c r="AX37" s="699"/>
      <c r="AY37" s="700"/>
      <c r="AZ37" s="661">
        <v>7383</v>
      </c>
      <c r="BA37" s="664"/>
      <c r="BB37" s="664"/>
      <c r="BC37" s="664"/>
      <c r="BD37" s="662"/>
      <c r="BE37" s="662"/>
      <c r="BF37" s="701"/>
      <c r="BG37" s="705" t="s">
        <v>332</v>
      </c>
      <c r="BH37" s="702"/>
      <c r="BI37" s="702"/>
      <c r="BJ37" s="702"/>
      <c r="BK37" s="702"/>
      <c r="BL37" s="702"/>
      <c r="BM37" s="702"/>
      <c r="BN37" s="702"/>
      <c r="BO37" s="702"/>
      <c r="BP37" s="702"/>
      <c r="BQ37" s="702"/>
      <c r="BR37" s="702"/>
      <c r="BS37" s="702"/>
      <c r="BT37" s="702"/>
      <c r="BU37" s="703"/>
      <c r="BV37" s="661">
        <v>7636</v>
      </c>
      <c r="BW37" s="664"/>
      <c r="BX37" s="664"/>
      <c r="BY37" s="664"/>
      <c r="BZ37" s="664"/>
      <c r="CA37" s="664"/>
      <c r="CB37" s="704"/>
      <c r="CD37" s="705" t="s">
        <v>333</v>
      </c>
      <c r="CE37" s="702"/>
      <c r="CF37" s="702"/>
      <c r="CG37" s="702"/>
      <c r="CH37" s="702"/>
      <c r="CI37" s="702"/>
      <c r="CJ37" s="702"/>
      <c r="CK37" s="702"/>
      <c r="CL37" s="702"/>
      <c r="CM37" s="702"/>
      <c r="CN37" s="702"/>
      <c r="CO37" s="702"/>
      <c r="CP37" s="702"/>
      <c r="CQ37" s="703"/>
      <c r="CR37" s="661">
        <v>1179688</v>
      </c>
      <c r="CS37" s="662"/>
      <c r="CT37" s="662"/>
      <c r="CU37" s="662"/>
      <c r="CV37" s="662"/>
      <c r="CW37" s="662"/>
      <c r="CX37" s="662"/>
      <c r="CY37" s="663"/>
      <c r="CZ37" s="666">
        <v>6</v>
      </c>
      <c r="DA37" s="695"/>
      <c r="DB37" s="695"/>
      <c r="DC37" s="696"/>
      <c r="DD37" s="669">
        <v>1179294</v>
      </c>
      <c r="DE37" s="662"/>
      <c r="DF37" s="662"/>
      <c r="DG37" s="662"/>
      <c r="DH37" s="662"/>
      <c r="DI37" s="662"/>
      <c r="DJ37" s="662"/>
      <c r="DK37" s="663"/>
      <c r="DL37" s="669">
        <v>1135406</v>
      </c>
      <c r="DM37" s="662"/>
      <c r="DN37" s="662"/>
      <c r="DO37" s="662"/>
      <c r="DP37" s="662"/>
      <c r="DQ37" s="662"/>
      <c r="DR37" s="662"/>
      <c r="DS37" s="662"/>
      <c r="DT37" s="662"/>
      <c r="DU37" s="662"/>
      <c r="DV37" s="663"/>
      <c r="DW37" s="666">
        <v>9.5</v>
      </c>
      <c r="DX37" s="695"/>
      <c r="DY37" s="695"/>
      <c r="DZ37" s="695"/>
      <c r="EA37" s="695"/>
      <c r="EB37" s="695"/>
      <c r="EC37" s="697"/>
    </row>
    <row r="38" spans="2:133" ht="11.25" customHeight="1" x14ac:dyDescent="0.15">
      <c r="B38" s="673" t="s">
        <v>334</v>
      </c>
      <c r="C38" s="674"/>
      <c r="D38" s="674"/>
      <c r="E38" s="674"/>
      <c r="F38" s="674"/>
      <c r="G38" s="674"/>
      <c r="H38" s="674"/>
      <c r="I38" s="674"/>
      <c r="J38" s="674"/>
      <c r="K38" s="674"/>
      <c r="L38" s="674"/>
      <c r="M38" s="674"/>
      <c r="N38" s="674"/>
      <c r="O38" s="674"/>
      <c r="P38" s="674"/>
      <c r="Q38" s="675"/>
      <c r="R38" s="676">
        <v>19951470</v>
      </c>
      <c r="S38" s="713"/>
      <c r="T38" s="713"/>
      <c r="U38" s="713"/>
      <c r="V38" s="713"/>
      <c r="W38" s="713"/>
      <c r="X38" s="713"/>
      <c r="Y38" s="718"/>
      <c r="Z38" s="719">
        <v>100</v>
      </c>
      <c r="AA38" s="719"/>
      <c r="AB38" s="719"/>
      <c r="AC38" s="719"/>
      <c r="AD38" s="720">
        <v>11109478</v>
      </c>
      <c r="AE38" s="720"/>
      <c r="AF38" s="720"/>
      <c r="AG38" s="720"/>
      <c r="AH38" s="720"/>
      <c r="AI38" s="720"/>
      <c r="AJ38" s="720"/>
      <c r="AK38" s="720"/>
      <c r="AL38" s="679">
        <v>100</v>
      </c>
      <c r="AM38" s="721"/>
      <c r="AN38" s="721"/>
      <c r="AO38" s="722"/>
      <c r="AQ38" s="698" t="s">
        <v>335</v>
      </c>
      <c r="AR38" s="699"/>
      <c r="AS38" s="699"/>
      <c r="AT38" s="699"/>
      <c r="AU38" s="699"/>
      <c r="AV38" s="699"/>
      <c r="AW38" s="699"/>
      <c r="AX38" s="699"/>
      <c r="AY38" s="700"/>
      <c r="AZ38" s="661" t="s">
        <v>240</v>
      </c>
      <c r="BA38" s="664"/>
      <c r="BB38" s="664"/>
      <c r="BC38" s="664"/>
      <c r="BD38" s="662"/>
      <c r="BE38" s="662"/>
      <c r="BF38" s="701"/>
      <c r="BG38" s="705" t="s">
        <v>336</v>
      </c>
      <c r="BH38" s="702"/>
      <c r="BI38" s="702"/>
      <c r="BJ38" s="702"/>
      <c r="BK38" s="702"/>
      <c r="BL38" s="702"/>
      <c r="BM38" s="702"/>
      <c r="BN38" s="702"/>
      <c r="BO38" s="702"/>
      <c r="BP38" s="702"/>
      <c r="BQ38" s="702"/>
      <c r="BR38" s="702"/>
      <c r="BS38" s="702"/>
      <c r="BT38" s="702"/>
      <c r="BU38" s="703"/>
      <c r="BV38" s="661">
        <v>12304</v>
      </c>
      <c r="BW38" s="664"/>
      <c r="BX38" s="664"/>
      <c r="BY38" s="664"/>
      <c r="BZ38" s="664"/>
      <c r="CA38" s="664"/>
      <c r="CB38" s="704"/>
      <c r="CD38" s="705" t="s">
        <v>337</v>
      </c>
      <c r="CE38" s="702"/>
      <c r="CF38" s="702"/>
      <c r="CG38" s="702"/>
      <c r="CH38" s="702"/>
      <c r="CI38" s="702"/>
      <c r="CJ38" s="702"/>
      <c r="CK38" s="702"/>
      <c r="CL38" s="702"/>
      <c r="CM38" s="702"/>
      <c r="CN38" s="702"/>
      <c r="CO38" s="702"/>
      <c r="CP38" s="702"/>
      <c r="CQ38" s="703"/>
      <c r="CR38" s="661">
        <v>1966349</v>
      </c>
      <c r="CS38" s="664"/>
      <c r="CT38" s="664"/>
      <c r="CU38" s="664"/>
      <c r="CV38" s="664"/>
      <c r="CW38" s="664"/>
      <c r="CX38" s="664"/>
      <c r="CY38" s="665"/>
      <c r="CZ38" s="666">
        <v>10.1</v>
      </c>
      <c r="DA38" s="695"/>
      <c r="DB38" s="695"/>
      <c r="DC38" s="696"/>
      <c r="DD38" s="669">
        <v>1570147</v>
      </c>
      <c r="DE38" s="664"/>
      <c r="DF38" s="664"/>
      <c r="DG38" s="664"/>
      <c r="DH38" s="664"/>
      <c r="DI38" s="664"/>
      <c r="DJ38" s="664"/>
      <c r="DK38" s="665"/>
      <c r="DL38" s="669">
        <v>1454132</v>
      </c>
      <c r="DM38" s="664"/>
      <c r="DN38" s="664"/>
      <c r="DO38" s="664"/>
      <c r="DP38" s="664"/>
      <c r="DQ38" s="664"/>
      <c r="DR38" s="664"/>
      <c r="DS38" s="664"/>
      <c r="DT38" s="664"/>
      <c r="DU38" s="664"/>
      <c r="DV38" s="665"/>
      <c r="DW38" s="666">
        <v>12.2</v>
      </c>
      <c r="DX38" s="695"/>
      <c r="DY38" s="695"/>
      <c r="DZ38" s="695"/>
      <c r="EA38" s="695"/>
      <c r="EB38" s="695"/>
      <c r="EC38" s="697"/>
    </row>
    <row r="39" spans="2:133" ht="11.25" customHeight="1" x14ac:dyDescent="0.15">
      <c r="AQ39" s="698" t="s">
        <v>338</v>
      </c>
      <c r="AR39" s="699"/>
      <c r="AS39" s="699"/>
      <c r="AT39" s="699"/>
      <c r="AU39" s="699"/>
      <c r="AV39" s="699"/>
      <c r="AW39" s="699"/>
      <c r="AX39" s="699"/>
      <c r="AY39" s="700"/>
      <c r="AZ39" s="661" t="s">
        <v>240</v>
      </c>
      <c r="BA39" s="664"/>
      <c r="BB39" s="664"/>
      <c r="BC39" s="664"/>
      <c r="BD39" s="662"/>
      <c r="BE39" s="662"/>
      <c r="BF39" s="701"/>
      <c r="BG39" s="706" t="s">
        <v>339</v>
      </c>
      <c r="BH39" s="707"/>
      <c r="BI39" s="707"/>
      <c r="BJ39" s="707"/>
      <c r="BK39" s="707"/>
      <c r="BL39" s="235"/>
      <c r="BM39" s="702" t="s">
        <v>340</v>
      </c>
      <c r="BN39" s="702"/>
      <c r="BO39" s="702"/>
      <c r="BP39" s="702"/>
      <c r="BQ39" s="702"/>
      <c r="BR39" s="702"/>
      <c r="BS39" s="702"/>
      <c r="BT39" s="702"/>
      <c r="BU39" s="703"/>
      <c r="BV39" s="661">
        <v>94</v>
      </c>
      <c r="BW39" s="664"/>
      <c r="BX39" s="664"/>
      <c r="BY39" s="664"/>
      <c r="BZ39" s="664"/>
      <c r="CA39" s="664"/>
      <c r="CB39" s="704"/>
      <c r="CD39" s="705" t="s">
        <v>341</v>
      </c>
      <c r="CE39" s="702"/>
      <c r="CF39" s="702"/>
      <c r="CG39" s="702"/>
      <c r="CH39" s="702"/>
      <c r="CI39" s="702"/>
      <c r="CJ39" s="702"/>
      <c r="CK39" s="702"/>
      <c r="CL39" s="702"/>
      <c r="CM39" s="702"/>
      <c r="CN39" s="702"/>
      <c r="CO39" s="702"/>
      <c r="CP39" s="702"/>
      <c r="CQ39" s="703"/>
      <c r="CR39" s="661">
        <v>694655</v>
      </c>
      <c r="CS39" s="662"/>
      <c r="CT39" s="662"/>
      <c r="CU39" s="662"/>
      <c r="CV39" s="662"/>
      <c r="CW39" s="662"/>
      <c r="CX39" s="662"/>
      <c r="CY39" s="663"/>
      <c r="CZ39" s="666">
        <v>3.6</v>
      </c>
      <c r="DA39" s="695"/>
      <c r="DB39" s="695"/>
      <c r="DC39" s="696"/>
      <c r="DD39" s="669">
        <v>692123</v>
      </c>
      <c r="DE39" s="662"/>
      <c r="DF39" s="662"/>
      <c r="DG39" s="662"/>
      <c r="DH39" s="662"/>
      <c r="DI39" s="662"/>
      <c r="DJ39" s="662"/>
      <c r="DK39" s="663"/>
      <c r="DL39" s="669" t="s">
        <v>129</v>
      </c>
      <c r="DM39" s="662"/>
      <c r="DN39" s="662"/>
      <c r="DO39" s="662"/>
      <c r="DP39" s="662"/>
      <c r="DQ39" s="662"/>
      <c r="DR39" s="662"/>
      <c r="DS39" s="662"/>
      <c r="DT39" s="662"/>
      <c r="DU39" s="662"/>
      <c r="DV39" s="663"/>
      <c r="DW39" s="666" t="s">
        <v>129</v>
      </c>
      <c r="DX39" s="695"/>
      <c r="DY39" s="695"/>
      <c r="DZ39" s="695"/>
      <c r="EA39" s="695"/>
      <c r="EB39" s="695"/>
      <c r="EC39" s="697"/>
    </row>
    <row r="40" spans="2:133" ht="11.25" customHeight="1" x14ac:dyDescent="0.15">
      <c r="AQ40" s="698" t="s">
        <v>342</v>
      </c>
      <c r="AR40" s="699"/>
      <c r="AS40" s="699"/>
      <c r="AT40" s="699"/>
      <c r="AU40" s="699"/>
      <c r="AV40" s="699"/>
      <c r="AW40" s="699"/>
      <c r="AX40" s="699"/>
      <c r="AY40" s="700"/>
      <c r="AZ40" s="661">
        <v>598113</v>
      </c>
      <c r="BA40" s="664"/>
      <c r="BB40" s="664"/>
      <c r="BC40" s="664"/>
      <c r="BD40" s="662"/>
      <c r="BE40" s="662"/>
      <c r="BF40" s="701"/>
      <c r="BG40" s="706"/>
      <c r="BH40" s="707"/>
      <c r="BI40" s="707"/>
      <c r="BJ40" s="707"/>
      <c r="BK40" s="707"/>
      <c r="BL40" s="235"/>
      <c r="BM40" s="702" t="s">
        <v>343</v>
      </c>
      <c r="BN40" s="702"/>
      <c r="BO40" s="702"/>
      <c r="BP40" s="702"/>
      <c r="BQ40" s="702"/>
      <c r="BR40" s="702"/>
      <c r="BS40" s="702"/>
      <c r="BT40" s="702"/>
      <c r="BU40" s="703"/>
      <c r="BV40" s="661" t="s">
        <v>240</v>
      </c>
      <c r="BW40" s="664"/>
      <c r="BX40" s="664"/>
      <c r="BY40" s="664"/>
      <c r="BZ40" s="664"/>
      <c r="CA40" s="664"/>
      <c r="CB40" s="704"/>
      <c r="CD40" s="705" t="s">
        <v>344</v>
      </c>
      <c r="CE40" s="702"/>
      <c r="CF40" s="702"/>
      <c r="CG40" s="702"/>
      <c r="CH40" s="702"/>
      <c r="CI40" s="702"/>
      <c r="CJ40" s="702"/>
      <c r="CK40" s="702"/>
      <c r="CL40" s="702"/>
      <c r="CM40" s="702"/>
      <c r="CN40" s="702"/>
      <c r="CO40" s="702"/>
      <c r="CP40" s="702"/>
      <c r="CQ40" s="703"/>
      <c r="CR40" s="661">
        <v>140000</v>
      </c>
      <c r="CS40" s="664"/>
      <c r="CT40" s="664"/>
      <c r="CU40" s="664"/>
      <c r="CV40" s="664"/>
      <c r="CW40" s="664"/>
      <c r="CX40" s="664"/>
      <c r="CY40" s="665"/>
      <c r="CZ40" s="666">
        <v>0.7</v>
      </c>
      <c r="DA40" s="695"/>
      <c r="DB40" s="695"/>
      <c r="DC40" s="696"/>
      <c r="DD40" s="669">
        <v>140000</v>
      </c>
      <c r="DE40" s="664"/>
      <c r="DF40" s="664"/>
      <c r="DG40" s="664"/>
      <c r="DH40" s="664"/>
      <c r="DI40" s="664"/>
      <c r="DJ40" s="664"/>
      <c r="DK40" s="665"/>
      <c r="DL40" s="669" t="s">
        <v>129</v>
      </c>
      <c r="DM40" s="664"/>
      <c r="DN40" s="664"/>
      <c r="DO40" s="664"/>
      <c r="DP40" s="664"/>
      <c r="DQ40" s="664"/>
      <c r="DR40" s="664"/>
      <c r="DS40" s="664"/>
      <c r="DT40" s="664"/>
      <c r="DU40" s="664"/>
      <c r="DV40" s="665"/>
      <c r="DW40" s="666" t="s">
        <v>240</v>
      </c>
      <c r="DX40" s="695"/>
      <c r="DY40" s="695"/>
      <c r="DZ40" s="695"/>
      <c r="EA40" s="695"/>
      <c r="EB40" s="695"/>
      <c r="EC40" s="697"/>
    </row>
    <row r="41" spans="2:133" ht="11.25" customHeight="1" x14ac:dyDescent="0.15">
      <c r="AQ41" s="710" t="s">
        <v>345</v>
      </c>
      <c r="AR41" s="711"/>
      <c r="AS41" s="711"/>
      <c r="AT41" s="711"/>
      <c r="AU41" s="711"/>
      <c r="AV41" s="711"/>
      <c r="AW41" s="711"/>
      <c r="AX41" s="711"/>
      <c r="AY41" s="712"/>
      <c r="AZ41" s="676">
        <v>1368236</v>
      </c>
      <c r="BA41" s="713"/>
      <c r="BB41" s="713"/>
      <c r="BC41" s="713"/>
      <c r="BD41" s="677"/>
      <c r="BE41" s="677"/>
      <c r="BF41" s="714"/>
      <c r="BG41" s="708"/>
      <c r="BH41" s="709"/>
      <c r="BI41" s="709"/>
      <c r="BJ41" s="709"/>
      <c r="BK41" s="709"/>
      <c r="BL41" s="236"/>
      <c r="BM41" s="715" t="s">
        <v>346</v>
      </c>
      <c r="BN41" s="715"/>
      <c r="BO41" s="715"/>
      <c r="BP41" s="715"/>
      <c r="BQ41" s="715"/>
      <c r="BR41" s="715"/>
      <c r="BS41" s="715"/>
      <c r="BT41" s="715"/>
      <c r="BU41" s="716"/>
      <c r="BV41" s="676">
        <v>344</v>
      </c>
      <c r="BW41" s="713"/>
      <c r="BX41" s="713"/>
      <c r="BY41" s="713"/>
      <c r="BZ41" s="713"/>
      <c r="CA41" s="713"/>
      <c r="CB41" s="717"/>
      <c r="CD41" s="705" t="s">
        <v>347</v>
      </c>
      <c r="CE41" s="702"/>
      <c r="CF41" s="702"/>
      <c r="CG41" s="702"/>
      <c r="CH41" s="702"/>
      <c r="CI41" s="702"/>
      <c r="CJ41" s="702"/>
      <c r="CK41" s="702"/>
      <c r="CL41" s="702"/>
      <c r="CM41" s="702"/>
      <c r="CN41" s="702"/>
      <c r="CO41" s="702"/>
      <c r="CP41" s="702"/>
      <c r="CQ41" s="703"/>
      <c r="CR41" s="661" t="s">
        <v>240</v>
      </c>
      <c r="CS41" s="662"/>
      <c r="CT41" s="662"/>
      <c r="CU41" s="662"/>
      <c r="CV41" s="662"/>
      <c r="CW41" s="662"/>
      <c r="CX41" s="662"/>
      <c r="CY41" s="663"/>
      <c r="CZ41" s="666" t="s">
        <v>240</v>
      </c>
      <c r="DA41" s="695"/>
      <c r="DB41" s="695"/>
      <c r="DC41" s="696"/>
      <c r="DD41" s="669" t="s">
        <v>129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349</v>
      </c>
      <c r="CE42" s="659"/>
      <c r="CF42" s="659"/>
      <c r="CG42" s="659"/>
      <c r="CH42" s="659"/>
      <c r="CI42" s="659"/>
      <c r="CJ42" s="659"/>
      <c r="CK42" s="659"/>
      <c r="CL42" s="659"/>
      <c r="CM42" s="659"/>
      <c r="CN42" s="659"/>
      <c r="CO42" s="659"/>
      <c r="CP42" s="659"/>
      <c r="CQ42" s="660"/>
      <c r="CR42" s="661">
        <v>1457663</v>
      </c>
      <c r="CS42" s="664"/>
      <c r="CT42" s="664"/>
      <c r="CU42" s="664"/>
      <c r="CV42" s="664"/>
      <c r="CW42" s="664"/>
      <c r="CX42" s="664"/>
      <c r="CY42" s="665"/>
      <c r="CZ42" s="666">
        <v>7.5</v>
      </c>
      <c r="DA42" s="667"/>
      <c r="DB42" s="667"/>
      <c r="DC42" s="668"/>
      <c r="DD42" s="669">
        <v>373561</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351</v>
      </c>
      <c r="CE43" s="659"/>
      <c r="CF43" s="659"/>
      <c r="CG43" s="659"/>
      <c r="CH43" s="659"/>
      <c r="CI43" s="659"/>
      <c r="CJ43" s="659"/>
      <c r="CK43" s="659"/>
      <c r="CL43" s="659"/>
      <c r="CM43" s="659"/>
      <c r="CN43" s="659"/>
      <c r="CO43" s="659"/>
      <c r="CP43" s="659"/>
      <c r="CQ43" s="660"/>
      <c r="CR43" s="661">
        <v>30884</v>
      </c>
      <c r="CS43" s="662"/>
      <c r="CT43" s="662"/>
      <c r="CU43" s="662"/>
      <c r="CV43" s="662"/>
      <c r="CW43" s="662"/>
      <c r="CX43" s="662"/>
      <c r="CY43" s="663"/>
      <c r="CZ43" s="666">
        <v>0.2</v>
      </c>
      <c r="DA43" s="695"/>
      <c r="DB43" s="695"/>
      <c r="DC43" s="696"/>
      <c r="DD43" s="669">
        <v>30884</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352</v>
      </c>
      <c r="CD44" s="689" t="s">
        <v>304</v>
      </c>
      <c r="CE44" s="690"/>
      <c r="CF44" s="658" t="s">
        <v>353</v>
      </c>
      <c r="CG44" s="659"/>
      <c r="CH44" s="659"/>
      <c r="CI44" s="659"/>
      <c r="CJ44" s="659"/>
      <c r="CK44" s="659"/>
      <c r="CL44" s="659"/>
      <c r="CM44" s="659"/>
      <c r="CN44" s="659"/>
      <c r="CO44" s="659"/>
      <c r="CP44" s="659"/>
      <c r="CQ44" s="660"/>
      <c r="CR44" s="661">
        <v>1384194</v>
      </c>
      <c r="CS44" s="664"/>
      <c r="CT44" s="664"/>
      <c r="CU44" s="664"/>
      <c r="CV44" s="664"/>
      <c r="CW44" s="664"/>
      <c r="CX44" s="664"/>
      <c r="CY44" s="665"/>
      <c r="CZ44" s="666">
        <v>7.1</v>
      </c>
      <c r="DA44" s="667"/>
      <c r="DB44" s="667"/>
      <c r="DC44" s="668"/>
      <c r="DD44" s="669">
        <v>352054</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354</v>
      </c>
      <c r="CG45" s="659"/>
      <c r="CH45" s="659"/>
      <c r="CI45" s="659"/>
      <c r="CJ45" s="659"/>
      <c r="CK45" s="659"/>
      <c r="CL45" s="659"/>
      <c r="CM45" s="659"/>
      <c r="CN45" s="659"/>
      <c r="CO45" s="659"/>
      <c r="CP45" s="659"/>
      <c r="CQ45" s="660"/>
      <c r="CR45" s="661">
        <v>263458</v>
      </c>
      <c r="CS45" s="662"/>
      <c r="CT45" s="662"/>
      <c r="CU45" s="662"/>
      <c r="CV45" s="662"/>
      <c r="CW45" s="662"/>
      <c r="CX45" s="662"/>
      <c r="CY45" s="663"/>
      <c r="CZ45" s="666">
        <v>1.3</v>
      </c>
      <c r="DA45" s="695"/>
      <c r="DB45" s="695"/>
      <c r="DC45" s="696"/>
      <c r="DD45" s="669">
        <v>22855</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355</v>
      </c>
      <c r="CG46" s="659"/>
      <c r="CH46" s="659"/>
      <c r="CI46" s="659"/>
      <c r="CJ46" s="659"/>
      <c r="CK46" s="659"/>
      <c r="CL46" s="659"/>
      <c r="CM46" s="659"/>
      <c r="CN46" s="659"/>
      <c r="CO46" s="659"/>
      <c r="CP46" s="659"/>
      <c r="CQ46" s="660"/>
      <c r="CR46" s="661">
        <v>1120736</v>
      </c>
      <c r="CS46" s="664"/>
      <c r="CT46" s="664"/>
      <c r="CU46" s="664"/>
      <c r="CV46" s="664"/>
      <c r="CW46" s="664"/>
      <c r="CX46" s="664"/>
      <c r="CY46" s="665"/>
      <c r="CZ46" s="666">
        <v>5.7</v>
      </c>
      <c r="DA46" s="667"/>
      <c r="DB46" s="667"/>
      <c r="DC46" s="668"/>
      <c r="DD46" s="669">
        <v>329199</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356</v>
      </c>
      <c r="CG47" s="659"/>
      <c r="CH47" s="659"/>
      <c r="CI47" s="659"/>
      <c r="CJ47" s="659"/>
      <c r="CK47" s="659"/>
      <c r="CL47" s="659"/>
      <c r="CM47" s="659"/>
      <c r="CN47" s="659"/>
      <c r="CO47" s="659"/>
      <c r="CP47" s="659"/>
      <c r="CQ47" s="660"/>
      <c r="CR47" s="661">
        <v>73469</v>
      </c>
      <c r="CS47" s="662"/>
      <c r="CT47" s="662"/>
      <c r="CU47" s="662"/>
      <c r="CV47" s="662"/>
      <c r="CW47" s="662"/>
      <c r="CX47" s="662"/>
      <c r="CY47" s="663"/>
      <c r="CZ47" s="666">
        <v>0.4</v>
      </c>
      <c r="DA47" s="695"/>
      <c r="DB47" s="695"/>
      <c r="DC47" s="696"/>
      <c r="DD47" s="669">
        <v>21507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357</v>
      </c>
      <c r="CG48" s="659"/>
      <c r="CH48" s="659"/>
      <c r="CI48" s="659"/>
      <c r="CJ48" s="659"/>
      <c r="CK48" s="659"/>
      <c r="CL48" s="659"/>
      <c r="CM48" s="659"/>
      <c r="CN48" s="659"/>
      <c r="CO48" s="659"/>
      <c r="CP48" s="659"/>
      <c r="CQ48" s="660"/>
      <c r="CR48" s="661" t="s">
        <v>129</v>
      </c>
      <c r="CS48" s="664"/>
      <c r="CT48" s="664"/>
      <c r="CU48" s="664"/>
      <c r="CV48" s="664"/>
      <c r="CW48" s="664"/>
      <c r="CX48" s="664"/>
      <c r="CY48" s="665"/>
      <c r="CZ48" s="666" t="s">
        <v>129</v>
      </c>
      <c r="DA48" s="667"/>
      <c r="DB48" s="667"/>
      <c r="DC48" s="668"/>
      <c r="DD48" s="669" t="s">
        <v>129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358</v>
      </c>
      <c r="CE49" s="674"/>
      <c r="CF49" s="674"/>
      <c r="CG49" s="674"/>
      <c r="CH49" s="674"/>
      <c r="CI49" s="674"/>
      <c r="CJ49" s="674"/>
      <c r="CK49" s="674"/>
      <c r="CL49" s="674"/>
      <c r="CM49" s="674"/>
      <c r="CN49" s="674"/>
      <c r="CO49" s="674"/>
      <c r="CP49" s="674"/>
      <c r="CQ49" s="675"/>
      <c r="CR49" s="676">
        <v>19544700</v>
      </c>
      <c r="CS49" s="677"/>
      <c r="CT49" s="677"/>
      <c r="CU49" s="677"/>
      <c r="CV49" s="677"/>
      <c r="CW49" s="677"/>
      <c r="CX49" s="677"/>
      <c r="CY49" s="678"/>
      <c r="CZ49" s="679">
        <v>100</v>
      </c>
      <c r="DA49" s="680"/>
      <c r="DB49" s="680"/>
      <c r="DC49" s="681"/>
      <c r="DD49" s="682">
        <v>13159252</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rM2CE0GidgjY6frc/LXjF6D3SbBn3jZD6olSGfiJbi9PI7RGiG9WIYaWWlj4Ak6EBRT2fpC8hqBPKhQuJkn2Tw==" saltValue="501uTInEo3zcFvria20/9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360</v>
      </c>
      <c r="DK2" s="1200"/>
      <c r="DL2" s="1200"/>
      <c r="DM2" s="1200"/>
      <c r="DN2" s="1200"/>
      <c r="DO2" s="1201"/>
      <c r="DP2" s="249"/>
      <c r="DQ2" s="1199" t="s">
        <v>361</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362</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364</v>
      </c>
      <c r="B5" s="1085"/>
      <c r="C5" s="1085"/>
      <c r="D5" s="1085"/>
      <c r="E5" s="1085"/>
      <c r="F5" s="1085"/>
      <c r="G5" s="1085"/>
      <c r="H5" s="1085"/>
      <c r="I5" s="1085"/>
      <c r="J5" s="1085"/>
      <c r="K5" s="1085"/>
      <c r="L5" s="1085"/>
      <c r="M5" s="1085"/>
      <c r="N5" s="1085"/>
      <c r="O5" s="1085"/>
      <c r="P5" s="1086"/>
      <c r="Q5" s="1090" t="s">
        <v>365</v>
      </c>
      <c r="R5" s="1091"/>
      <c r="S5" s="1091"/>
      <c r="T5" s="1091"/>
      <c r="U5" s="1092"/>
      <c r="V5" s="1090" t="s">
        <v>366</v>
      </c>
      <c r="W5" s="1091"/>
      <c r="X5" s="1091"/>
      <c r="Y5" s="1091"/>
      <c r="Z5" s="1092"/>
      <c r="AA5" s="1090" t="s">
        <v>367</v>
      </c>
      <c r="AB5" s="1091"/>
      <c r="AC5" s="1091"/>
      <c r="AD5" s="1091"/>
      <c r="AE5" s="1091"/>
      <c r="AF5" s="1202" t="s">
        <v>368</v>
      </c>
      <c r="AG5" s="1091"/>
      <c r="AH5" s="1091"/>
      <c r="AI5" s="1091"/>
      <c r="AJ5" s="1106"/>
      <c r="AK5" s="1091" t="s">
        <v>369</v>
      </c>
      <c r="AL5" s="1091"/>
      <c r="AM5" s="1091"/>
      <c r="AN5" s="1091"/>
      <c r="AO5" s="1092"/>
      <c r="AP5" s="1090" t="s">
        <v>370</v>
      </c>
      <c r="AQ5" s="1091"/>
      <c r="AR5" s="1091"/>
      <c r="AS5" s="1091"/>
      <c r="AT5" s="1092"/>
      <c r="AU5" s="1090" t="s">
        <v>371</v>
      </c>
      <c r="AV5" s="1091"/>
      <c r="AW5" s="1091"/>
      <c r="AX5" s="1091"/>
      <c r="AY5" s="1106"/>
      <c r="AZ5" s="256"/>
      <c r="BA5" s="256"/>
      <c r="BB5" s="256"/>
      <c r="BC5" s="256"/>
      <c r="BD5" s="256"/>
      <c r="BE5" s="257"/>
      <c r="BF5" s="257"/>
      <c r="BG5" s="257"/>
      <c r="BH5" s="257"/>
      <c r="BI5" s="257"/>
      <c r="BJ5" s="257"/>
      <c r="BK5" s="257"/>
      <c r="BL5" s="257"/>
      <c r="BM5" s="257"/>
      <c r="BN5" s="257"/>
      <c r="BO5" s="257"/>
      <c r="BP5" s="257"/>
      <c r="BQ5" s="1084" t="s">
        <v>372</v>
      </c>
      <c r="BR5" s="1085"/>
      <c r="BS5" s="1085"/>
      <c r="BT5" s="1085"/>
      <c r="BU5" s="1085"/>
      <c r="BV5" s="1085"/>
      <c r="BW5" s="1085"/>
      <c r="BX5" s="1085"/>
      <c r="BY5" s="1085"/>
      <c r="BZ5" s="1085"/>
      <c r="CA5" s="1085"/>
      <c r="CB5" s="1085"/>
      <c r="CC5" s="1085"/>
      <c r="CD5" s="1085"/>
      <c r="CE5" s="1085"/>
      <c r="CF5" s="1085"/>
      <c r="CG5" s="1086"/>
      <c r="CH5" s="1090" t="s">
        <v>373</v>
      </c>
      <c r="CI5" s="1091"/>
      <c r="CJ5" s="1091"/>
      <c r="CK5" s="1091"/>
      <c r="CL5" s="1092"/>
      <c r="CM5" s="1090" t="s">
        <v>374</v>
      </c>
      <c r="CN5" s="1091"/>
      <c r="CO5" s="1091"/>
      <c r="CP5" s="1091"/>
      <c r="CQ5" s="1092"/>
      <c r="CR5" s="1090" t="s">
        <v>375</v>
      </c>
      <c r="CS5" s="1091"/>
      <c r="CT5" s="1091"/>
      <c r="CU5" s="1091"/>
      <c r="CV5" s="1092"/>
      <c r="CW5" s="1090" t="s">
        <v>376</v>
      </c>
      <c r="CX5" s="1091"/>
      <c r="CY5" s="1091"/>
      <c r="CZ5" s="1091"/>
      <c r="DA5" s="1092"/>
      <c r="DB5" s="1090" t="s">
        <v>377</v>
      </c>
      <c r="DC5" s="1091"/>
      <c r="DD5" s="1091"/>
      <c r="DE5" s="1091"/>
      <c r="DF5" s="1092"/>
      <c r="DG5" s="1187" t="s">
        <v>378</v>
      </c>
      <c r="DH5" s="1188"/>
      <c r="DI5" s="1188"/>
      <c r="DJ5" s="1188"/>
      <c r="DK5" s="1189"/>
      <c r="DL5" s="1187" t="s">
        <v>379</v>
      </c>
      <c r="DM5" s="1188"/>
      <c r="DN5" s="1188"/>
      <c r="DO5" s="1188"/>
      <c r="DP5" s="1189"/>
      <c r="DQ5" s="1090" t="s">
        <v>380</v>
      </c>
      <c r="DR5" s="1091"/>
      <c r="DS5" s="1091"/>
      <c r="DT5" s="1091"/>
      <c r="DU5" s="1092"/>
      <c r="DV5" s="1090" t="s">
        <v>371</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381</v>
      </c>
      <c r="C7" s="1140"/>
      <c r="D7" s="1140"/>
      <c r="E7" s="1140"/>
      <c r="F7" s="1140"/>
      <c r="G7" s="1140"/>
      <c r="H7" s="1140"/>
      <c r="I7" s="1140"/>
      <c r="J7" s="1140"/>
      <c r="K7" s="1140"/>
      <c r="L7" s="1140"/>
      <c r="M7" s="1140"/>
      <c r="N7" s="1140"/>
      <c r="O7" s="1140"/>
      <c r="P7" s="1141"/>
      <c r="Q7" s="1193">
        <v>19982</v>
      </c>
      <c r="R7" s="1194"/>
      <c r="S7" s="1194"/>
      <c r="T7" s="1194"/>
      <c r="U7" s="1194"/>
      <c r="V7" s="1194">
        <v>19575</v>
      </c>
      <c r="W7" s="1194"/>
      <c r="X7" s="1194"/>
      <c r="Y7" s="1194"/>
      <c r="Z7" s="1194"/>
      <c r="AA7" s="1194">
        <v>407</v>
      </c>
      <c r="AB7" s="1194"/>
      <c r="AC7" s="1194"/>
      <c r="AD7" s="1194"/>
      <c r="AE7" s="1195"/>
      <c r="AF7" s="1196">
        <v>405</v>
      </c>
      <c r="AG7" s="1197"/>
      <c r="AH7" s="1197"/>
      <c r="AI7" s="1197"/>
      <c r="AJ7" s="1198"/>
      <c r="AK7" s="1180">
        <v>183</v>
      </c>
      <c r="AL7" s="1181"/>
      <c r="AM7" s="1181"/>
      <c r="AN7" s="1181"/>
      <c r="AO7" s="1181"/>
      <c r="AP7" s="1181">
        <v>15630</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c r="BT7" s="1185"/>
      <c r="BU7" s="1185"/>
      <c r="BV7" s="1185"/>
      <c r="BW7" s="1185"/>
      <c r="BX7" s="1185"/>
      <c r="BY7" s="1185"/>
      <c r="BZ7" s="1185"/>
      <c r="CA7" s="1185"/>
      <c r="CB7" s="1185"/>
      <c r="CC7" s="1185"/>
      <c r="CD7" s="1185"/>
      <c r="CE7" s="1185"/>
      <c r="CF7" s="1185"/>
      <c r="CG7" s="1186"/>
      <c r="CH7" s="1177"/>
      <c r="CI7" s="1178"/>
      <c r="CJ7" s="1178"/>
      <c r="CK7" s="1178"/>
      <c r="CL7" s="1179"/>
      <c r="CM7" s="1177"/>
      <c r="CN7" s="1178"/>
      <c r="CO7" s="1178"/>
      <c r="CP7" s="1178"/>
      <c r="CQ7" s="1179"/>
      <c r="CR7" s="1177"/>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x14ac:dyDescent="0.15">
      <c r="A8" s="261">
        <v>2</v>
      </c>
      <c r="B8" s="1126" t="s">
        <v>382</v>
      </c>
      <c r="C8" s="1127"/>
      <c r="D8" s="1127"/>
      <c r="E8" s="1127"/>
      <c r="F8" s="1127"/>
      <c r="G8" s="1127"/>
      <c r="H8" s="1127"/>
      <c r="I8" s="1127"/>
      <c r="J8" s="1127"/>
      <c r="K8" s="1127"/>
      <c r="L8" s="1127"/>
      <c r="M8" s="1127"/>
      <c r="N8" s="1127"/>
      <c r="O8" s="1127"/>
      <c r="P8" s="1128"/>
      <c r="Q8" s="1132">
        <v>349</v>
      </c>
      <c r="R8" s="1133"/>
      <c r="S8" s="1133"/>
      <c r="T8" s="1133"/>
      <c r="U8" s="1133"/>
      <c r="V8" s="1133">
        <v>349</v>
      </c>
      <c r="W8" s="1133"/>
      <c r="X8" s="1133"/>
      <c r="Y8" s="1133"/>
      <c r="Z8" s="1133"/>
      <c r="AA8" s="1133" t="s">
        <v>570</v>
      </c>
      <c r="AB8" s="1133"/>
      <c r="AC8" s="1133"/>
      <c r="AD8" s="1133"/>
      <c r="AE8" s="1134"/>
      <c r="AF8" s="1108" t="s">
        <v>383</v>
      </c>
      <c r="AG8" s="1109"/>
      <c r="AH8" s="1109"/>
      <c r="AI8" s="1109"/>
      <c r="AJ8" s="1110"/>
      <c r="AK8" s="1175">
        <v>50</v>
      </c>
      <c r="AL8" s="1176"/>
      <c r="AM8" s="1176"/>
      <c r="AN8" s="1176"/>
      <c r="AO8" s="1176"/>
      <c r="AP8" s="1176">
        <v>497</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384</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385</v>
      </c>
      <c r="B23" s="1033" t="s">
        <v>386</v>
      </c>
      <c r="C23" s="1034"/>
      <c r="D23" s="1034"/>
      <c r="E23" s="1034"/>
      <c r="F23" s="1034"/>
      <c r="G23" s="1034"/>
      <c r="H23" s="1034"/>
      <c r="I23" s="1034"/>
      <c r="J23" s="1034"/>
      <c r="K23" s="1034"/>
      <c r="L23" s="1034"/>
      <c r="M23" s="1034"/>
      <c r="N23" s="1034"/>
      <c r="O23" s="1034"/>
      <c r="P23" s="1035"/>
      <c r="Q23" s="1157">
        <v>19951</v>
      </c>
      <c r="R23" s="1158"/>
      <c r="S23" s="1158"/>
      <c r="T23" s="1158"/>
      <c r="U23" s="1158"/>
      <c r="V23" s="1158">
        <v>19545</v>
      </c>
      <c r="W23" s="1158"/>
      <c r="X23" s="1158"/>
      <c r="Y23" s="1158"/>
      <c r="Z23" s="1158"/>
      <c r="AA23" s="1158">
        <v>407</v>
      </c>
      <c r="AB23" s="1158"/>
      <c r="AC23" s="1158"/>
      <c r="AD23" s="1158"/>
      <c r="AE23" s="1159"/>
      <c r="AF23" s="1160">
        <v>405</v>
      </c>
      <c r="AG23" s="1158"/>
      <c r="AH23" s="1158"/>
      <c r="AI23" s="1158"/>
      <c r="AJ23" s="1161"/>
      <c r="AK23" s="1162"/>
      <c r="AL23" s="1163"/>
      <c r="AM23" s="1163"/>
      <c r="AN23" s="1163"/>
      <c r="AO23" s="1163"/>
      <c r="AP23" s="1158">
        <v>16127</v>
      </c>
      <c r="AQ23" s="1158"/>
      <c r="AR23" s="1158"/>
      <c r="AS23" s="1158"/>
      <c r="AT23" s="1158"/>
      <c r="AU23" s="1164"/>
      <c r="AV23" s="1164"/>
      <c r="AW23" s="1164"/>
      <c r="AX23" s="1164"/>
      <c r="AY23" s="1165"/>
      <c r="AZ23" s="1154" t="s">
        <v>129</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387</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388</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364</v>
      </c>
      <c r="B26" s="1085"/>
      <c r="C26" s="1085"/>
      <c r="D26" s="1085"/>
      <c r="E26" s="1085"/>
      <c r="F26" s="1085"/>
      <c r="G26" s="1085"/>
      <c r="H26" s="1085"/>
      <c r="I26" s="1085"/>
      <c r="J26" s="1085"/>
      <c r="K26" s="1085"/>
      <c r="L26" s="1085"/>
      <c r="M26" s="1085"/>
      <c r="N26" s="1085"/>
      <c r="O26" s="1085"/>
      <c r="P26" s="1086"/>
      <c r="Q26" s="1090" t="s">
        <v>389</v>
      </c>
      <c r="R26" s="1091"/>
      <c r="S26" s="1091"/>
      <c r="T26" s="1091"/>
      <c r="U26" s="1092"/>
      <c r="V26" s="1090" t="s">
        <v>390</v>
      </c>
      <c r="W26" s="1091"/>
      <c r="X26" s="1091"/>
      <c r="Y26" s="1091"/>
      <c r="Z26" s="1092"/>
      <c r="AA26" s="1090" t="s">
        <v>391</v>
      </c>
      <c r="AB26" s="1091"/>
      <c r="AC26" s="1091"/>
      <c r="AD26" s="1091"/>
      <c r="AE26" s="1091"/>
      <c r="AF26" s="1148" t="s">
        <v>392</v>
      </c>
      <c r="AG26" s="1097"/>
      <c r="AH26" s="1097"/>
      <c r="AI26" s="1097"/>
      <c r="AJ26" s="1149"/>
      <c r="AK26" s="1091" t="s">
        <v>393</v>
      </c>
      <c r="AL26" s="1091"/>
      <c r="AM26" s="1091"/>
      <c r="AN26" s="1091"/>
      <c r="AO26" s="1092"/>
      <c r="AP26" s="1090" t="s">
        <v>394</v>
      </c>
      <c r="AQ26" s="1091"/>
      <c r="AR26" s="1091"/>
      <c r="AS26" s="1091"/>
      <c r="AT26" s="1092"/>
      <c r="AU26" s="1090" t="s">
        <v>395</v>
      </c>
      <c r="AV26" s="1091"/>
      <c r="AW26" s="1091"/>
      <c r="AX26" s="1091"/>
      <c r="AY26" s="1092"/>
      <c r="AZ26" s="1090" t="s">
        <v>396</v>
      </c>
      <c r="BA26" s="1091"/>
      <c r="BB26" s="1091"/>
      <c r="BC26" s="1091"/>
      <c r="BD26" s="1092"/>
      <c r="BE26" s="1090" t="s">
        <v>371</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397</v>
      </c>
      <c r="C28" s="1140"/>
      <c r="D28" s="1140"/>
      <c r="E28" s="1140"/>
      <c r="F28" s="1140"/>
      <c r="G28" s="1140"/>
      <c r="H28" s="1140"/>
      <c r="I28" s="1140"/>
      <c r="J28" s="1140"/>
      <c r="K28" s="1140"/>
      <c r="L28" s="1140"/>
      <c r="M28" s="1140"/>
      <c r="N28" s="1140"/>
      <c r="O28" s="1140"/>
      <c r="P28" s="1141"/>
      <c r="Q28" s="1142">
        <v>6348</v>
      </c>
      <c r="R28" s="1143"/>
      <c r="S28" s="1143"/>
      <c r="T28" s="1143"/>
      <c r="U28" s="1143"/>
      <c r="V28" s="1143">
        <v>6258</v>
      </c>
      <c r="W28" s="1143"/>
      <c r="X28" s="1143"/>
      <c r="Y28" s="1143"/>
      <c r="Z28" s="1143"/>
      <c r="AA28" s="1143">
        <v>91</v>
      </c>
      <c r="AB28" s="1143"/>
      <c r="AC28" s="1143"/>
      <c r="AD28" s="1143"/>
      <c r="AE28" s="1144"/>
      <c r="AF28" s="1145">
        <v>91</v>
      </c>
      <c r="AG28" s="1143"/>
      <c r="AH28" s="1143"/>
      <c r="AI28" s="1143"/>
      <c r="AJ28" s="1146"/>
      <c r="AK28" s="1147">
        <v>598</v>
      </c>
      <c r="AL28" s="1135"/>
      <c r="AM28" s="1135"/>
      <c r="AN28" s="1135"/>
      <c r="AO28" s="1135"/>
      <c r="AP28" s="1135" t="s">
        <v>570</v>
      </c>
      <c r="AQ28" s="1135"/>
      <c r="AR28" s="1135"/>
      <c r="AS28" s="1135"/>
      <c r="AT28" s="1135"/>
      <c r="AU28" s="1135" t="s">
        <v>570</v>
      </c>
      <c r="AV28" s="1135"/>
      <c r="AW28" s="1135"/>
      <c r="AX28" s="1135"/>
      <c r="AY28" s="1135"/>
      <c r="AZ28" s="1136" t="s">
        <v>571</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398</v>
      </c>
      <c r="C29" s="1127"/>
      <c r="D29" s="1127"/>
      <c r="E29" s="1127"/>
      <c r="F29" s="1127"/>
      <c r="G29" s="1127"/>
      <c r="H29" s="1127"/>
      <c r="I29" s="1127"/>
      <c r="J29" s="1127"/>
      <c r="K29" s="1127"/>
      <c r="L29" s="1127"/>
      <c r="M29" s="1127"/>
      <c r="N29" s="1127"/>
      <c r="O29" s="1127"/>
      <c r="P29" s="1128"/>
      <c r="Q29" s="1132">
        <v>719</v>
      </c>
      <c r="R29" s="1133"/>
      <c r="S29" s="1133"/>
      <c r="T29" s="1133"/>
      <c r="U29" s="1133"/>
      <c r="V29" s="1133">
        <v>715</v>
      </c>
      <c r="W29" s="1133"/>
      <c r="X29" s="1133"/>
      <c r="Y29" s="1133"/>
      <c r="Z29" s="1133"/>
      <c r="AA29" s="1133">
        <v>4</v>
      </c>
      <c r="AB29" s="1133"/>
      <c r="AC29" s="1133"/>
      <c r="AD29" s="1133"/>
      <c r="AE29" s="1134"/>
      <c r="AF29" s="1108">
        <v>4</v>
      </c>
      <c r="AG29" s="1109"/>
      <c r="AH29" s="1109"/>
      <c r="AI29" s="1109"/>
      <c r="AJ29" s="1110"/>
      <c r="AK29" s="1069">
        <v>151</v>
      </c>
      <c r="AL29" s="1060"/>
      <c r="AM29" s="1060"/>
      <c r="AN29" s="1060"/>
      <c r="AO29" s="1060"/>
      <c r="AP29" s="1060" t="s">
        <v>572</v>
      </c>
      <c r="AQ29" s="1060"/>
      <c r="AR29" s="1060"/>
      <c r="AS29" s="1060"/>
      <c r="AT29" s="1060"/>
      <c r="AU29" s="1060" t="s">
        <v>570</v>
      </c>
      <c r="AV29" s="1060"/>
      <c r="AW29" s="1060"/>
      <c r="AX29" s="1060"/>
      <c r="AY29" s="1060"/>
      <c r="AZ29" s="1131" t="s">
        <v>572</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399</v>
      </c>
      <c r="C30" s="1127"/>
      <c r="D30" s="1127"/>
      <c r="E30" s="1127"/>
      <c r="F30" s="1127"/>
      <c r="G30" s="1127"/>
      <c r="H30" s="1127"/>
      <c r="I30" s="1127"/>
      <c r="J30" s="1127"/>
      <c r="K30" s="1127"/>
      <c r="L30" s="1127"/>
      <c r="M30" s="1127"/>
      <c r="N30" s="1127"/>
      <c r="O30" s="1127"/>
      <c r="P30" s="1128"/>
      <c r="Q30" s="1132">
        <v>1856</v>
      </c>
      <c r="R30" s="1133"/>
      <c r="S30" s="1133"/>
      <c r="T30" s="1133"/>
      <c r="U30" s="1133"/>
      <c r="V30" s="1133">
        <v>1703</v>
      </c>
      <c r="W30" s="1133"/>
      <c r="X30" s="1133"/>
      <c r="Y30" s="1133"/>
      <c r="Z30" s="1133"/>
      <c r="AA30" s="1133">
        <v>153</v>
      </c>
      <c r="AB30" s="1133"/>
      <c r="AC30" s="1133"/>
      <c r="AD30" s="1133"/>
      <c r="AE30" s="1134"/>
      <c r="AF30" s="1108">
        <v>238</v>
      </c>
      <c r="AG30" s="1109"/>
      <c r="AH30" s="1109"/>
      <c r="AI30" s="1109"/>
      <c r="AJ30" s="1110"/>
      <c r="AK30" s="1069">
        <v>887</v>
      </c>
      <c r="AL30" s="1060"/>
      <c r="AM30" s="1060"/>
      <c r="AN30" s="1060"/>
      <c r="AO30" s="1060"/>
      <c r="AP30" s="1060">
        <v>13566</v>
      </c>
      <c r="AQ30" s="1060"/>
      <c r="AR30" s="1060"/>
      <c r="AS30" s="1060"/>
      <c r="AT30" s="1060"/>
      <c r="AU30" s="1060">
        <v>7244</v>
      </c>
      <c r="AV30" s="1060"/>
      <c r="AW30" s="1060"/>
      <c r="AX30" s="1060"/>
      <c r="AY30" s="1060"/>
      <c r="AZ30" s="1131" t="s">
        <v>570</v>
      </c>
      <c r="BA30" s="1131"/>
      <c r="BB30" s="1131"/>
      <c r="BC30" s="1131"/>
      <c r="BD30" s="1131"/>
      <c r="BE30" s="1121" t="s">
        <v>400</v>
      </c>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c r="C31" s="1127"/>
      <c r="D31" s="1127"/>
      <c r="E31" s="1127"/>
      <c r="F31" s="1127"/>
      <c r="G31" s="1127"/>
      <c r="H31" s="1127"/>
      <c r="I31" s="1127"/>
      <c r="J31" s="1127"/>
      <c r="K31" s="1127"/>
      <c r="L31" s="1127"/>
      <c r="M31" s="1127"/>
      <c r="N31" s="1127"/>
      <c r="O31" s="1127"/>
      <c r="P31" s="1128"/>
      <c r="Q31" s="1132"/>
      <c r="R31" s="1133"/>
      <c r="S31" s="1133"/>
      <c r="T31" s="1133"/>
      <c r="U31" s="1133"/>
      <c r="V31" s="1133"/>
      <c r="W31" s="1133"/>
      <c r="X31" s="1133"/>
      <c r="Y31" s="1133"/>
      <c r="Z31" s="1133"/>
      <c r="AA31" s="1133"/>
      <c r="AB31" s="1133"/>
      <c r="AC31" s="1133"/>
      <c r="AD31" s="1133"/>
      <c r="AE31" s="1134"/>
      <c r="AF31" s="1108"/>
      <c r="AG31" s="1109"/>
      <c r="AH31" s="1109"/>
      <c r="AI31" s="1109"/>
      <c r="AJ31" s="1110"/>
      <c r="AK31" s="1069"/>
      <c r="AL31" s="1060"/>
      <c r="AM31" s="1060"/>
      <c r="AN31" s="1060"/>
      <c r="AO31" s="1060"/>
      <c r="AP31" s="1060"/>
      <c r="AQ31" s="1060"/>
      <c r="AR31" s="1060"/>
      <c r="AS31" s="1060"/>
      <c r="AT31" s="1060"/>
      <c r="AU31" s="1060"/>
      <c r="AV31" s="1060"/>
      <c r="AW31" s="1060"/>
      <c r="AX31" s="1060"/>
      <c r="AY31" s="1060"/>
      <c r="AZ31" s="1131"/>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c r="C32" s="1127"/>
      <c r="D32" s="1127"/>
      <c r="E32" s="1127"/>
      <c r="F32" s="1127"/>
      <c r="G32" s="1127"/>
      <c r="H32" s="1127"/>
      <c r="I32" s="1127"/>
      <c r="J32" s="1127"/>
      <c r="K32" s="1127"/>
      <c r="L32" s="1127"/>
      <c r="M32" s="1127"/>
      <c r="N32" s="1127"/>
      <c r="O32" s="1127"/>
      <c r="P32" s="1128"/>
      <c r="Q32" s="1132"/>
      <c r="R32" s="1133"/>
      <c r="S32" s="1133"/>
      <c r="T32" s="1133"/>
      <c r="U32" s="1133"/>
      <c r="V32" s="1133"/>
      <c r="W32" s="1133"/>
      <c r="X32" s="1133"/>
      <c r="Y32" s="1133"/>
      <c r="Z32" s="1133"/>
      <c r="AA32" s="1133"/>
      <c r="AB32" s="1133"/>
      <c r="AC32" s="1133"/>
      <c r="AD32" s="1133"/>
      <c r="AE32" s="1134"/>
      <c r="AF32" s="1108"/>
      <c r="AG32" s="1109"/>
      <c r="AH32" s="1109"/>
      <c r="AI32" s="1109"/>
      <c r="AJ32" s="1110"/>
      <c r="AK32" s="1069"/>
      <c r="AL32" s="1060"/>
      <c r="AM32" s="1060"/>
      <c r="AN32" s="1060"/>
      <c r="AO32" s="1060"/>
      <c r="AP32" s="1060"/>
      <c r="AQ32" s="1060"/>
      <c r="AR32" s="1060"/>
      <c r="AS32" s="1060"/>
      <c r="AT32" s="1060"/>
      <c r="AU32" s="1060"/>
      <c r="AV32" s="1060"/>
      <c r="AW32" s="1060"/>
      <c r="AX32" s="1060"/>
      <c r="AY32" s="1060"/>
      <c r="AZ32" s="1131"/>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401</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385</v>
      </c>
      <c r="B63" s="1033" t="s">
        <v>402</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332</v>
      </c>
      <c r="AG63" s="1048"/>
      <c r="AH63" s="1048"/>
      <c r="AI63" s="1048"/>
      <c r="AJ63" s="1119"/>
      <c r="AK63" s="1120"/>
      <c r="AL63" s="1052"/>
      <c r="AM63" s="1052"/>
      <c r="AN63" s="1052"/>
      <c r="AO63" s="1052"/>
      <c r="AP63" s="1048">
        <v>13566</v>
      </c>
      <c r="AQ63" s="1048"/>
      <c r="AR63" s="1048"/>
      <c r="AS63" s="1048"/>
      <c r="AT63" s="1048"/>
      <c r="AU63" s="1048">
        <v>7244</v>
      </c>
      <c r="AV63" s="1048"/>
      <c r="AW63" s="1048"/>
      <c r="AX63" s="1048"/>
      <c r="AY63" s="1048"/>
      <c r="AZ63" s="1114"/>
      <c r="BA63" s="1114"/>
      <c r="BB63" s="1114"/>
      <c r="BC63" s="1114"/>
      <c r="BD63" s="1114"/>
      <c r="BE63" s="1049"/>
      <c r="BF63" s="1049"/>
      <c r="BG63" s="1049"/>
      <c r="BH63" s="1049"/>
      <c r="BI63" s="1050"/>
      <c r="BJ63" s="1115" t="s">
        <v>403</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405</v>
      </c>
      <c r="B66" s="1085"/>
      <c r="C66" s="1085"/>
      <c r="D66" s="1085"/>
      <c r="E66" s="1085"/>
      <c r="F66" s="1085"/>
      <c r="G66" s="1085"/>
      <c r="H66" s="1085"/>
      <c r="I66" s="1085"/>
      <c r="J66" s="1085"/>
      <c r="K66" s="1085"/>
      <c r="L66" s="1085"/>
      <c r="M66" s="1085"/>
      <c r="N66" s="1085"/>
      <c r="O66" s="1085"/>
      <c r="P66" s="1086"/>
      <c r="Q66" s="1090" t="s">
        <v>406</v>
      </c>
      <c r="R66" s="1091"/>
      <c r="S66" s="1091"/>
      <c r="T66" s="1091"/>
      <c r="U66" s="1092"/>
      <c r="V66" s="1090" t="s">
        <v>407</v>
      </c>
      <c r="W66" s="1091"/>
      <c r="X66" s="1091"/>
      <c r="Y66" s="1091"/>
      <c r="Z66" s="1092"/>
      <c r="AA66" s="1090" t="s">
        <v>408</v>
      </c>
      <c r="AB66" s="1091"/>
      <c r="AC66" s="1091"/>
      <c r="AD66" s="1091"/>
      <c r="AE66" s="1092"/>
      <c r="AF66" s="1096" t="s">
        <v>392</v>
      </c>
      <c r="AG66" s="1097"/>
      <c r="AH66" s="1097"/>
      <c r="AI66" s="1097"/>
      <c r="AJ66" s="1098"/>
      <c r="AK66" s="1090" t="s">
        <v>409</v>
      </c>
      <c r="AL66" s="1085"/>
      <c r="AM66" s="1085"/>
      <c r="AN66" s="1085"/>
      <c r="AO66" s="1086"/>
      <c r="AP66" s="1090" t="s">
        <v>410</v>
      </c>
      <c r="AQ66" s="1091"/>
      <c r="AR66" s="1091"/>
      <c r="AS66" s="1091"/>
      <c r="AT66" s="1092"/>
      <c r="AU66" s="1090" t="s">
        <v>411</v>
      </c>
      <c r="AV66" s="1091"/>
      <c r="AW66" s="1091"/>
      <c r="AX66" s="1091"/>
      <c r="AY66" s="1092"/>
      <c r="AZ66" s="1090" t="s">
        <v>371</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573</v>
      </c>
      <c r="C68" s="1075"/>
      <c r="D68" s="1075"/>
      <c r="E68" s="1075"/>
      <c r="F68" s="1075"/>
      <c r="G68" s="1075"/>
      <c r="H68" s="1075"/>
      <c r="I68" s="1075"/>
      <c r="J68" s="1075"/>
      <c r="K68" s="1075"/>
      <c r="L68" s="1075"/>
      <c r="M68" s="1075"/>
      <c r="N68" s="1075"/>
      <c r="O68" s="1075"/>
      <c r="P68" s="1076"/>
      <c r="Q68" s="1077">
        <v>155</v>
      </c>
      <c r="R68" s="1071"/>
      <c r="S68" s="1071"/>
      <c r="T68" s="1071"/>
      <c r="U68" s="1071"/>
      <c r="V68" s="1071">
        <v>152</v>
      </c>
      <c r="W68" s="1071"/>
      <c r="X68" s="1071"/>
      <c r="Y68" s="1071"/>
      <c r="Z68" s="1071"/>
      <c r="AA68" s="1071">
        <v>3</v>
      </c>
      <c r="AB68" s="1071"/>
      <c r="AC68" s="1071"/>
      <c r="AD68" s="1071"/>
      <c r="AE68" s="1071"/>
      <c r="AF68" s="1071">
        <v>3</v>
      </c>
      <c r="AG68" s="1071"/>
      <c r="AH68" s="1071"/>
      <c r="AI68" s="1071"/>
      <c r="AJ68" s="1071"/>
      <c r="AK68" s="1071" t="s">
        <v>584</v>
      </c>
      <c r="AL68" s="1071"/>
      <c r="AM68" s="1071"/>
      <c r="AN68" s="1071"/>
      <c r="AO68" s="1071"/>
      <c r="AP68" s="1071" t="s">
        <v>570</v>
      </c>
      <c r="AQ68" s="1071"/>
      <c r="AR68" s="1071"/>
      <c r="AS68" s="1071"/>
      <c r="AT68" s="1071"/>
      <c r="AU68" s="1071" t="s">
        <v>570</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574</v>
      </c>
      <c r="C69" s="1064"/>
      <c r="D69" s="1064"/>
      <c r="E69" s="1064"/>
      <c r="F69" s="1064"/>
      <c r="G69" s="1064"/>
      <c r="H69" s="1064"/>
      <c r="I69" s="1064"/>
      <c r="J69" s="1064"/>
      <c r="K69" s="1064"/>
      <c r="L69" s="1064"/>
      <c r="M69" s="1064"/>
      <c r="N69" s="1064"/>
      <c r="O69" s="1064"/>
      <c r="P69" s="1065"/>
      <c r="Q69" s="1066">
        <v>308</v>
      </c>
      <c r="R69" s="1060"/>
      <c r="S69" s="1060"/>
      <c r="T69" s="1060"/>
      <c r="U69" s="1060"/>
      <c r="V69" s="1060">
        <v>271</v>
      </c>
      <c r="W69" s="1060"/>
      <c r="X69" s="1060"/>
      <c r="Y69" s="1060"/>
      <c r="Z69" s="1060"/>
      <c r="AA69" s="1060">
        <v>37</v>
      </c>
      <c r="AB69" s="1060"/>
      <c r="AC69" s="1060"/>
      <c r="AD69" s="1060"/>
      <c r="AE69" s="1060"/>
      <c r="AF69" s="1060">
        <v>37</v>
      </c>
      <c r="AG69" s="1060"/>
      <c r="AH69" s="1060"/>
      <c r="AI69" s="1060"/>
      <c r="AJ69" s="1060"/>
      <c r="AK69" s="1060" t="s">
        <v>570</v>
      </c>
      <c r="AL69" s="1060"/>
      <c r="AM69" s="1060"/>
      <c r="AN69" s="1060"/>
      <c r="AO69" s="1060"/>
      <c r="AP69" s="1060" t="s">
        <v>570</v>
      </c>
      <c r="AQ69" s="1060"/>
      <c r="AR69" s="1060"/>
      <c r="AS69" s="1060"/>
      <c r="AT69" s="1060"/>
      <c r="AU69" s="1060" t="s">
        <v>570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575</v>
      </c>
      <c r="C70" s="1064"/>
      <c r="D70" s="1064"/>
      <c r="E70" s="1064"/>
      <c r="F70" s="1064"/>
      <c r="G70" s="1064"/>
      <c r="H70" s="1064"/>
      <c r="I70" s="1064"/>
      <c r="J70" s="1064"/>
      <c r="K70" s="1064"/>
      <c r="L70" s="1064"/>
      <c r="M70" s="1064"/>
      <c r="N70" s="1064"/>
      <c r="O70" s="1064"/>
      <c r="P70" s="1065"/>
      <c r="Q70" s="1066">
        <v>424</v>
      </c>
      <c r="R70" s="1060"/>
      <c r="S70" s="1060"/>
      <c r="T70" s="1060"/>
      <c r="U70" s="1060"/>
      <c r="V70" s="1060">
        <v>328</v>
      </c>
      <c r="W70" s="1060"/>
      <c r="X70" s="1060"/>
      <c r="Y70" s="1060"/>
      <c r="Z70" s="1060"/>
      <c r="AA70" s="1060">
        <v>95</v>
      </c>
      <c r="AB70" s="1060"/>
      <c r="AC70" s="1060"/>
      <c r="AD70" s="1060"/>
      <c r="AE70" s="1060"/>
      <c r="AF70" s="1060">
        <v>95</v>
      </c>
      <c r="AG70" s="1060"/>
      <c r="AH70" s="1060"/>
      <c r="AI70" s="1060"/>
      <c r="AJ70" s="1060"/>
      <c r="AK70" s="1060" t="s">
        <v>570</v>
      </c>
      <c r="AL70" s="1060"/>
      <c r="AM70" s="1060"/>
      <c r="AN70" s="1060"/>
      <c r="AO70" s="1060"/>
      <c r="AP70" s="1060" t="s">
        <v>570</v>
      </c>
      <c r="AQ70" s="1060"/>
      <c r="AR70" s="1060"/>
      <c r="AS70" s="1060"/>
      <c r="AT70" s="1060"/>
      <c r="AU70" s="1060" t="s">
        <v>570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576</v>
      </c>
      <c r="C71" s="1064"/>
      <c r="D71" s="1064"/>
      <c r="E71" s="1064"/>
      <c r="F71" s="1064"/>
      <c r="G71" s="1064"/>
      <c r="H71" s="1064"/>
      <c r="I71" s="1064"/>
      <c r="J71" s="1064"/>
      <c r="K71" s="1064"/>
      <c r="L71" s="1064"/>
      <c r="M71" s="1064"/>
      <c r="N71" s="1064"/>
      <c r="O71" s="1064"/>
      <c r="P71" s="1065"/>
      <c r="Q71" s="1066">
        <v>1197</v>
      </c>
      <c r="R71" s="1060"/>
      <c r="S71" s="1060"/>
      <c r="T71" s="1060"/>
      <c r="U71" s="1060"/>
      <c r="V71" s="1060">
        <v>1169</v>
      </c>
      <c r="W71" s="1060"/>
      <c r="X71" s="1060"/>
      <c r="Y71" s="1060"/>
      <c r="Z71" s="1060"/>
      <c r="AA71" s="1060">
        <v>29</v>
      </c>
      <c r="AB71" s="1060"/>
      <c r="AC71" s="1060"/>
      <c r="AD71" s="1060"/>
      <c r="AE71" s="1060"/>
      <c r="AF71" s="1060">
        <v>29</v>
      </c>
      <c r="AG71" s="1060"/>
      <c r="AH71" s="1060"/>
      <c r="AI71" s="1060"/>
      <c r="AJ71" s="1060"/>
      <c r="AK71" s="1060" t="s">
        <v>570</v>
      </c>
      <c r="AL71" s="1060"/>
      <c r="AM71" s="1060"/>
      <c r="AN71" s="1060"/>
      <c r="AO71" s="1060"/>
      <c r="AP71" s="1060">
        <v>9032</v>
      </c>
      <c r="AQ71" s="1060"/>
      <c r="AR71" s="1060"/>
      <c r="AS71" s="1060"/>
      <c r="AT71" s="1060"/>
      <c r="AU71" s="1060">
        <v>3956</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577</v>
      </c>
      <c r="C72" s="1064"/>
      <c r="D72" s="1064"/>
      <c r="E72" s="1064"/>
      <c r="F72" s="1064"/>
      <c r="G72" s="1064"/>
      <c r="H72" s="1064"/>
      <c r="I72" s="1064"/>
      <c r="J72" s="1064"/>
      <c r="K72" s="1064"/>
      <c r="L72" s="1064"/>
      <c r="M72" s="1064"/>
      <c r="N72" s="1064"/>
      <c r="O72" s="1064"/>
      <c r="P72" s="1065"/>
      <c r="Q72" s="1066">
        <v>430</v>
      </c>
      <c r="R72" s="1060"/>
      <c r="S72" s="1060"/>
      <c r="T72" s="1060"/>
      <c r="U72" s="1060"/>
      <c r="V72" s="1060">
        <v>424</v>
      </c>
      <c r="W72" s="1060"/>
      <c r="X72" s="1060"/>
      <c r="Y72" s="1060"/>
      <c r="Z72" s="1060"/>
      <c r="AA72" s="1060">
        <v>7</v>
      </c>
      <c r="AB72" s="1060"/>
      <c r="AC72" s="1060"/>
      <c r="AD72" s="1060"/>
      <c r="AE72" s="1060"/>
      <c r="AF72" s="1060">
        <v>7</v>
      </c>
      <c r="AG72" s="1060"/>
      <c r="AH72" s="1060"/>
      <c r="AI72" s="1060"/>
      <c r="AJ72" s="1060"/>
      <c r="AK72" s="1060" t="s">
        <v>570</v>
      </c>
      <c r="AL72" s="1060"/>
      <c r="AM72" s="1060"/>
      <c r="AN72" s="1060"/>
      <c r="AO72" s="1060"/>
      <c r="AP72" s="1060">
        <v>329</v>
      </c>
      <c r="AQ72" s="1060"/>
      <c r="AR72" s="1060"/>
      <c r="AS72" s="1060"/>
      <c r="AT72" s="1060"/>
      <c r="AU72" s="1060">
        <v>38</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578</v>
      </c>
      <c r="C73" s="1064"/>
      <c r="D73" s="1064"/>
      <c r="E73" s="1064"/>
      <c r="F73" s="1064"/>
      <c r="G73" s="1064"/>
      <c r="H73" s="1064"/>
      <c r="I73" s="1064"/>
      <c r="J73" s="1064"/>
      <c r="K73" s="1064"/>
      <c r="L73" s="1064"/>
      <c r="M73" s="1064"/>
      <c r="N73" s="1064"/>
      <c r="O73" s="1064"/>
      <c r="P73" s="1065"/>
      <c r="Q73" s="1066">
        <v>31369</v>
      </c>
      <c r="R73" s="1060"/>
      <c r="S73" s="1060"/>
      <c r="T73" s="1060"/>
      <c r="U73" s="1060"/>
      <c r="V73" s="1060">
        <v>30530</v>
      </c>
      <c r="W73" s="1060"/>
      <c r="X73" s="1060"/>
      <c r="Y73" s="1060"/>
      <c r="Z73" s="1060"/>
      <c r="AA73" s="1060">
        <v>839</v>
      </c>
      <c r="AB73" s="1060"/>
      <c r="AC73" s="1060"/>
      <c r="AD73" s="1060"/>
      <c r="AE73" s="1060"/>
      <c r="AF73" s="1060">
        <v>839</v>
      </c>
      <c r="AG73" s="1060"/>
      <c r="AH73" s="1060"/>
      <c r="AI73" s="1060"/>
      <c r="AJ73" s="1060"/>
      <c r="AK73" s="1060" t="s">
        <v>570</v>
      </c>
      <c r="AL73" s="1060"/>
      <c r="AM73" s="1060"/>
      <c r="AN73" s="1060"/>
      <c r="AO73" s="1060"/>
      <c r="AP73" s="1060" t="s">
        <v>570</v>
      </c>
      <c r="AQ73" s="1060"/>
      <c r="AR73" s="1060"/>
      <c r="AS73" s="1060"/>
      <c r="AT73" s="1060"/>
      <c r="AU73" s="1060" t="s">
        <v>572</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579</v>
      </c>
      <c r="C74" s="1064"/>
      <c r="D74" s="1064"/>
      <c r="E74" s="1064"/>
      <c r="F74" s="1064"/>
      <c r="G74" s="1064"/>
      <c r="H74" s="1064"/>
      <c r="I74" s="1064"/>
      <c r="J74" s="1064"/>
      <c r="K74" s="1064"/>
      <c r="L74" s="1064"/>
      <c r="M74" s="1064"/>
      <c r="N74" s="1064"/>
      <c r="O74" s="1064"/>
      <c r="P74" s="1065"/>
      <c r="Q74" s="1066">
        <v>194</v>
      </c>
      <c r="R74" s="1060"/>
      <c r="S74" s="1060"/>
      <c r="T74" s="1060"/>
      <c r="U74" s="1060"/>
      <c r="V74" s="1060">
        <v>179</v>
      </c>
      <c r="W74" s="1060"/>
      <c r="X74" s="1060"/>
      <c r="Y74" s="1060"/>
      <c r="Z74" s="1060"/>
      <c r="AA74" s="1060">
        <v>16</v>
      </c>
      <c r="AB74" s="1060"/>
      <c r="AC74" s="1060"/>
      <c r="AD74" s="1060"/>
      <c r="AE74" s="1060"/>
      <c r="AF74" s="1060">
        <v>16</v>
      </c>
      <c r="AG74" s="1060"/>
      <c r="AH74" s="1060"/>
      <c r="AI74" s="1060"/>
      <c r="AJ74" s="1060"/>
      <c r="AK74" s="1060" t="s">
        <v>585</v>
      </c>
      <c r="AL74" s="1060"/>
      <c r="AM74" s="1060"/>
      <c r="AN74" s="1060"/>
      <c r="AO74" s="1060"/>
      <c r="AP74" s="1060" t="s">
        <v>585</v>
      </c>
      <c r="AQ74" s="1060"/>
      <c r="AR74" s="1060"/>
      <c r="AS74" s="1060"/>
      <c r="AT74" s="1060"/>
      <c r="AU74" s="1060" t="s">
        <v>585</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580</v>
      </c>
      <c r="C75" s="1064"/>
      <c r="D75" s="1064"/>
      <c r="E75" s="1064"/>
      <c r="F75" s="1064"/>
      <c r="G75" s="1064"/>
      <c r="H75" s="1064"/>
      <c r="I75" s="1064"/>
      <c r="J75" s="1064"/>
      <c r="K75" s="1064"/>
      <c r="L75" s="1064"/>
      <c r="M75" s="1064"/>
      <c r="N75" s="1064"/>
      <c r="O75" s="1064"/>
      <c r="P75" s="1065"/>
      <c r="Q75" s="1067">
        <v>1167375</v>
      </c>
      <c r="R75" s="1068"/>
      <c r="S75" s="1068"/>
      <c r="T75" s="1068"/>
      <c r="U75" s="1069"/>
      <c r="V75" s="1070">
        <v>1136425</v>
      </c>
      <c r="W75" s="1068"/>
      <c r="X75" s="1068"/>
      <c r="Y75" s="1068"/>
      <c r="Z75" s="1069"/>
      <c r="AA75" s="1070">
        <v>30950</v>
      </c>
      <c r="AB75" s="1068"/>
      <c r="AC75" s="1068"/>
      <c r="AD75" s="1068"/>
      <c r="AE75" s="1069"/>
      <c r="AF75" s="1070">
        <v>30950</v>
      </c>
      <c r="AG75" s="1068"/>
      <c r="AH75" s="1068"/>
      <c r="AI75" s="1068"/>
      <c r="AJ75" s="1069"/>
      <c r="AK75" s="1070">
        <v>7000</v>
      </c>
      <c r="AL75" s="1068"/>
      <c r="AM75" s="1068"/>
      <c r="AN75" s="1068"/>
      <c r="AO75" s="1069"/>
      <c r="AP75" s="1070" t="s">
        <v>585</v>
      </c>
      <c r="AQ75" s="1068"/>
      <c r="AR75" s="1068"/>
      <c r="AS75" s="1068"/>
      <c r="AT75" s="1069"/>
      <c r="AU75" s="1070" t="s">
        <v>585</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581</v>
      </c>
      <c r="C76" s="1064"/>
      <c r="D76" s="1064"/>
      <c r="E76" s="1064"/>
      <c r="F76" s="1064"/>
      <c r="G76" s="1064"/>
      <c r="H76" s="1064"/>
      <c r="I76" s="1064"/>
      <c r="J76" s="1064"/>
      <c r="K76" s="1064"/>
      <c r="L76" s="1064"/>
      <c r="M76" s="1064"/>
      <c r="N76" s="1064"/>
      <c r="O76" s="1064"/>
      <c r="P76" s="1065"/>
      <c r="Q76" s="1067">
        <v>41024</v>
      </c>
      <c r="R76" s="1068"/>
      <c r="S76" s="1068"/>
      <c r="T76" s="1068"/>
      <c r="U76" s="1069"/>
      <c r="V76" s="1070">
        <v>34593</v>
      </c>
      <c r="W76" s="1068"/>
      <c r="X76" s="1068"/>
      <c r="Y76" s="1068"/>
      <c r="Z76" s="1069"/>
      <c r="AA76" s="1070">
        <v>6431</v>
      </c>
      <c r="AB76" s="1068"/>
      <c r="AC76" s="1068"/>
      <c r="AD76" s="1068"/>
      <c r="AE76" s="1069"/>
      <c r="AF76" s="1070">
        <v>19187</v>
      </c>
      <c r="AG76" s="1068"/>
      <c r="AH76" s="1068"/>
      <c r="AI76" s="1068"/>
      <c r="AJ76" s="1069"/>
      <c r="AK76" s="1070">
        <v>7</v>
      </c>
      <c r="AL76" s="1068"/>
      <c r="AM76" s="1068"/>
      <c r="AN76" s="1068"/>
      <c r="AO76" s="1069"/>
      <c r="AP76" s="1070">
        <v>127040</v>
      </c>
      <c r="AQ76" s="1068"/>
      <c r="AR76" s="1068"/>
      <c r="AS76" s="1068"/>
      <c r="AT76" s="1069"/>
      <c r="AU76" s="1070" t="s">
        <v>585</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582</v>
      </c>
      <c r="C77" s="1064"/>
      <c r="D77" s="1064"/>
      <c r="E77" s="1064"/>
      <c r="F77" s="1064"/>
      <c r="G77" s="1064"/>
      <c r="H77" s="1064"/>
      <c r="I77" s="1064"/>
      <c r="J77" s="1064"/>
      <c r="K77" s="1064"/>
      <c r="L77" s="1064"/>
      <c r="M77" s="1064"/>
      <c r="N77" s="1064"/>
      <c r="O77" s="1064"/>
      <c r="P77" s="1065"/>
      <c r="Q77" s="1067">
        <v>7860</v>
      </c>
      <c r="R77" s="1068"/>
      <c r="S77" s="1068"/>
      <c r="T77" s="1068"/>
      <c r="U77" s="1069"/>
      <c r="V77" s="1070">
        <v>5951</v>
      </c>
      <c r="W77" s="1068"/>
      <c r="X77" s="1068"/>
      <c r="Y77" s="1068"/>
      <c r="Z77" s="1069"/>
      <c r="AA77" s="1070">
        <v>1909</v>
      </c>
      <c r="AB77" s="1068"/>
      <c r="AC77" s="1068"/>
      <c r="AD77" s="1068"/>
      <c r="AE77" s="1069"/>
      <c r="AF77" s="1070">
        <v>17771</v>
      </c>
      <c r="AG77" s="1068"/>
      <c r="AH77" s="1068"/>
      <c r="AI77" s="1068"/>
      <c r="AJ77" s="1069"/>
      <c r="AK77" s="1070" t="s">
        <v>585</v>
      </c>
      <c r="AL77" s="1068"/>
      <c r="AM77" s="1068"/>
      <c r="AN77" s="1068"/>
      <c r="AO77" s="1069"/>
      <c r="AP77" s="1070">
        <v>15061</v>
      </c>
      <c r="AQ77" s="1068"/>
      <c r="AR77" s="1068"/>
      <c r="AS77" s="1068"/>
      <c r="AT77" s="1069"/>
      <c r="AU77" s="1070" t="s">
        <v>585</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583</v>
      </c>
      <c r="C78" s="1064"/>
      <c r="D78" s="1064"/>
      <c r="E78" s="1064"/>
      <c r="F78" s="1064"/>
      <c r="G78" s="1064"/>
      <c r="H78" s="1064"/>
      <c r="I78" s="1064"/>
      <c r="J78" s="1064"/>
      <c r="K78" s="1064"/>
      <c r="L78" s="1064"/>
      <c r="M78" s="1064"/>
      <c r="N78" s="1064"/>
      <c r="O78" s="1064"/>
      <c r="P78" s="1065"/>
      <c r="Q78" s="1066">
        <v>1886</v>
      </c>
      <c r="R78" s="1060"/>
      <c r="S78" s="1060"/>
      <c r="T78" s="1060"/>
      <c r="U78" s="1060"/>
      <c r="V78" s="1060">
        <v>1860</v>
      </c>
      <c r="W78" s="1060"/>
      <c r="X78" s="1060"/>
      <c r="Y78" s="1060"/>
      <c r="Z78" s="1060"/>
      <c r="AA78" s="1060">
        <v>25</v>
      </c>
      <c r="AB78" s="1060"/>
      <c r="AC78" s="1060"/>
      <c r="AD78" s="1060"/>
      <c r="AE78" s="1060"/>
      <c r="AF78" s="1060">
        <v>25</v>
      </c>
      <c r="AG78" s="1060"/>
      <c r="AH78" s="1060"/>
      <c r="AI78" s="1060"/>
      <c r="AJ78" s="1060"/>
      <c r="AK78" s="1060" t="s">
        <v>570</v>
      </c>
      <c r="AL78" s="1060"/>
      <c r="AM78" s="1060"/>
      <c r="AN78" s="1060"/>
      <c r="AO78" s="1060"/>
      <c r="AP78" s="1060">
        <v>518</v>
      </c>
      <c r="AQ78" s="1060"/>
      <c r="AR78" s="1060"/>
      <c r="AS78" s="1060"/>
      <c r="AT78" s="1060"/>
      <c r="AU78" s="1060">
        <v>182</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385</v>
      </c>
      <c r="B88" s="1033" t="s">
        <v>412</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68959</v>
      </c>
      <c r="AG88" s="1048"/>
      <c r="AH88" s="1048"/>
      <c r="AI88" s="1048"/>
      <c r="AJ88" s="1048"/>
      <c r="AK88" s="1052"/>
      <c r="AL88" s="1052"/>
      <c r="AM88" s="1052"/>
      <c r="AN88" s="1052"/>
      <c r="AO88" s="1052"/>
      <c r="AP88" s="1048">
        <v>151981</v>
      </c>
      <c r="AQ88" s="1048"/>
      <c r="AR88" s="1048"/>
      <c r="AS88" s="1048"/>
      <c r="AT88" s="1048"/>
      <c r="AU88" s="1048">
        <v>4176</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413</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414</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415</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418</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419</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420</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421</v>
      </c>
      <c r="AB109" s="983"/>
      <c r="AC109" s="983"/>
      <c r="AD109" s="983"/>
      <c r="AE109" s="984"/>
      <c r="AF109" s="985" t="s">
        <v>303</v>
      </c>
      <c r="AG109" s="983"/>
      <c r="AH109" s="983"/>
      <c r="AI109" s="983"/>
      <c r="AJ109" s="984"/>
      <c r="AK109" s="985" t="s">
        <v>302</v>
      </c>
      <c r="AL109" s="983"/>
      <c r="AM109" s="983"/>
      <c r="AN109" s="983"/>
      <c r="AO109" s="984"/>
      <c r="AP109" s="985" t="s">
        <v>422</v>
      </c>
      <c r="AQ109" s="983"/>
      <c r="AR109" s="983"/>
      <c r="AS109" s="983"/>
      <c r="AT109" s="1014"/>
      <c r="AU109" s="982" t="s">
        <v>420</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421</v>
      </c>
      <c r="BR109" s="983"/>
      <c r="BS109" s="983"/>
      <c r="BT109" s="983"/>
      <c r="BU109" s="984"/>
      <c r="BV109" s="985" t="s">
        <v>303</v>
      </c>
      <c r="BW109" s="983"/>
      <c r="BX109" s="983"/>
      <c r="BY109" s="983"/>
      <c r="BZ109" s="984"/>
      <c r="CA109" s="985" t="s">
        <v>302</v>
      </c>
      <c r="CB109" s="983"/>
      <c r="CC109" s="983"/>
      <c r="CD109" s="983"/>
      <c r="CE109" s="984"/>
      <c r="CF109" s="1021" t="s">
        <v>422</v>
      </c>
      <c r="CG109" s="1021"/>
      <c r="CH109" s="1021"/>
      <c r="CI109" s="1021"/>
      <c r="CJ109" s="1021"/>
      <c r="CK109" s="985" t="s">
        <v>423</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421</v>
      </c>
      <c r="DH109" s="983"/>
      <c r="DI109" s="983"/>
      <c r="DJ109" s="983"/>
      <c r="DK109" s="984"/>
      <c r="DL109" s="985" t="s">
        <v>303</v>
      </c>
      <c r="DM109" s="983"/>
      <c r="DN109" s="983"/>
      <c r="DO109" s="983"/>
      <c r="DP109" s="984"/>
      <c r="DQ109" s="985" t="s">
        <v>302</v>
      </c>
      <c r="DR109" s="983"/>
      <c r="DS109" s="983"/>
      <c r="DT109" s="983"/>
      <c r="DU109" s="984"/>
      <c r="DV109" s="985" t="s">
        <v>422</v>
      </c>
      <c r="DW109" s="983"/>
      <c r="DX109" s="983"/>
      <c r="DY109" s="983"/>
      <c r="DZ109" s="1014"/>
    </row>
    <row r="110" spans="1:131" s="246" customFormat="1" ht="26.25" customHeight="1" x14ac:dyDescent="0.15">
      <c r="A110" s="885" t="s">
        <v>424</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1773830</v>
      </c>
      <c r="AB110" s="976"/>
      <c r="AC110" s="976"/>
      <c r="AD110" s="976"/>
      <c r="AE110" s="977"/>
      <c r="AF110" s="978">
        <v>1682595</v>
      </c>
      <c r="AG110" s="976"/>
      <c r="AH110" s="976"/>
      <c r="AI110" s="976"/>
      <c r="AJ110" s="977"/>
      <c r="AK110" s="978">
        <v>1704330</v>
      </c>
      <c r="AL110" s="976"/>
      <c r="AM110" s="976"/>
      <c r="AN110" s="976"/>
      <c r="AO110" s="977"/>
      <c r="AP110" s="979">
        <v>16.8</v>
      </c>
      <c r="AQ110" s="980"/>
      <c r="AR110" s="980"/>
      <c r="AS110" s="980"/>
      <c r="AT110" s="981"/>
      <c r="AU110" s="1015" t="s">
        <v>73</v>
      </c>
      <c r="AV110" s="1016"/>
      <c r="AW110" s="1016"/>
      <c r="AX110" s="1016"/>
      <c r="AY110" s="1016"/>
      <c r="AZ110" s="941" t="s">
        <v>425</v>
      </c>
      <c r="BA110" s="886"/>
      <c r="BB110" s="886"/>
      <c r="BC110" s="886"/>
      <c r="BD110" s="886"/>
      <c r="BE110" s="886"/>
      <c r="BF110" s="886"/>
      <c r="BG110" s="886"/>
      <c r="BH110" s="886"/>
      <c r="BI110" s="886"/>
      <c r="BJ110" s="886"/>
      <c r="BK110" s="886"/>
      <c r="BL110" s="886"/>
      <c r="BM110" s="886"/>
      <c r="BN110" s="886"/>
      <c r="BO110" s="886"/>
      <c r="BP110" s="887"/>
      <c r="BQ110" s="942">
        <v>16029392</v>
      </c>
      <c r="BR110" s="923"/>
      <c r="BS110" s="923"/>
      <c r="BT110" s="923"/>
      <c r="BU110" s="923"/>
      <c r="BV110" s="923">
        <v>16126074</v>
      </c>
      <c r="BW110" s="923"/>
      <c r="BX110" s="923"/>
      <c r="BY110" s="923"/>
      <c r="BZ110" s="923"/>
      <c r="CA110" s="923">
        <v>16126511</v>
      </c>
      <c r="CB110" s="923"/>
      <c r="CC110" s="923"/>
      <c r="CD110" s="923"/>
      <c r="CE110" s="923"/>
      <c r="CF110" s="947">
        <v>158.9</v>
      </c>
      <c r="CG110" s="948"/>
      <c r="CH110" s="948"/>
      <c r="CI110" s="948"/>
      <c r="CJ110" s="948"/>
      <c r="CK110" s="1011" t="s">
        <v>426</v>
      </c>
      <c r="CL110" s="897"/>
      <c r="CM110" s="972" t="s">
        <v>427</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428</v>
      </c>
      <c r="DH110" s="923"/>
      <c r="DI110" s="923"/>
      <c r="DJ110" s="923"/>
      <c r="DK110" s="923"/>
      <c r="DL110" s="923" t="s">
        <v>429</v>
      </c>
      <c r="DM110" s="923"/>
      <c r="DN110" s="923"/>
      <c r="DO110" s="923"/>
      <c r="DP110" s="923"/>
      <c r="DQ110" s="923" t="s">
        <v>428</v>
      </c>
      <c r="DR110" s="923"/>
      <c r="DS110" s="923"/>
      <c r="DT110" s="923"/>
      <c r="DU110" s="923"/>
      <c r="DV110" s="924" t="s">
        <v>428</v>
      </c>
      <c r="DW110" s="924"/>
      <c r="DX110" s="924"/>
      <c r="DY110" s="924"/>
      <c r="DZ110" s="925"/>
    </row>
    <row r="111" spans="1:131" s="246" customFormat="1" ht="26.25" customHeight="1" x14ac:dyDescent="0.15">
      <c r="A111" s="852" t="s">
        <v>430</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431</v>
      </c>
      <c r="AB111" s="1004"/>
      <c r="AC111" s="1004"/>
      <c r="AD111" s="1004"/>
      <c r="AE111" s="1005"/>
      <c r="AF111" s="1006" t="s">
        <v>383</v>
      </c>
      <c r="AG111" s="1004"/>
      <c r="AH111" s="1004"/>
      <c r="AI111" s="1004"/>
      <c r="AJ111" s="1005"/>
      <c r="AK111" s="1006" t="s">
        <v>428</v>
      </c>
      <c r="AL111" s="1004"/>
      <c r="AM111" s="1004"/>
      <c r="AN111" s="1004"/>
      <c r="AO111" s="1005"/>
      <c r="AP111" s="1007" t="s">
        <v>428</v>
      </c>
      <c r="AQ111" s="1008"/>
      <c r="AR111" s="1008"/>
      <c r="AS111" s="1008"/>
      <c r="AT111" s="1009"/>
      <c r="AU111" s="1017"/>
      <c r="AV111" s="1018"/>
      <c r="AW111" s="1018"/>
      <c r="AX111" s="1018"/>
      <c r="AY111" s="1018"/>
      <c r="AZ111" s="893" t="s">
        <v>432</v>
      </c>
      <c r="BA111" s="828"/>
      <c r="BB111" s="828"/>
      <c r="BC111" s="828"/>
      <c r="BD111" s="828"/>
      <c r="BE111" s="828"/>
      <c r="BF111" s="828"/>
      <c r="BG111" s="828"/>
      <c r="BH111" s="828"/>
      <c r="BI111" s="828"/>
      <c r="BJ111" s="828"/>
      <c r="BK111" s="828"/>
      <c r="BL111" s="828"/>
      <c r="BM111" s="828"/>
      <c r="BN111" s="828"/>
      <c r="BO111" s="828"/>
      <c r="BP111" s="829"/>
      <c r="BQ111" s="894" t="s">
        <v>428</v>
      </c>
      <c r="BR111" s="895"/>
      <c r="BS111" s="895"/>
      <c r="BT111" s="895"/>
      <c r="BU111" s="895"/>
      <c r="BV111" s="895" t="s">
        <v>383</v>
      </c>
      <c r="BW111" s="895"/>
      <c r="BX111" s="895"/>
      <c r="BY111" s="895"/>
      <c r="BZ111" s="895"/>
      <c r="CA111" s="895" t="s">
        <v>383</v>
      </c>
      <c r="CB111" s="895"/>
      <c r="CC111" s="895"/>
      <c r="CD111" s="895"/>
      <c r="CE111" s="895"/>
      <c r="CF111" s="956" t="s">
        <v>433</v>
      </c>
      <c r="CG111" s="957"/>
      <c r="CH111" s="957"/>
      <c r="CI111" s="957"/>
      <c r="CJ111" s="957"/>
      <c r="CK111" s="1012"/>
      <c r="CL111" s="899"/>
      <c r="CM111" s="902" t="s">
        <v>434</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383</v>
      </c>
      <c r="DH111" s="895"/>
      <c r="DI111" s="895"/>
      <c r="DJ111" s="895"/>
      <c r="DK111" s="895"/>
      <c r="DL111" s="895" t="s">
        <v>383</v>
      </c>
      <c r="DM111" s="895"/>
      <c r="DN111" s="895"/>
      <c r="DO111" s="895"/>
      <c r="DP111" s="895"/>
      <c r="DQ111" s="895" t="s">
        <v>433</v>
      </c>
      <c r="DR111" s="895"/>
      <c r="DS111" s="895"/>
      <c r="DT111" s="895"/>
      <c r="DU111" s="895"/>
      <c r="DV111" s="872" t="s">
        <v>383</v>
      </c>
      <c r="DW111" s="872"/>
      <c r="DX111" s="872"/>
      <c r="DY111" s="872"/>
      <c r="DZ111" s="873"/>
    </row>
    <row r="112" spans="1:131" s="246" customFormat="1" ht="26.25" customHeight="1" x14ac:dyDescent="0.15">
      <c r="A112" s="997" t="s">
        <v>435</v>
      </c>
      <c r="B112" s="998"/>
      <c r="C112" s="828" t="s">
        <v>436</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428</v>
      </c>
      <c r="AB112" s="858"/>
      <c r="AC112" s="858"/>
      <c r="AD112" s="858"/>
      <c r="AE112" s="859"/>
      <c r="AF112" s="860" t="s">
        <v>437</v>
      </c>
      <c r="AG112" s="858"/>
      <c r="AH112" s="858"/>
      <c r="AI112" s="858"/>
      <c r="AJ112" s="859"/>
      <c r="AK112" s="860" t="s">
        <v>438</v>
      </c>
      <c r="AL112" s="858"/>
      <c r="AM112" s="858"/>
      <c r="AN112" s="858"/>
      <c r="AO112" s="859"/>
      <c r="AP112" s="905" t="s">
        <v>383</v>
      </c>
      <c r="AQ112" s="906"/>
      <c r="AR112" s="906"/>
      <c r="AS112" s="906"/>
      <c r="AT112" s="907"/>
      <c r="AU112" s="1017"/>
      <c r="AV112" s="1018"/>
      <c r="AW112" s="1018"/>
      <c r="AX112" s="1018"/>
      <c r="AY112" s="1018"/>
      <c r="AZ112" s="893" t="s">
        <v>439</v>
      </c>
      <c r="BA112" s="828"/>
      <c r="BB112" s="828"/>
      <c r="BC112" s="828"/>
      <c r="BD112" s="828"/>
      <c r="BE112" s="828"/>
      <c r="BF112" s="828"/>
      <c r="BG112" s="828"/>
      <c r="BH112" s="828"/>
      <c r="BI112" s="828"/>
      <c r="BJ112" s="828"/>
      <c r="BK112" s="828"/>
      <c r="BL112" s="828"/>
      <c r="BM112" s="828"/>
      <c r="BN112" s="828"/>
      <c r="BO112" s="828"/>
      <c r="BP112" s="829"/>
      <c r="BQ112" s="894">
        <v>8255731</v>
      </c>
      <c r="BR112" s="895"/>
      <c r="BS112" s="895"/>
      <c r="BT112" s="895"/>
      <c r="BU112" s="895"/>
      <c r="BV112" s="895">
        <v>7778013</v>
      </c>
      <c r="BW112" s="895"/>
      <c r="BX112" s="895"/>
      <c r="BY112" s="895"/>
      <c r="BZ112" s="895"/>
      <c r="CA112" s="895">
        <v>7244332</v>
      </c>
      <c r="CB112" s="895"/>
      <c r="CC112" s="895"/>
      <c r="CD112" s="895"/>
      <c r="CE112" s="895"/>
      <c r="CF112" s="956">
        <v>71.400000000000006</v>
      </c>
      <c r="CG112" s="957"/>
      <c r="CH112" s="957"/>
      <c r="CI112" s="957"/>
      <c r="CJ112" s="957"/>
      <c r="CK112" s="1012"/>
      <c r="CL112" s="899"/>
      <c r="CM112" s="902" t="s">
        <v>440</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383</v>
      </c>
      <c r="DH112" s="895"/>
      <c r="DI112" s="895"/>
      <c r="DJ112" s="895"/>
      <c r="DK112" s="895"/>
      <c r="DL112" s="895" t="s">
        <v>429</v>
      </c>
      <c r="DM112" s="895"/>
      <c r="DN112" s="895"/>
      <c r="DO112" s="895"/>
      <c r="DP112" s="895"/>
      <c r="DQ112" s="895" t="s">
        <v>129</v>
      </c>
      <c r="DR112" s="895"/>
      <c r="DS112" s="895"/>
      <c r="DT112" s="895"/>
      <c r="DU112" s="895"/>
      <c r="DV112" s="872" t="s">
        <v>428</v>
      </c>
      <c r="DW112" s="872"/>
      <c r="DX112" s="872"/>
      <c r="DY112" s="872"/>
      <c r="DZ112" s="873"/>
    </row>
    <row r="113" spans="1:130" s="246" customFormat="1" ht="26.25" customHeight="1" x14ac:dyDescent="0.15">
      <c r="A113" s="999"/>
      <c r="B113" s="1000"/>
      <c r="C113" s="828" t="s">
        <v>441</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661297</v>
      </c>
      <c r="AB113" s="1004"/>
      <c r="AC113" s="1004"/>
      <c r="AD113" s="1004"/>
      <c r="AE113" s="1005"/>
      <c r="AF113" s="1006">
        <v>642552</v>
      </c>
      <c r="AG113" s="1004"/>
      <c r="AH113" s="1004"/>
      <c r="AI113" s="1004"/>
      <c r="AJ113" s="1005"/>
      <c r="AK113" s="1006">
        <v>625717</v>
      </c>
      <c r="AL113" s="1004"/>
      <c r="AM113" s="1004"/>
      <c r="AN113" s="1004"/>
      <c r="AO113" s="1005"/>
      <c r="AP113" s="1007">
        <v>6.2</v>
      </c>
      <c r="AQ113" s="1008"/>
      <c r="AR113" s="1008"/>
      <c r="AS113" s="1008"/>
      <c r="AT113" s="1009"/>
      <c r="AU113" s="1017"/>
      <c r="AV113" s="1018"/>
      <c r="AW113" s="1018"/>
      <c r="AX113" s="1018"/>
      <c r="AY113" s="1018"/>
      <c r="AZ113" s="893" t="s">
        <v>442</v>
      </c>
      <c r="BA113" s="828"/>
      <c r="BB113" s="828"/>
      <c r="BC113" s="828"/>
      <c r="BD113" s="828"/>
      <c r="BE113" s="828"/>
      <c r="BF113" s="828"/>
      <c r="BG113" s="828"/>
      <c r="BH113" s="828"/>
      <c r="BI113" s="828"/>
      <c r="BJ113" s="828"/>
      <c r="BK113" s="828"/>
      <c r="BL113" s="828"/>
      <c r="BM113" s="828"/>
      <c r="BN113" s="828"/>
      <c r="BO113" s="828"/>
      <c r="BP113" s="829"/>
      <c r="BQ113" s="894">
        <v>2071839</v>
      </c>
      <c r="BR113" s="895"/>
      <c r="BS113" s="895"/>
      <c r="BT113" s="895"/>
      <c r="BU113" s="895"/>
      <c r="BV113" s="895">
        <v>4398260</v>
      </c>
      <c r="BW113" s="895"/>
      <c r="BX113" s="895"/>
      <c r="BY113" s="895"/>
      <c r="BZ113" s="895"/>
      <c r="CA113" s="895">
        <v>4176279</v>
      </c>
      <c r="CB113" s="895"/>
      <c r="CC113" s="895"/>
      <c r="CD113" s="895"/>
      <c r="CE113" s="895"/>
      <c r="CF113" s="956">
        <v>41.1</v>
      </c>
      <c r="CG113" s="957"/>
      <c r="CH113" s="957"/>
      <c r="CI113" s="957"/>
      <c r="CJ113" s="957"/>
      <c r="CK113" s="1012"/>
      <c r="CL113" s="899"/>
      <c r="CM113" s="902" t="s">
        <v>443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428</v>
      </c>
      <c r="DH113" s="858"/>
      <c r="DI113" s="858"/>
      <c r="DJ113" s="858"/>
      <c r="DK113" s="859"/>
      <c r="DL113" s="860" t="s">
        <v>433</v>
      </c>
      <c r="DM113" s="858"/>
      <c r="DN113" s="858"/>
      <c r="DO113" s="858"/>
      <c r="DP113" s="859"/>
      <c r="DQ113" s="860" t="s">
        <v>129</v>
      </c>
      <c r="DR113" s="858"/>
      <c r="DS113" s="858"/>
      <c r="DT113" s="858"/>
      <c r="DU113" s="859"/>
      <c r="DV113" s="905" t="s">
        <v>428</v>
      </c>
      <c r="DW113" s="906"/>
      <c r="DX113" s="906"/>
      <c r="DY113" s="906"/>
      <c r="DZ113" s="907"/>
    </row>
    <row r="114" spans="1:130" s="246" customFormat="1" ht="26.25" customHeight="1" x14ac:dyDescent="0.15">
      <c r="A114" s="999"/>
      <c r="B114" s="1000"/>
      <c r="C114" s="828" t="s">
        <v>444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39875</v>
      </c>
      <c r="AB114" s="858"/>
      <c r="AC114" s="858"/>
      <c r="AD114" s="858"/>
      <c r="AE114" s="859"/>
      <c r="AF114" s="860">
        <v>61907</v>
      </c>
      <c r="AG114" s="858"/>
      <c r="AH114" s="858"/>
      <c r="AI114" s="858"/>
      <c r="AJ114" s="859"/>
      <c r="AK114" s="860">
        <v>188696</v>
      </c>
      <c r="AL114" s="858"/>
      <c r="AM114" s="858"/>
      <c r="AN114" s="858"/>
      <c r="AO114" s="859"/>
      <c r="AP114" s="905">
        <v>1.9</v>
      </c>
      <c r="AQ114" s="906"/>
      <c r="AR114" s="906"/>
      <c r="AS114" s="906"/>
      <c r="AT114" s="907"/>
      <c r="AU114" s="1017"/>
      <c r="AV114" s="1018"/>
      <c r="AW114" s="1018"/>
      <c r="AX114" s="1018"/>
      <c r="AY114" s="1018"/>
      <c r="AZ114" s="893" t="s">
        <v>445</v>
      </c>
      <c r="BA114" s="828"/>
      <c r="BB114" s="828"/>
      <c r="BC114" s="828"/>
      <c r="BD114" s="828"/>
      <c r="BE114" s="828"/>
      <c r="BF114" s="828"/>
      <c r="BG114" s="828"/>
      <c r="BH114" s="828"/>
      <c r="BI114" s="828"/>
      <c r="BJ114" s="828"/>
      <c r="BK114" s="828"/>
      <c r="BL114" s="828"/>
      <c r="BM114" s="828"/>
      <c r="BN114" s="828"/>
      <c r="BO114" s="828"/>
      <c r="BP114" s="829"/>
      <c r="BQ114" s="894">
        <v>1687055</v>
      </c>
      <c r="BR114" s="895"/>
      <c r="BS114" s="895"/>
      <c r="BT114" s="895"/>
      <c r="BU114" s="895"/>
      <c r="BV114" s="895">
        <v>1740791</v>
      </c>
      <c r="BW114" s="895"/>
      <c r="BX114" s="895"/>
      <c r="BY114" s="895"/>
      <c r="BZ114" s="895"/>
      <c r="CA114" s="895">
        <v>1757888</v>
      </c>
      <c r="CB114" s="895"/>
      <c r="CC114" s="895"/>
      <c r="CD114" s="895"/>
      <c r="CE114" s="895"/>
      <c r="CF114" s="956">
        <v>17.3</v>
      </c>
      <c r="CG114" s="957"/>
      <c r="CH114" s="957"/>
      <c r="CI114" s="957"/>
      <c r="CJ114" s="957"/>
      <c r="CK114" s="1012"/>
      <c r="CL114" s="899"/>
      <c r="CM114" s="902" t="s">
        <v>446</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129</v>
      </c>
      <c r="DH114" s="858"/>
      <c r="DI114" s="858"/>
      <c r="DJ114" s="858"/>
      <c r="DK114" s="859"/>
      <c r="DL114" s="860" t="s">
        <v>447</v>
      </c>
      <c r="DM114" s="858"/>
      <c r="DN114" s="858"/>
      <c r="DO114" s="858"/>
      <c r="DP114" s="859"/>
      <c r="DQ114" s="860" t="s">
        <v>428</v>
      </c>
      <c r="DR114" s="858"/>
      <c r="DS114" s="858"/>
      <c r="DT114" s="858"/>
      <c r="DU114" s="859"/>
      <c r="DV114" s="905" t="s">
        <v>437</v>
      </c>
      <c r="DW114" s="906"/>
      <c r="DX114" s="906"/>
      <c r="DY114" s="906"/>
      <c r="DZ114" s="907"/>
    </row>
    <row r="115" spans="1:130" s="246" customFormat="1" ht="26.25" customHeight="1" x14ac:dyDescent="0.15">
      <c r="A115" s="999"/>
      <c r="B115" s="1000"/>
      <c r="C115" s="828" t="s">
        <v>448</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8849</v>
      </c>
      <c r="AB115" s="1004"/>
      <c r="AC115" s="1004"/>
      <c r="AD115" s="1004"/>
      <c r="AE115" s="1005"/>
      <c r="AF115" s="1006" t="s">
        <v>429</v>
      </c>
      <c r="AG115" s="1004"/>
      <c r="AH115" s="1004"/>
      <c r="AI115" s="1004"/>
      <c r="AJ115" s="1005"/>
      <c r="AK115" s="1006" t="s">
        <v>383</v>
      </c>
      <c r="AL115" s="1004"/>
      <c r="AM115" s="1004"/>
      <c r="AN115" s="1004"/>
      <c r="AO115" s="1005"/>
      <c r="AP115" s="1007" t="s">
        <v>129</v>
      </c>
      <c r="AQ115" s="1008"/>
      <c r="AR115" s="1008"/>
      <c r="AS115" s="1008"/>
      <c r="AT115" s="1009"/>
      <c r="AU115" s="1017"/>
      <c r="AV115" s="1018"/>
      <c r="AW115" s="1018"/>
      <c r="AX115" s="1018"/>
      <c r="AY115" s="1018"/>
      <c r="AZ115" s="893" t="s">
        <v>449</v>
      </c>
      <c r="BA115" s="828"/>
      <c r="BB115" s="828"/>
      <c r="BC115" s="828"/>
      <c r="BD115" s="828"/>
      <c r="BE115" s="828"/>
      <c r="BF115" s="828"/>
      <c r="BG115" s="828"/>
      <c r="BH115" s="828"/>
      <c r="BI115" s="828"/>
      <c r="BJ115" s="828"/>
      <c r="BK115" s="828"/>
      <c r="BL115" s="828"/>
      <c r="BM115" s="828"/>
      <c r="BN115" s="828"/>
      <c r="BO115" s="828"/>
      <c r="BP115" s="829"/>
      <c r="BQ115" s="894" t="s">
        <v>431</v>
      </c>
      <c r="BR115" s="895"/>
      <c r="BS115" s="895"/>
      <c r="BT115" s="895"/>
      <c r="BU115" s="895"/>
      <c r="BV115" s="895" t="s">
        <v>428</v>
      </c>
      <c r="BW115" s="895"/>
      <c r="BX115" s="895"/>
      <c r="BY115" s="895"/>
      <c r="BZ115" s="895"/>
      <c r="CA115" s="895" t="s">
        <v>428</v>
      </c>
      <c r="CB115" s="895"/>
      <c r="CC115" s="895"/>
      <c r="CD115" s="895"/>
      <c r="CE115" s="895"/>
      <c r="CF115" s="956" t="s">
        <v>383</v>
      </c>
      <c r="CG115" s="957"/>
      <c r="CH115" s="957"/>
      <c r="CI115" s="957"/>
      <c r="CJ115" s="957"/>
      <c r="CK115" s="1012"/>
      <c r="CL115" s="899"/>
      <c r="CM115" s="893" t="s">
        <v>450</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437</v>
      </c>
      <c r="DH115" s="858"/>
      <c r="DI115" s="858"/>
      <c r="DJ115" s="858"/>
      <c r="DK115" s="859"/>
      <c r="DL115" s="860" t="s">
        <v>428</v>
      </c>
      <c r="DM115" s="858"/>
      <c r="DN115" s="858"/>
      <c r="DO115" s="858"/>
      <c r="DP115" s="859"/>
      <c r="DQ115" s="860" t="s">
        <v>428</v>
      </c>
      <c r="DR115" s="858"/>
      <c r="DS115" s="858"/>
      <c r="DT115" s="858"/>
      <c r="DU115" s="859"/>
      <c r="DV115" s="905" t="s">
        <v>129</v>
      </c>
      <c r="DW115" s="906"/>
      <c r="DX115" s="906"/>
      <c r="DY115" s="906"/>
      <c r="DZ115" s="907"/>
    </row>
    <row r="116" spans="1:130" s="246" customFormat="1" ht="26.25" customHeight="1" x14ac:dyDescent="0.15">
      <c r="A116" s="1001"/>
      <c r="B116" s="1002"/>
      <c r="C116" s="961" t="s">
        <v>451</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428</v>
      </c>
      <c r="AB116" s="858"/>
      <c r="AC116" s="858"/>
      <c r="AD116" s="858"/>
      <c r="AE116" s="859"/>
      <c r="AF116" s="860" t="s">
        <v>428</v>
      </c>
      <c r="AG116" s="858"/>
      <c r="AH116" s="858"/>
      <c r="AI116" s="858"/>
      <c r="AJ116" s="859"/>
      <c r="AK116" s="860" t="s">
        <v>428</v>
      </c>
      <c r="AL116" s="858"/>
      <c r="AM116" s="858"/>
      <c r="AN116" s="858"/>
      <c r="AO116" s="859"/>
      <c r="AP116" s="905" t="s">
        <v>433</v>
      </c>
      <c r="AQ116" s="906"/>
      <c r="AR116" s="906"/>
      <c r="AS116" s="906"/>
      <c r="AT116" s="907"/>
      <c r="AU116" s="1017"/>
      <c r="AV116" s="1018"/>
      <c r="AW116" s="1018"/>
      <c r="AX116" s="1018"/>
      <c r="AY116" s="1018"/>
      <c r="AZ116" s="944" t="s">
        <v>452</v>
      </c>
      <c r="BA116" s="945"/>
      <c r="BB116" s="945"/>
      <c r="BC116" s="945"/>
      <c r="BD116" s="945"/>
      <c r="BE116" s="945"/>
      <c r="BF116" s="945"/>
      <c r="BG116" s="945"/>
      <c r="BH116" s="945"/>
      <c r="BI116" s="945"/>
      <c r="BJ116" s="945"/>
      <c r="BK116" s="945"/>
      <c r="BL116" s="945"/>
      <c r="BM116" s="945"/>
      <c r="BN116" s="945"/>
      <c r="BO116" s="945"/>
      <c r="BP116" s="946"/>
      <c r="BQ116" s="894" t="s">
        <v>447</v>
      </c>
      <c r="BR116" s="895"/>
      <c r="BS116" s="895"/>
      <c r="BT116" s="895"/>
      <c r="BU116" s="895"/>
      <c r="BV116" s="895" t="s">
        <v>453</v>
      </c>
      <c r="BW116" s="895"/>
      <c r="BX116" s="895"/>
      <c r="BY116" s="895"/>
      <c r="BZ116" s="895"/>
      <c r="CA116" s="895" t="s">
        <v>428</v>
      </c>
      <c r="CB116" s="895"/>
      <c r="CC116" s="895"/>
      <c r="CD116" s="895"/>
      <c r="CE116" s="895"/>
      <c r="CF116" s="956" t="s">
        <v>129</v>
      </c>
      <c r="CG116" s="957"/>
      <c r="CH116" s="957"/>
      <c r="CI116" s="957"/>
      <c r="CJ116" s="957"/>
      <c r="CK116" s="1012"/>
      <c r="CL116" s="899"/>
      <c r="CM116" s="902" t="s">
        <v>454</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433</v>
      </c>
      <c r="DH116" s="858"/>
      <c r="DI116" s="858"/>
      <c r="DJ116" s="858"/>
      <c r="DK116" s="859"/>
      <c r="DL116" s="860" t="s">
        <v>383</v>
      </c>
      <c r="DM116" s="858"/>
      <c r="DN116" s="858"/>
      <c r="DO116" s="858"/>
      <c r="DP116" s="859"/>
      <c r="DQ116" s="860" t="s">
        <v>437</v>
      </c>
      <c r="DR116" s="858"/>
      <c r="DS116" s="858"/>
      <c r="DT116" s="858"/>
      <c r="DU116" s="859"/>
      <c r="DV116" s="905" t="s">
        <v>383</v>
      </c>
      <c r="DW116" s="906"/>
      <c r="DX116" s="906"/>
      <c r="DY116" s="906"/>
      <c r="DZ116" s="907"/>
    </row>
    <row r="117" spans="1:130" s="246" customFormat="1" ht="26.25" customHeight="1" x14ac:dyDescent="0.15">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455</v>
      </c>
      <c r="Z117" s="984"/>
      <c r="AA117" s="989">
        <v>2483851</v>
      </c>
      <c r="AB117" s="990"/>
      <c r="AC117" s="990"/>
      <c r="AD117" s="990"/>
      <c r="AE117" s="991"/>
      <c r="AF117" s="992">
        <v>2387054</v>
      </c>
      <c r="AG117" s="990"/>
      <c r="AH117" s="990"/>
      <c r="AI117" s="990"/>
      <c r="AJ117" s="991"/>
      <c r="AK117" s="992">
        <v>2518743</v>
      </c>
      <c r="AL117" s="990"/>
      <c r="AM117" s="990"/>
      <c r="AN117" s="990"/>
      <c r="AO117" s="991"/>
      <c r="AP117" s="993"/>
      <c r="AQ117" s="994"/>
      <c r="AR117" s="994"/>
      <c r="AS117" s="994"/>
      <c r="AT117" s="995"/>
      <c r="AU117" s="1017"/>
      <c r="AV117" s="1018"/>
      <c r="AW117" s="1018"/>
      <c r="AX117" s="1018"/>
      <c r="AY117" s="1018"/>
      <c r="AZ117" s="944" t="s">
        <v>456</v>
      </c>
      <c r="BA117" s="945"/>
      <c r="BB117" s="945"/>
      <c r="BC117" s="945"/>
      <c r="BD117" s="945"/>
      <c r="BE117" s="945"/>
      <c r="BF117" s="945"/>
      <c r="BG117" s="945"/>
      <c r="BH117" s="945"/>
      <c r="BI117" s="945"/>
      <c r="BJ117" s="945"/>
      <c r="BK117" s="945"/>
      <c r="BL117" s="945"/>
      <c r="BM117" s="945"/>
      <c r="BN117" s="945"/>
      <c r="BO117" s="945"/>
      <c r="BP117" s="946"/>
      <c r="BQ117" s="894" t="s">
        <v>431</v>
      </c>
      <c r="BR117" s="895"/>
      <c r="BS117" s="895"/>
      <c r="BT117" s="895"/>
      <c r="BU117" s="895"/>
      <c r="BV117" s="895" t="s">
        <v>383</v>
      </c>
      <c r="BW117" s="895"/>
      <c r="BX117" s="895"/>
      <c r="BY117" s="895"/>
      <c r="BZ117" s="895"/>
      <c r="CA117" s="895" t="s">
        <v>433</v>
      </c>
      <c r="CB117" s="895"/>
      <c r="CC117" s="895"/>
      <c r="CD117" s="895"/>
      <c r="CE117" s="895"/>
      <c r="CF117" s="956" t="s">
        <v>438</v>
      </c>
      <c r="CG117" s="957"/>
      <c r="CH117" s="957"/>
      <c r="CI117" s="957"/>
      <c r="CJ117" s="957"/>
      <c r="CK117" s="1012"/>
      <c r="CL117" s="899"/>
      <c r="CM117" s="902" t="s">
        <v>457</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429</v>
      </c>
      <c r="DH117" s="858"/>
      <c r="DI117" s="858"/>
      <c r="DJ117" s="858"/>
      <c r="DK117" s="859"/>
      <c r="DL117" s="860" t="s">
        <v>129</v>
      </c>
      <c r="DM117" s="858"/>
      <c r="DN117" s="858"/>
      <c r="DO117" s="858"/>
      <c r="DP117" s="859"/>
      <c r="DQ117" s="860" t="s">
        <v>428</v>
      </c>
      <c r="DR117" s="858"/>
      <c r="DS117" s="858"/>
      <c r="DT117" s="858"/>
      <c r="DU117" s="859"/>
      <c r="DV117" s="905" t="s">
        <v>431</v>
      </c>
      <c r="DW117" s="906"/>
      <c r="DX117" s="906"/>
      <c r="DY117" s="906"/>
      <c r="DZ117" s="907"/>
    </row>
    <row r="118" spans="1:130" s="246" customFormat="1" ht="26.25" customHeight="1" x14ac:dyDescent="0.15">
      <c r="A118" s="982" t="s">
        <v>423</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421</v>
      </c>
      <c r="AB118" s="983"/>
      <c r="AC118" s="983"/>
      <c r="AD118" s="983"/>
      <c r="AE118" s="984"/>
      <c r="AF118" s="985" t="s">
        <v>303</v>
      </c>
      <c r="AG118" s="983"/>
      <c r="AH118" s="983"/>
      <c r="AI118" s="983"/>
      <c r="AJ118" s="984"/>
      <c r="AK118" s="985" t="s">
        <v>302</v>
      </c>
      <c r="AL118" s="983"/>
      <c r="AM118" s="983"/>
      <c r="AN118" s="983"/>
      <c r="AO118" s="984"/>
      <c r="AP118" s="986" t="s">
        <v>422</v>
      </c>
      <c r="AQ118" s="987"/>
      <c r="AR118" s="987"/>
      <c r="AS118" s="987"/>
      <c r="AT118" s="988"/>
      <c r="AU118" s="1017"/>
      <c r="AV118" s="1018"/>
      <c r="AW118" s="1018"/>
      <c r="AX118" s="1018"/>
      <c r="AY118" s="1018"/>
      <c r="AZ118" s="960" t="s">
        <v>458</v>
      </c>
      <c r="BA118" s="961"/>
      <c r="BB118" s="961"/>
      <c r="BC118" s="961"/>
      <c r="BD118" s="961"/>
      <c r="BE118" s="961"/>
      <c r="BF118" s="961"/>
      <c r="BG118" s="961"/>
      <c r="BH118" s="961"/>
      <c r="BI118" s="961"/>
      <c r="BJ118" s="961"/>
      <c r="BK118" s="961"/>
      <c r="BL118" s="961"/>
      <c r="BM118" s="961"/>
      <c r="BN118" s="961"/>
      <c r="BO118" s="961"/>
      <c r="BP118" s="962"/>
      <c r="BQ118" s="963" t="s">
        <v>129</v>
      </c>
      <c r="BR118" s="926"/>
      <c r="BS118" s="926"/>
      <c r="BT118" s="926"/>
      <c r="BU118" s="926"/>
      <c r="BV118" s="926" t="s">
        <v>433</v>
      </c>
      <c r="BW118" s="926"/>
      <c r="BX118" s="926"/>
      <c r="BY118" s="926"/>
      <c r="BZ118" s="926"/>
      <c r="CA118" s="926" t="s">
        <v>433</v>
      </c>
      <c r="CB118" s="926"/>
      <c r="CC118" s="926"/>
      <c r="CD118" s="926"/>
      <c r="CE118" s="926"/>
      <c r="CF118" s="956" t="s">
        <v>428</v>
      </c>
      <c r="CG118" s="957"/>
      <c r="CH118" s="957"/>
      <c r="CI118" s="957"/>
      <c r="CJ118" s="957"/>
      <c r="CK118" s="1012"/>
      <c r="CL118" s="899"/>
      <c r="CM118" s="902" t="s">
        <v>459</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428</v>
      </c>
      <c r="DH118" s="858"/>
      <c r="DI118" s="858"/>
      <c r="DJ118" s="858"/>
      <c r="DK118" s="859"/>
      <c r="DL118" s="860" t="s">
        <v>383</v>
      </c>
      <c r="DM118" s="858"/>
      <c r="DN118" s="858"/>
      <c r="DO118" s="858"/>
      <c r="DP118" s="859"/>
      <c r="DQ118" s="860" t="s">
        <v>447</v>
      </c>
      <c r="DR118" s="858"/>
      <c r="DS118" s="858"/>
      <c r="DT118" s="858"/>
      <c r="DU118" s="859"/>
      <c r="DV118" s="905" t="s">
        <v>129</v>
      </c>
      <c r="DW118" s="906"/>
      <c r="DX118" s="906"/>
      <c r="DY118" s="906"/>
      <c r="DZ118" s="907"/>
    </row>
    <row r="119" spans="1:130" s="246" customFormat="1" ht="26.25" customHeight="1" x14ac:dyDescent="0.15">
      <c r="A119" s="896" t="s">
        <v>426</v>
      </c>
      <c r="B119" s="897"/>
      <c r="C119" s="972" t="s">
        <v>427</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433</v>
      </c>
      <c r="AB119" s="976"/>
      <c r="AC119" s="976"/>
      <c r="AD119" s="976"/>
      <c r="AE119" s="977"/>
      <c r="AF119" s="978" t="s">
        <v>431</v>
      </c>
      <c r="AG119" s="976"/>
      <c r="AH119" s="976"/>
      <c r="AI119" s="976"/>
      <c r="AJ119" s="977"/>
      <c r="AK119" s="978" t="s">
        <v>383</v>
      </c>
      <c r="AL119" s="976"/>
      <c r="AM119" s="976"/>
      <c r="AN119" s="976"/>
      <c r="AO119" s="977"/>
      <c r="AP119" s="979" t="s">
        <v>129</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460</v>
      </c>
      <c r="BP119" s="959"/>
      <c r="BQ119" s="963">
        <v>28044017</v>
      </c>
      <c r="BR119" s="926"/>
      <c r="BS119" s="926"/>
      <c r="BT119" s="926"/>
      <c r="BU119" s="926"/>
      <c r="BV119" s="926">
        <v>30043138</v>
      </c>
      <c r="BW119" s="926"/>
      <c r="BX119" s="926"/>
      <c r="BY119" s="926"/>
      <c r="BZ119" s="926"/>
      <c r="CA119" s="926">
        <v>29305010</v>
      </c>
      <c r="CB119" s="926"/>
      <c r="CC119" s="926"/>
      <c r="CD119" s="926"/>
      <c r="CE119" s="926"/>
      <c r="CF119" s="824"/>
      <c r="CG119" s="825"/>
      <c r="CH119" s="825"/>
      <c r="CI119" s="825"/>
      <c r="CJ119" s="915"/>
      <c r="CK119" s="1013"/>
      <c r="CL119" s="901"/>
      <c r="CM119" s="919" t="s">
        <v>461</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129</v>
      </c>
      <c r="DH119" s="841"/>
      <c r="DI119" s="841"/>
      <c r="DJ119" s="841"/>
      <c r="DK119" s="842"/>
      <c r="DL119" s="843" t="s">
        <v>433</v>
      </c>
      <c r="DM119" s="841"/>
      <c r="DN119" s="841"/>
      <c r="DO119" s="841"/>
      <c r="DP119" s="842"/>
      <c r="DQ119" s="843" t="s">
        <v>383</v>
      </c>
      <c r="DR119" s="841"/>
      <c r="DS119" s="841"/>
      <c r="DT119" s="841"/>
      <c r="DU119" s="842"/>
      <c r="DV119" s="929" t="s">
        <v>383</v>
      </c>
      <c r="DW119" s="930"/>
      <c r="DX119" s="930"/>
      <c r="DY119" s="930"/>
      <c r="DZ119" s="931"/>
    </row>
    <row r="120" spans="1:130" s="246" customFormat="1" ht="26.25" customHeight="1" x14ac:dyDescent="0.15">
      <c r="A120" s="898"/>
      <c r="B120" s="899"/>
      <c r="C120" s="902" t="s">
        <v>434</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v>8849</v>
      </c>
      <c r="AB120" s="858"/>
      <c r="AC120" s="858"/>
      <c r="AD120" s="858"/>
      <c r="AE120" s="859"/>
      <c r="AF120" s="860" t="s">
        <v>433</v>
      </c>
      <c r="AG120" s="858"/>
      <c r="AH120" s="858"/>
      <c r="AI120" s="858"/>
      <c r="AJ120" s="859"/>
      <c r="AK120" s="860" t="s">
        <v>428</v>
      </c>
      <c r="AL120" s="858"/>
      <c r="AM120" s="858"/>
      <c r="AN120" s="858"/>
      <c r="AO120" s="859"/>
      <c r="AP120" s="905" t="s">
        <v>129</v>
      </c>
      <c r="AQ120" s="906"/>
      <c r="AR120" s="906"/>
      <c r="AS120" s="906"/>
      <c r="AT120" s="907"/>
      <c r="AU120" s="964" t="s">
        <v>462</v>
      </c>
      <c r="AV120" s="965"/>
      <c r="AW120" s="965"/>
      <c r="AX120" s="965"/>
      <c r="AY120" s="966"/>
      <c r="AZ120" s="941" t="s">
        <v>463</v>
      </c>
      <c r="BA120" s="886"/>
      <c r="BB120" s="886"/>
      <c r="BC120" s="886"/>
      <c r="BD120" s="886"/>
      <c r="BE120" s="886"/>
      <c r="BF120" s="886"/>
      <c r="BG120" s="886"/>
      <c r="BH120" s="886"/>
      <c r="BI120" s="886"/>
      <c r="BJ120" s="886"/>
      <c r="BK120" s="886"/>
      <c r="BL120" s="886"/>
      <c r="BM120" s="886"/>
      <c r="BN120" s="886"/>
      <c r="BO120" s="886"/>
      <c r="BP120" s="887"/>
      <c r="BQ120" s="942">
        <v>4576100</v>
      </c>
      <c r="BR120" s="923"/>
      <c r="BS120" s="923"/>
      <c r="BT120" s="923"/>
      <c r="BU120" s="923"/>
      <c r="BV120" s="923">
        <v>4708184</v>
      </c>
      <c r="BW120" s="923"/>
      <c r="BX120" s="923"/>
      <c r="BY120" s="923"/>
      <c r="BZ120" s="923"/>
      <c r="CA120" s="923">
        <v>5362609</v>
      </c>
      <c r="CB120" s="923"/>
      <c r="CC120" s="923"/>
      <c r="CD120" s="923"/>
      <c r="CE120" s="923"/>
      <c r="CF120" s="947">
        <v>52.8</v>
      </c>
      <c r="CG120" s="948"/>
      <c r="CH120" s="948"/>
      <c r="CI120" s="948"/>
      <c r="CJ120" s="948"/>
      <c r="CK120" s="949" t="s">
        <v>464</v>
      </c>
      <c r="CL120" s="933"/>
      <c r="CM120" s="933"/>
      <c r="CN120" s="933"/>
      <c r="CO120" s="934"/>
      <c r="CP120" s="953" t="s">
        <v>465</v>
      </c>
      <c r="CQ120" s="954"/>
      <c r="CR120" s="954"/>
      <c r="CS120" s="954"/>
      <c r="CT120" s="954"/>
      <c r="CU120" s="954"/>
      <c r="CV120" s="954"/>
      <c r="CW120" s="954"/>
      <c r="CX120" s="954"/>
      <c r="CY120" s="954"/>
      <c r="CZ120" s="954"/>
      <c r="DA120" s="954"/>
      <c r="DB120" s="954"/>
      <c r="DC120" s="954"/>
      <c r="DD120" s="954"/>
      <c r="DE120" s="954"/>
      <c r="DF120" s="955"/>
      <c r="DG120" s="942">
        <v>8255731</v>
      </c>
      <c r="DH120" s="923"/>
      <c r="DI120" s="923"/>
      <c r="DJ120" s="923"/>
      <c r="DK120" s="923"/>
      <c r="DL120" s="923">
        <v>7778013</v>
      </c>
      <c r="DM120" s="923"/>
      <c r="DN120" s="923"/>
      <c r="DO120" s="923"/>
      <c r="DP120" s="923"/>
      <c r="DQ120" s="923">
        <v>7244332</v>
      </c>
      <c r="DR120" s="923"/>
      <c r="DS120" s="923"/>
      <c r="DT120" s="923"/>
      <c r="DU120" s="923"/>
      <c r="DV120" s="924">
        <v>71.400000000000006</v>
      </c>
      <c r="DW120" s="924"/>
      <c r="DX120" s="924"/>
      <c r="DY120" s="924"/>
      <c r="DZ120" s="925"/>
    </row>
    <row r="121" spans="1:130" s="246" customFormat="1" ht="26.25" customHeight="1" x14ac:dyDescent="0.15">
      <c r="A121" s="898"/>
      <c r="B121" s="899"/>
      <c r="C121" s="944" t="s">
        <v>466</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453</v>
      </c>
      <c r="AB121" s="858"/>
      <c r="AC121" s="858"/>
      <c r="AD121" s="858"/>
      <c r="AE121" s="859"/>
      <c r="AF121" s="860" t="s">
        <v>383</v>
      </c>
      <c r="AG121" s="858"/>
      <c r="AH121" s="858"/>
      <c r="AI121" s="858"/>
      <c r="AJ121" s="859"/>
      <c r="AK121" s="860" t="s">
        <v>129</v>
      </c>
      <c r="AL121" s="858"/>
      <c r="AM121" s="858"/>
      <c r="AN121" s="858"/>
      <c r="AO121" s="859"/>
      <c r="AP121" s="905" t="s">
        <v>129</v>
      </c>
      <c r="AQ121" s="906"/>
      <c r="AR121" s="906"/>
      <c r="AS121" s="906"/>
      <c r="AT121" s="907"/>
      <c r="AU121" s="967"/>
      <c r="AV121" s="968"/>
      <c r="AW121" s="968"/>
      <c r="AX121" s="968"/>
      <c r="AY121" s="969"/>
      <c r="AZ121" s="893" t="s">
        <v>467</v>
      </c>
      <c r="BA121" s="828"/>
      <c r="BB121" s="828"/>
      <c r="BC121" s="828"/>
      <c r="BD121" s="828"/>
      <c r="BE121" s="828"/>
      <c r="BF121" s="828"/>
      <c r="BG121" s="828"/>
      <c r="BH121" s="828"/>
      <c r="BI121" s="828"/>
      <c r="BJ121" s="828"/>
      <c r="BK121" s="828"/>
      <c r="BL121" s="828"/>
      <c r="BM121" s="828"/>
      <c r="BN121" s="828"/>
      <c r="BO121" s="828"/>
      <c r="BP121" s="829"/>
      <c r="BQ121" s="894">
        <v>5288412</v>
      </c>
      <c r="BR121" s="895"/>
      <c r="BS121" s="895"/>
      <c r="BT121" s="895"/>
      <c r="BU121" s="895"/>
      <c r="BV121" s="895">
        <v>5296630</v>
      </c>
      <c r="BW121" s="895"/>
      <c r="BX121" s="895"/>
      <c r="BY121" s="895"/>
      <c r="BZ121" s="895"/>
      <c r="CA121" s="895">
        <v>5264301</v>
      </c>
      <c r="CB121" s="895"/>
      <c r="CC121" s="895"/>
      <c r="CD121" s="895"/>
      <c r="CE121" s="895"/>
      <c r="CF121" s="956">
        <v>51.9</v>
      </c>
      <c r="CG121" s="957"/>
      <c r="CH121" s="957"/>
      <c r="CI121" s="957"/>
      <c r="CJ121" s="957"/>
      <c r="CK121" s="950"/>
      <c r="CL121" s="936"/>
      <c r="CM121" s="936"/>
      <c r="CN121" s="936"/>
      <c r="CO121" s="937"/>
      <c r="CP121" s="916" t="s">
        <v>468</v>
      </c>
      <c r="CQ121" s="917"/>
      <c r="CR121" s="917"/>
      <c r="CS121" s="917"/>
      <c r="CT121" s="917"/>
      <c r="CU121" s="917"/>
      <c r="CV121" s="917"/>
      <c r="CW121" s="917"/>
      <c r="CX121" s="917"/>
      <c r="CY121" s="917"/>
      <c r="CZ121" s="917"/>
      <c r="DA121" s="917"/>
      <c r="DB121" s="917"/>
      <c r="DC121" s="917"/>
      <c r="DD121" s="917"/>
      <c r="DE121" s="917"/>
      <c r="DF121" s="918"/>
      <c r="DG121" s="894" t="s">
        <v>447</v>
      </c>
      <c r="DH121" s="895"/>
      <c r="DI121" s="895"/>
      <c r="DJ121" s="895"/>
      <c r="DK121" s="895"/>
      <c r="DL121" s="895" t="s">
        <v>383</v>
      </c>
      <c r="DM121" s="895"/>
      <c r="DN121" s="895"/>
      <c r="DO121" s="895"/>
      <c r="DP121" s="895"/>
      <c r="DQ121" s="895" t="s">
        <v>438</v>
      </c>
      <c r="DR121" s="895"/>
      <c r="DS121" s="895"/>
      <c r="DT121" s="895"/>
      <c r="DU121" s="895"/>
      <c r="DV121" s="872" t="s">
        <v>431</v>
      </c>
      <c r="DW121" s="872"/>
      <c r="DX121" s="872"/>
      <c r="DY121" s="872"/>
      <c r="DZ121" s="873"/>
    </row>
    <row r="122" spans="1:130" s="246" customFormat="1" ht="26.25" customHeight="1" x14ac:dyDescent="0.15">
      <c r="A122" s="898"/>
      <c r="B122" s="899"/>
      <c r="C122" s="902" t="s">
        <v>446</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428</v>
      </c>
      <c r="AB122" s="858"/>
      <c r="AC122" s="858"/>
      <c r="AD122" s="858"/>
      <c r="AE122" s="859"/>
      <c r="AF122" s="860" t="s">
        <v>433</v>
      </c>
      <c r="AG122" s="858"/>
      <c r="AH122" s="858"/>
      <c r="AI122" s="858"/>
      <c r="AJ122" s="859"/>
      <c r="AK122" s="860" t="s">
        <v>429</v>
      </c>
      <c r="AL122" s="858"/>
      <c r="AM122" s="858"/>
      <c r="AN122" s="858"/>
      <c r="AO122" s="859"/>
      <c r="AP122" s="905" t="s">
        <v>129</v>
      </c>
      <c r="AQ122" s="906"/>
      <c r="AR122" s="906"/>
      <c r="AS122" s="906"/>
      <c r="AT122" s="907"/>
      <c r="AU122" s="967"/>
      <c r="AV122" s="968"/>
      <c r="AW122" s="968"/>
      <c r="AX122" s="968"/>
      <c r="AY122" s="969"/>
      <c r="AZ122" s="960" t="s">
        <v>469</v>
      </c>
      <c r="BA122" s="961"/>
      <c r="BB122" s="961"/>
      <c r="BC122" s="961"/>
      <c r="BD122" s="961"/>
      <c r="BE122" s="961"/>
      <c r="BF122" s="961"/>
      <c r="BG122" s="961"/>
      <c r="BH122" s="961"/>
      <c r="BI122" s="961"/>
      <c r="BJ122" s="961"/>
      <c r="BK122" s="961"/>
      <c r="BL122" s="961"/>
      <c r="BM122" s="961"/>
      <c r="BN122" s="961"/>
      <c r="BO122" s="961"/>
      <c r="BP122" s="962"/>
      <c r="BQ122" s="963">
        <v>19584354</v>
      </c>
      <c r="BR122" s="926"/>
      <c r="BS122" s="926"/>
      <c r="BT122" s="926"/>
      <c r="BU122" s="926"/>
      <c r="BV122" s="926">
        <v>20159415</v>
      </c>
      <c r="BW122" s="926"/>
      <c r="BX122" s="926"/>
      <c r="BY122" s="926"/>
      <c r="BZ122" s="926"/>
      <c r="CA122" s="926">
        <v>19757032</v>
      </c>
      <c r="CB122" s="926"/>
      <c r="CC122" s="926"/>
      <c r="CD122" s="926"/>
      <c r="CE122" s="926"/>
      <c r="CF122" s="927">
        <v>194.7</v>
      </c>
      <c r="CG122" s="928"/>
      <c r="CH122" s="928"/>
      <c r="CI122" s="928"/>
      <c r="CJ122" s="928"/>
      <c r="CK122" s="950"/>
      <c r="CL122" s="936"/>
      <c r="CM122" s="936"/>
      <c r="CN122" s="936"/>
      <c r="CO122" s="937"/>
      <c r="CP122" s="916" t="s">
        <v>470</v>
      </c>
      <c r="CQ122" s="917"/>
      <c r="CR122" s="917"/>
      <c r="CS122" s="917"/>
      <c r="CT122" s="917"/>
      <c r="CU122" s="917"/>
      <c r="CV122" s="917"/>
      <c r="CW122" s="917"/>
      <c r="CX122" s="917"/>
      <c r="CY122" s="917"/>
      <c r="CZ122" s="917"/>
      <c r="DA122" s="917"/>
      <c r="DB122" s="917"/>
      <c r="DC122" s="917"/>
      <c r="DD122" s="917"/>
      <c r="DE122" s="917"/>
      <c r="DF122" s="918"/>
      <c r="DG122" s="894" t="s">
        <v>383</v>
      </c>
      <c r="DH122" s="895"/>
      <c r="DI122" s="895"/>
      <c r="DJ122" s="895"/>
      <c r="DK122" s="895"/>
      <c r="DL122" s="895" t="s">
        <v>129</v>
      </c>
      <c r="DM122" s="895"/>
      <c r="DN122" s="895"/>
      <c r="DO122" s="895"/>
      <c r="DP122" s="895"/>
      <c r="DQ122" s="895" t="s">
        <v>433</v>
      </c>
      <c r="DR122" s="895"/>
      <c r="DS122" s="895"/>
      <c r="DT122" s="895"/>
      <c r="DU122" s="895"/>
      <c r="DV122" s="872" t="s">
        <v>433</v>
      </c>
      <c r="DW122" s="872"/>
      <c r="DX122" s="872"/>
      <c r="DY122" s="872"/>
      <c r="DZ122" s="873"/>
    </row>
    <row r="123" spans="1:130" s="246" customFormat="1" ht="26.25" customHeight="1" x14ac:dyDescent="0.15">
      <c r="A123" s="898"/>
      <c r="B123" s="899"/>
      <c r="C123" s="902" t="s">
        <v>454</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383</v>
      </c>
      <c r="AB123" s="858"/>
      <c r="AC123" s="858"/>
      <c r="AD123" s="858"/>
      <c r="AE123" s="859"/>
      <c r="AF123" s="860" t="s">
        <v>433</v>
      </c>
      <c r="AG123" s="858"/>
      <c r="AH123" s="858"/>
      <c r="AI123" s="858"/>
      <c r="AJ123" s="859"/>
      <c r="AK123" s="860" t="s">
        <v>383</v>
      </c>
      <c r="AL123" s="858"/>
      <c r="AM123" s="858"/>
      <c r="AN123" s="858"/>
      <c r="AO123" s="859"/>
      <c r="AP123" s="905" t="s">
        <v>447</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471</v>
      </c>
      <c r="BP123" s="959"/>
      <c r="BQ123" s="913">
        <v>29448866</v>
      </c>
      <c r="BR123" s="914"/>
      <c r="BS123" s="914"/>
      <c r="BT123" s="914"/>
      <c r="BU123" s="914"/>
      <c r="BV123" s="914">
        <v>30164229</v>
      </c>
      <c r="BW123" s="914"/>
      <c r="BX123" s="914"/>
      <c r="BY123" s="914"/>
      <c r="BZ123" s="914"/>
      <c r="CA123" s="914">
        <v>30383942</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
      <c r="A124" s="898"/>
      <c r="B124" s="899"/>
      <c r="C124" s="902" t="s">
        <v>457</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383</v>
      </c>
      <c r="AB124" s="858"/>
      <c r="AC124" s="858"/>
      <c r="AD124" s="858"/>
      <c r="AE124" s="859"/>
      <c r="AF124" s="860" t="s">
        <v>453</v>
      </c>
      <c r="AG124" s="858"/>
      <c r="AH124" s="858"/>
      <c r="AI124" s="858"/>
      <c r="AJ124" s="859"/>
      <c r="AK124" s="860" t="s">
        <v>383</v>
      </c>
      <c r="AL124" s="858"/>
      <c r="AM124" s="858"/>
      <c r="AN124" s="858"/>
      <c r="AO124" s="859"/>
      <c r="AP124" s="905" t="s">
        <v>129</v>
      </c>
      <c r="AQ124" s="906"/>
      <c r="AR124" s="906"/>
      <c r="AS124" s="906"/>
      <c r="AT124" s="907"/>
      <c r="AU124" s="908" t="s">
        <v>472</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433</v>
      </c>
      <c r="BR124" s="912"/>
      <c r="BS124" s="912"/>
      <c r="BT124" s="912"/>
      <c r="BU124" s="912"/>
      <c r="BV124" s="912" t="s">
        <v>383</v>
      </c>
      <c r="BW124" s="912"/>
      <c r="BX124" s="912"/>
      <c r="BY124" s="912"/>
      <c r="BZ124" s="912"/>
      <c r="CA124" s="912" t="s">
        <v>129</v>
      </c>
      <c r="CB124" s="912"/>
      <c r="CC124" s="912"/>
      <c r="CD124" s="912"/>
      <c r="CE124" s="912"/>
      <c r="CF124" s="802"/>
      <c r="CG124" s="803"/>
      <c r="CH124" s="803"/>
      <c r="CI124" s="803"/>
      <c r="CJ124" s="943"/>
      <c r="CK124" s="951"/>
      <c r="CL124" s="951"/>
      <c r="CM124" s="951"/>
      <c r="CN124" s="951"/>
      <c r="CO124" s="952"/>
      <c r="CP124" s="916" t="s">
        <v>473</v>
      </c>
      <c r="CQ124" s="917"/>
      <c r="CR124" s="917"/>
      <c r="CS124" s="917"/>
      <c r="CT124" s="917"/>
      <c r="CU124" s="917"/>
      <c r="CV124" s="917"/>
      <c r="CW124" s="917"/>
      <c r="CX124" s="917"/>
      <c r="CY124" s="917"/>
      <c r="CZ124" s="917"/>
      <c r="DA124" s="917"/>
      <c r="DB124" s="917"/>
      <c r="DC124" s="917"/>
      <c r="DD124" s="917"/>
      <c r="DE124" s="917"/>
      <c r="DF124" s="918"/>
      <c r="DG124" s="840" t="s">
        <v>453</v>
      </c>
      <c r="DH124" s="841"/>
      <c r="DI124" s="841"/>
      <c r="DJ124" s="841"/>
      <c r="DK124" s="842"/>
      <c r="DL124" s="843" t="s">
        <v>429</v>
      </c>
      <c r="DM124" s="841"/>
      <c r="DN124" s="841"/>
      <c r="DO124" s="841"/>
      <c r="DP124" s="842"/>
      <c r="DQ124" s="843" t="s">
        <v>438</v>
      </c>
      <c r="DR124" s="841"/>
      <c r="DS124" s="841"/>
      <c r="DT124" s="841"/>
      <c r="DU124" s="842"/>
      <c r="DV124" s="929" t="s">
        <v>129</v>
      </c>
      <c r="DW124" s="930"/>
      <c r="DX124" s="930"/>
      <c r="DY124" s="930"/>
      <c r="DZ124" s="931"/>
    </row>
    <row r="125" spans="1:130" s="246" customFormat="1" ht="26.25" customHeight="1" x14ac:dyDescent="0.15">
      <c r="A125" s="898"/>
      <c r="B125" s="899"/>
      <c r="C125" s="902" t="s">
        <v>459</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129</v>
      </c>
      <c r="AB125" s="858"/>
      <c r="AC125" s="858"/>
      <c r="AD125" s="858"/>
      <c r="AE125" s="859"/>
      <c r="AF125" s="860" t="s">
        <v>453</v>
      </c>
      <c r="AG125" s="858"/>
      <c r="AH125" s="858"/>
      <c r="AI125" s="858"/>
      <c r="AJ125" s="859"/>
      <c r="AK125" s="860" t="s">
        <v>438</v>
      </c>
      <c r="AL125" s="858"/>
      <c r="AM125" s="858"/>
      <c r="AN125" s="858"/>
      <c r="AO125" s="859"/>
      <c r="AP125" s="905" t="s">
        <v>129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474</v>
      </c>
      <c r="CL125" s="933"/>
      <c r="CM125" s="933"/>
      <c r="CN125" s="933"/>
      <c r="CO125" s="934"/>
      <c r="CP125" s="941" t="s">
        <v>475</v>
      </c>
      <c r="CQ125" s="886"/>
      <c r="CR125" s="886"/>
      <c r="CS125" s="886"/>
      <c r="CT125" s="886"/>
      <c r="CU125" s="886"/>
      <c r="CV125" s="886"/>
      <c r="CW125" s="886"/>
      <c r="CX125" s="886"/>
      <c r="CY125" s="886"/>
      <c r="CZ125" s="886"/>
      <c r="DA125" s="886"/>
      <c r="DB125" s="886"/>
      <c r="DC125" s="886"/>
      <c r="DD125" s="886"/>
      <c r="DE125" s="886"/>
      <c r="DF125" s="887"/>
      <c r="DG125" s="942" t="s">
        <v>438</v>
      </c>
      <c r="DH125" s="923"/>
      <c r="DI125" s="923"/>
      <c r="DJ125" s="923"/>
      <c r="DK125" s="923"/>
      <c r="DL125" s="923" t="s">
        <v>438</v>
      </c>
      <c r="DM125" s="923"/>
      <c r="DN125" s="923"/>
      <c r="DO125" s="923"/>
      <c r="DP125" s="923"/>
      <c r="DQ125" s="923" t="s">
        <v>433</v>
      </c>
      <c r="DR125" s="923"/>
      <c r="DS125" s="923"/>
      <c r="DT125" s="923"/>
      <c r="DU125" s="923"/>
      <c r="DV125" s="924" t="s">
        <v>438</v>
      </c>
      <c r="DW125" s="924"/>
      <c r="DX125" s="924"/>
      <c r="DY125" s="924"/>
      <c r="DZ125" s="925"/>
    </row>
    <row r="126" spans="1:130" s="246" customFormat="1" ht="26.25" customHeight="1" thickBot="1" x14ac:dyDescent="0.2">
      <c r="A126" s="898"/>
      <c r="B126" s="899"/>
      <c r="C126" s="902" t="s">
        <v>461</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438</v>
      </c>
      <c r="AB126" s="858"/>
      <c r="AC126" s="858"/>
      <c r="AD126" s="858"/>
      <c r="AE126" s="859"/>
      <c r="AF126" s="860" t="s">
        <v>433</v>
      </c>
      <c r="AG126" s="858"/>
      <c r="AH126" s="858"/>
      <c r="AI126" s="858"/>
      <c r="AJ126" s="859"/>
      <c r="AK126" s="860" t="s">
        <v>438</v>
      </c>
      <c r="AL126" s="858"/>
      <c r="AM126" s="858"/>
      <c r="AN126" s="858"/>
      <c r="AO126" s="859"/>
      <c r="AP126" s="905" t="s">
        <v>129</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476</v>
      </c>
      <c r="CQ126" s="828"/>
      <c r="CR126" s="828"/>
      <c r="CS126" s="828"/>
      <c r="CT126" s="828"/>
      <c r="CU126" s="828"/>
      <c r="CV126" s="828"/>
      <c r="CW126" s="828"/>
      <c r="CX126" s="828"/>
      <c r="CY126" s="828"/>
      <c r="CZ126" s="828"/>
      <c r="DA126" s="828"/>
      <c r="DB126" s="828"/>
      <c r="DC126" s="828"/>
      <c r="DD126" s="828"/>
      <c r="DE126" s="828"/>
      <c r="DF126" s="829"/>
      <c r="DG126" s="894" t="s">
        <v>453</v>
      </c>
      <c r="DH126" s="895"/>
      <c r="DI126" s="895"/>
      <c r="DJ126" s="895"/>
      <c r="DK126" s="895"/>
      <c r="DL126" s="895" t="s">
        <v>129</v>
      </c>
      <c r="DM126" s="895"/>
      <c r="DN126" s="895"/>
      <c r="DO126" s="895"/>
      <c r="DP126" s="895"/>
      <c r="DQ126" s="895" t="s">
        <v>129</v>
      </c>
      <c r="DR126" s="895"/>
      <c r="DS126" s="895"/>
      <c r="DT126" s="895"/>
      <c r="DU126" s="895"/>
      <c r="DV126" s="872" t="s">
        <v>129</v>
      </c>
      <c r="DW126" s="872"/>
      <c r="DX126" s="872"/>
      <c r="DY126" s="872"/>
      <c r="DZ126" s="873"/>
    </row>
    <row r="127" spans="1:130" s="246" customFormat="1" ht="26.25" customHeight="1" x14ac:dyDescent="0.15">
      <c r="A127" s="900"/>
      <c r="B127" s="901"/>
      <c r="C127" s="919" t="s">
        <v>477</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129</v>
      </c>
      <c r="AB127" s="858"/>
      <c r="AC127" s="858"/>
      <c r="AD127" s="858"/>
      <c r="AE127" s="859"/>
      <c r="AF127" s="860" t="s">
        <v>129</v>
      </c>
      <c r="AG127" s="858"/>
      <c r="AH127" s="858"/>
      <c r="AI127" s="858"/>
      <c r="AJ127" s="859"/>
      <c r="AK127" s="860" t="s">
        <v>433</v>
      </c>
      <c r="AL127" s="858"/>
      <c r="AM127" s="858"/>
      <c r="AN127" s="858"/>
      <c r="AO127" s="859"/>
      <c r="AP127" s="905" t="s">
        <v>438</v>
      </c>
      <c r="AQ127" s="906"/>
      <c r="AR127" s="906"/>
      <c r="AS127" s="906"/>
      <c r="AT127" s="907"/>
      <c r="AU127" s="282"/>
      <c r="AV127" s="282"/>
      <c r="AW127" s="282"/>
      <c r="AX127" s="922" t="s">
        <v>478</v>
      </c>
      <c r="AY127" s="890"/>
      <c r="AZ127" s="890"/>
      <c r="BA127" s="890"/>
      <c r="BB127" s="890"/>
      <c r="BC127" s="890"/>
      <c r="BD127" s="890"/>
      <c r="BE127" s="891"/>
      <c r="BF127" s="889" t="s">
        <v>479</v>
      </c>
      <c r="BG127" s="890"/>
      <c r="BH127" s="890"/>
      <c r="BI127" s="890"/>
      <c r="BJ127" s="890"/>
      <c r="BK127" s="890"/>
      <c r="BL127" s="891"/>
      <c r="BM127" s="889" t="s">
        <v>480</v>
      </c>
      <c r="BN127" s="890"/>
      <c r="BO127" s="890"/>
      <c r="BP127" s="890"/>
      <c r="BQ127" s="890"/>
      <c r="BR127" s="890"/>
      <c r="BS127" s="891"/>
      <c r="BT127" s="889" t="s">
        <v>481</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482</v>
      </c>
      <c r="CQ127" s="828"/>
      <c r="CR127" s="828"/>
      <c r="CS127" s="828"/>
      <c r="CT127" s="828"/>
      <c r="CU127" s="828"/>
      <c r="CV127" s="828"/>
      <c r="CW127" s="828"/>
      <c r="CX127" s="828"/>
      <c r="CY127" s="828"/>
      <c r="CZ127" s="828"/>
      <c r="DA127" s="828"/>
      <c r="DB127" s="828"/>
      <c r="DC127" s="828"/>
      <c r="DD127" s="828"/>
      <c r="DE127" s="828"/>
      <c r="DF127" s="829"/>
      <c r="DG127" s="894" t="s">
        <v>429</v>
      </c>
      <c r="DH127" s="895"/>
      <c r="DI127" s="895"/>
      <c r="DJ127" s="895"/>
      <c r="DK127" s="895"/>
      <c r="DL127" s="895" t="s">
        <v>438</v>
      </c>
      <c r="DM127" s="895"/>
      <c r="DN127" s="895"/>
      <c r="DO127" s="895"/>
      <c r="DP127" s="895"/>
      <c r="DQ127" s="895" t="s">
        <v>129</v>
      </c>
      <c r="DR127" s="895"/>
      <c r="DS127" s="895"/>
      <c r="DT127" s="895"/>
      <c r="DU127" s="895"/>
      <c r="DV127" s="872" t="s">
        <v>433</v>
      </c>
      <c r="DW127" s="872"/>
      <c r="DX127" s="872"/>
      <c r="DY127" s="872"/>
      <c r="DZ127" s="873"/>
    </row>
    <row r="128" spans="1:130" s="246" customFormat="1" ht="26.25" customHeight="1" thickBot="1" x14ac:dyDescent="0.2">
      <c r="A128" s="874" t="s">
        <v>483</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484</v>
      </c>
      <c r="X128" s="876"/>
      <c r="Y128" s="876"/>
      <c r="Z128" s="877"/>
      <c r="AA128" s="878">
        <v>375058</v>
      </c>
      <c r="AB128" s="879"/>
      <c r="AC128" s="879"/>
      <c r="AD128" s="879"/>
      <c r="AE128" s="880"/>
      <c r="AF128" s="881">
        <v>301245</v>
      </c>
      <c r="AG128" s="879"/>
      <c r="AH128" s="879"/>
      <c r="AI128" s="879"/>
      <c r="AJ128" s="880"/>
      <c r="AK128" s="881">
        <v>440617</v>
      </c>
      <c r="AL128" s="879"/>
      <c r="AM128" s="879"/>
      <c r="AN128" s="879"/>
      <c r="AO128" s="880"/>
      <c r="AP128" s="882"/>
      <c r="AQ128" s="883"/>
      <c r="AR128" s="883"/>
      <c r="AS128" s="883"/>
      <c r="AT128" s="884"/>
      <c r="AU128" s="282"/>
      <c r="AV128" s="282"/>
      <c r="AW128" s="282"/>
      <c r="AX128" s="885" t="s">
        <v>485</v>
      </c>
      <c r="AY128" s="886"/>
      <c r="AZ128" s="886"/>
      <c r="BA128" s="886"/>
      <c r="BB128" s="886"/>
      <c r="BC128" s="886"/>
      <c r="BD128" s="886"/>
      <c r="BE128" s="887"/>
      <c r="BF128" s="864" t="s">
        <v>429</v>
      </c>
      <c r="BG128" s="865"/>
      <c r="BH128" s="865"/>
      <c r="BI128" s="865"/>
      <c r="BJ128" s="865"/>
      <c r="BK128" s="865"/>
      <c r="BL128" s="888"/>
      <c r="BM128" s="864">
        <v>13.09</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486</v>
      </c>
      <c r="CQ128" s="806"/>
      <c r="CR128" s="806"/>
      <c r="CS128" s="806"/>
      <c r="CT128" s="806"/>
      <c r="CU128" s="806"/>
      <c r="CV128" s="806"/>
      <c r="CW128" s="806"/>
      <c r="CX128" s="806"/>
      <c r="CY128" s="806"/>
      <c r="CZ128" s="806"/>
      <c r="DA128" s="806"/>
      <c r="DB128" s="806"/>
      <c r="DC128" s="806"/>
      <c r="DD128" s="806"/>
      <c r="DE128" s="806"/>
      <c r="DF128" s="807"/>
      <c r="DG128" s="868" t="s">
        <v>129</v>
      </c>
      <c r="DH128" s="869"/>
      <c r="DI128" s="869"/>
      <c r="DJ128" s="869"/>
      <c r="DK128" s="869"/>
      <c r="DL128" s="869" t="s">
        <v>383</v>
      </c>
      <c r="DM128" s="869"/>
      <c r="DN128" s="869"/>
      <c r="DO128" s="869"/>
      <c r="DP128" s="869"/>
      <c r="DQ128" s="869" t="s">
        <v>383</v>
      </c>
      <c r="DR128" s="869"/>
      <c r="DS128" s="869"/>
      <c r="DT128" s="869"/>
      <c r="DU128" s="869"/>
      <c r="DV128" s="870" t="s">
        <v>383</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487</v>
      </c>
      <c r="X129" s="855"/>
      <c r="Y129" s="855"/>
      <c r="Z129" s="856"/>
      <c r="AA129" s="857">
        <v>11335937</v>
      </c>
      <c r="AB129" s="858"/>
      <c r="AC129" s="858"/>
      <c r="AD129" s="858"/>
      <c r="AE129" s="859"/>
      <c r="AF129" s="860">
        <v>11555353</v>
      </c>
      <c r="AG129" s="858"/>
      <c r="AH129" s="858"/>
      <c r="AI129" s="858"/>
      <c r="AJ129" s="859"/>
      <c r="AK129" s="860">
        <v>11708259</v>
      </c>
      <c r="AL129" s="858"/>
      <c r="AM129" s="858"/>
      <c r="AN129" s="858"/>
      <c r="AO129" s="859"/>
      <c r="AP129" s="861"/>
      <c r="AQ129" s="862"/>
      <c r="AR129" s="862"/>
      <c r="AS129" s="862"/>
      <c r="AT129" s="863"/>
      <c r="AU129" s="284"/>
      <c r="AV129" s="284"/>
      <c r="AW129" s="284"/>
      <c r="AX129" s="827" t="s">
        <v>488</v>
      </c>
      <c r="AY129" s="828"/>
      <c r="AZ129" s="828"/>
      <c r="BA129" s="828"/>
      <c r="BB129" s="828"/>
      <c r="BC129" s="828"/>
      <c r="BD129" s="828"/>
      <c r="BE129" s="829"/>
      <c r="BF129" s="847" t="s">
        <v>428</v>
      </c>
      <c r="BG129" s="848"/>
      <c r="BH129" s="848"/>
      <c r="BI129" s="848"/>
      <c r="BJ129" s="848"/>
      <c r="BK129" s="848"/>
      <c r="BL129" s="849"/>
      <c r="BM129" s="847">
        <v>18.09</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489</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490</v>
      </c>
      <c r="X130" s="855"/>
      <c r="Y130" s="855"/>
      <c r="Z130" s="856"/>
      <c r="AA130" s="857">
        <v>1496142</v>
      </c>
      <c r="AB130" s="858"/>
      <c r="AC130" s="858"/>
      <c r="AD130" s="858"/>
      <c r="AE130" s="859"/>
      <c r="AF130" s="860">
        <v>1533064</v>
      </c>
      <c r="AG130" s="858"/>
      <c r="AH130" s="858"/>
      <c r="AI130" s="858"/>
      <c r="AJ130" s="859"/>
      <c r="AK130" s="860">
        <v>1558429</v>
      </c>
      <c r="AL130" s="858"/>
      <c r="AM130" s="858"/>
      <c r="AN130" s="858"/>
      <c r="AO130" s="859"/>
      <c r="AP130" s="861"/>
      <c r="AQ130" s="862"/>
      <c r="AR130" s="862"/>
      <c r="AS130" s="862"/>
      <c r="AT130" s="863"/>
      <c r="AU130" s="284"/>
      <c r="AV130" s="284"/>
      <c r="AW130" s="284"/>
      <c r="AX130" s="827" t="s">
        <v>491</v>
      </c>
      <c r="AY130" s="828"/>
      <c r="AZ130" s="828"/>
      <c r="BA130" s="828"/>
      <c r="BB130" s="828"/>
      <c r="BC130" s="828"/>
      <c r="BD130" s="828"/>
      <c r="BE130" s="829"/>
      <c r="BF130" s="830">
        <v>5.6</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492</v>
      </c>
      <c r="X131" s="838"/>
      <c r="Y131" s="838"/>
      <c r="Z131" s="839"/>
      <c r="AA131" s="840">
        <v>9839795</v>
      </c>
      <c r="AB131" s="841"/>
      <c r="AC131" s="841"/>
      <c r="AD131" s="841"/>
      <c r="AE131" s="842"/>
      <c r="AF131" s="843">
        <v>10022289</v>
      </c>
      <c r="AG131" s="841"/>
      <c r="AH131" s="841"/>
      <c r="AI131" s="841"/>
      <c r="AJ131" s="842"/>
      <c r="AK131" s="843">
        <v>10149830</v>
      </c>
      <c r="AL131" s="841"/>
      <c r="AM131" s="841"/>
      <c r="AN131" s="841"/>
      <c r="AO131" s="842"/>
      <c r="AP131" s="844"/>
      <c r="AQ131" s="845"/>
      <c r="AR131" s="845"/>
      <c r="AS131" s="845"/>
      <c r="AT131" s="846"/>
      <c r="AU131" s="284"/>
      <c r="AV131" s="284"/>
      <c r="AW131" s="284"/>
      <c r="AX131" s="805" t="s">
        <v>493</v>
      </c>
      <c r="AY131" s="806"/>
      <c r="AZ131" s="806"/>
      <c r="BA131" s="806"/>
      <c r="BB131" s="806"/>
      <c r="BC131" s="806"/>
      <c r="BD131" s="806"/>
      <c r="BE131" s="807"/>
      <c r="BF131" s="808" t="s">
        <v>494</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495</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496</v>
      </c>
      <c r="W132" s="818"/>
      <c r="X132" s="818"/>
      <c r="Y132" s="818"/>
      <c r="Z132" s="819"/>
      <c r="AA132" s="820">
        <v>6.2262577620000004</v>
      </c>
      <c r="AB132" s="821"/>
      <c r="AC132" s="821"/>
      <c r="AD132" s="821"/>
      <c r="AE132" s="822"/>
      <c r="AF132" s="823">
        <v>5.5151572660000001</v>
      </c>
      <c r="AG132" s="821"/>
      <c r="AH132" s="821"/>
      <c r="AI132" s="821"/>
      <c r="AJ132" s="822"/>
      <c r="AK132" s="823">
        <v>5.1202532459999999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497</v>
      </c>
      <c r="W133" s="797"/>
      <c r="X133" s="797"/>
      <c r="Y133" s="797"/>
      <c r="Z133" s="798"/>
      <c r="AA133" s="799">
        <v>6.8</v>
      </c>
      <c r="AB133" s="800"/>
      <c r="AC133" s="800"/>
      <c r="AD133" s="800"/>
      <c r="AE133" s="801"/>
      <c r="AF133" s="799">
        <v>6.1</v>
      </c>
      <c r="AG133" s="800"/>
      <c r="AH133" s="800"/>
      <c r="AI133" s="800"/>
      <c r="AJ133" s="801"/>
      <c r="AK133" s="799">
        <v>5.6</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zqcREkVwjqlPh0GnXCCe0Qn2Fcubbo9X/6CRa6VN6rQ4yZHt9CBucgCJzqcZr1YF+AJD9scXhHh+VSdxF9QvqQ==" saltValue="dOXECRPIkVqpPmrbdDEeo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lz09ZXlX7+bVcG1JcTRpV2+nMOAx9Z0HOk5SOrSqSu0/NYTmWi4xuwX1qX2MpUtUYsEmAZ03QR11qZ3tXzpKnQ==" saltValue="dosEJyAp4hnwtAgSgQXqx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9ClFwo0iEBccNQO3s8MynoLKeKGgP8Am0A4EtO8QPFmRXzuSrMJ1y6h8MsJOyJwFh0Xv+4/R4+1kTBrrKBZJQg==" saltValue="wJjoKL50uFjlg8XbKBrG3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501</v>
      </c>
      <c r="AP7" s="303"/>
      <c r="AQ7" s="304" t="s">
        <v>502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503</v>
      </c>
      <c r="AQ8" s="310" t="s">
        <v>504</v>
      </c>
      <c r="AR8" s="311" t="s">
        <v>505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506</v>
      </c>
      <c r="AL9" s="1227"/>
      <c r="AM9" s="1227"/>
      <c r="AN9" s="1228"/>
      <c r="AO9" s="312">
        <v>2912263</v>
      </c>
      <c r="AP9" s="312">
        <v>52189</v>
      </c>
      <c r="AQ9" s="313">
        <v>57145</v>
      </c>
      <c r="AR9" s="314">
        <v>-8.6999999999999993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507</v>
      </c>
      <c r="AL10" s="1227"/>
      <c r="AM10" s="1227"/>
      <c r="AN10" s="1228"/>
      <c r="AO10" s="315">
        <v>101211</v>
      </c>
      <c r="AP10" s="315">
        <v>1814</v>
      </c>
      <c r="AQ10" s="316">
        <v>3801</v>
      </c>
      <c r="AR10" s="317">
        <v>-52.3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508</v>
      </c>
      <c r="AL11" s="1227"/>
      <c r="AM11" s="1227"/>
      <c r="AN11" s="1228"/>
      <c r="AO11" s="315">
        <v>653353</v>
      </c>
      <c r="AP11" s="315">
        <v>11708</v>
      </c>
      <c r="AQ11" s="316">
        <v>6723</v>
      </c>
      <c r="AR11" s="317">
        <v>74.099999999999994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509</v>
      </c>
      <c r="AL12" s="1227"/>
      <c r="AM12" s="1227"/>
      <c r="AN12" s="1228"/>
      <c r="AO12" s="315">
        <v>11721</v>
      </c>
      <c r="AP12" s="315">
        <v>210</v>
      </c>
      <c r="AQ12" s="316">
        <v>959</v>
      </c>
      <c r="AR12" s="317">
        <v>-78.099999999999994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510</v>
      </c>
      <c r="AL13" s="1227"/>
      <c r="AM13" s="1227"/>
      <c r="AN13" s="1228"/>
      <c r="AO13" s="315" t="s">
        <v>511</v>
      </c>
      <c r="AP13" s="315" t="s">
        <v>511</v>
      </c>
      <c r="AQ13" s="316">
        <v>1</v>
      </c>
      <c r="AR13" s="317" t="s">
        <v>511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512</v>
      </c>
      <c r="AL14" s="1227"/>
      <c r="AM14" s="1227"/>
      <c r="AN14" s="1228"/>
      <c r="AO14" s="315">
        <v>115995</v>
      </c>
      <c r="AP14" s="315">
        <v>2079</v>
      </c>
      <c r="AQ14" s="316">
        <v>2728</v>
      </c>
      <c r="AR14" s="317">
        <v>-23.8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513</v>
      </c>
      <c r="AL15" s="1227"/>
      <c r="AM15" s="1227"/>
      <c r="AN15" s="1228"/>
      <c r="AO15" s="315">
        <v>30884</v>
      </c>
      <c r="AP15" s="315">
        <v>553</v>
      </c>
      <c r="AQ15" s="316">
        <v>1349</v>
      </c>
      <c r="AR15" s="317">
        <v>-59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514</v>
      </c>
      <c r="AL16" s="1230"/>
      <c r="AM16" s="1230"/>
      <c r="AN16" s="1231"/>
      <c r="AO16" s="315">
        <v>-106041</v>
      </c>
      <c r="AP16" s="315">
        <v>-1900</v>
      </c>
      <c r="AQ16" s="316">
        <v>-4270</v>
      </c>
      <c r="AR16" s="317">
        <v>-55.5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186</v>
      </c>
      <c r="AL17" s="1230"/>
      <c r="AM17" s="1230"/>
      <c r="AN17" s="1231"/>
      <c r="AO17" s="315">
        <v>3719386</v>
      </c>
      <c r="AP17" s="315">
        <v>66653</v>
      </c>
      <c r="AQ17" s="316">
        <v>68438</v>
      </c>
      <c r="AR17" s="317">
        <v>-2.6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516</v>
      </c>
      <c r="AP20" s="323" t="s">
        <v>517</v>
      </c>
      <c r="AQ20" s="324" t="s">
        <v>518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519</v>
      </c>
      <c r="AL21" s="1224"/>
      <c r="AM21" s="1224"/>
      <c r="AN21" s="1225"/>
      <c r="AO21" s="327">
        <v>5.38</v>
      </c>
      <c r="AP21" s="328">
        <v>6.23</v>
      </c>
      <c r="AQ21" s="329">
        <v>-0.85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520</v>
      </c>
      <c r="AL22" s="1224"/>
      <c r="AM22" s="1224"/>
      <c r="AN22" s="1225"/>
      <c r="AO22" s="332">
        <v>95.3</v>
      </c>
      <c r="AP22" s="333">
        <v>98.5</v>
      </c>
      <c r="AQ22" s="334">
        <v>-3.2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501</v>
      </c>
      <c r="AP30" s="303"/>
      <c r="AQ30" s="304" t="s">
        <v>502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503</v>
      </c>
      <c r="AQ31" s="310" t="s">
        <v>504</v>
      </c>
      <c r="AR31" s="311" t="s">
        <v>505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524</v>
      </c>
      <c r="AL32" s="1215"/>
      <c r="AM32" s="1215"/>
      <c r="AN32" s="1216"/>
      <c r="AO32" s="342">
        <v>1704330</v>
      </c>
      <c r="AP32" s="342">
        <v>30542</v>
      </c>
      <c r="AQ32" s="343">
        <v>33979</v>
      </c>
      <c r="AR32" s="344">
        <v>-10.1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525</v>
      </c>
      <c r="AL33" s="1215"/>
      <c r="AM33" s="1215"/>
      <c r="AN33" s="1216"/>
      <c r="AO33" s="342" t="s">
        <v>511</v>
      </c>
      <c r="AP33" s="342" t="s">
        <v>511</v>
      </c>
      <c r="AQ33" s="343" t="s">
        <v>511</v>
      </c>
      <c r="AR33" s="344" t="s">
        <v>511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526</v>
      </c>
      <c r="AL34" s="1215"/>
      <c r="AM34" s="1215"/>
      <c r="AN34" s="1216"/>
      <c r="AO34" s="342" t="s">
        <v>511</v>
      </c>
      <c r="AP34" s="342" t="s">
        <v>511</v>
      </c>
      <c r="AQ34" s="343">
        <v>15</v>
      </c>
      <c r="AR34" s="344" t="s">
        <v>511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527</v>
      </c>
      <c r="AL35" s="1215"/>
      <c r="AM35" s="1215"/>
      <c r="AN35" s="1216"/>
      <c r="AO35" s="342">
        <v>625717</v>
      </c>
      <c r="AP35" s="342">
        <v>11213</v>
      </c>
      <c r="AQ35" s="343">
        <v>9031</v>
      </c>
      <c r="AR35" s="344">
        <v>24.2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528</v>
      </c>
      <c r="AL36" s="1215"/>
      <c r="AM36" s="1215"/>
      <c r="AN36" s="1216"/>
      <c r="AO36" s="342">
        <v>188696</v>
      </c>
      <c r="AP36" s="342">
        <v>3382</v>
      </c>
      <c r="AQ36" s="343">
        <v>1893</v>
      </c>
      <c r="AR36" s="344">
        <v>78.7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529</v>
      </c>
      <c r="AL37" s="1215"/>
      <c r="AM37" s="1215"/>
      <c r="AN37" s="1216"/>
      <c r="AO37" s="342" t="s">
        <v>511</v>
      </c>
      <c r="AP37" s="342" t="s">
        <v>511</v>
      </c>
      <c r="AQ37" s="343">
        <v>1352</v>
      </c>
      <c r="AR37" s="344" t="s">
        <v>511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530</v>
      </c>
      <c r="AL38" s="1218"/>
      <c r="AM38" s="1218"/>
      <c r="AN38" s="1219"/>
      <c r="AO38" s="345" t="s">
        <v>511</v>
      </c>
      <c r="AP38" s="345" t="s">
        <v>511</v>
      </c>
      <c r="AQ38" s="346">
        <v>1</v>
      </c>
      <c r="AR38" s="334" t="s">
        <v>511</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531</v>
      </c>
      <c r="AL39" s="1218"/>
      <c r="AM39" s="1218"/>
      <c r="AN39" s="1219"/>
      <c r="AO39" s="342">
        <v>-440617</v>
      </c>
      <c r="AP39" s="342">
        <v>-7896</v>
      </c>
      <c r="AQ39" s="343">
        <v>-6634</v>
      </c>
      <c r="AR39" s="344">
        <v>19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532</v>
      </c>
      <c r="AL40" s="1215"/>
      <c r="AM40" s="1215"/>
      <c r="AN40" s="1216"/>
      <c r="AO40" s="342">
        <v>-1558429</v>
      </c>
      <c r="AP40" s="342">
        <v>-27928</v>
      </c>
      <c r="AQ40" s="343">
        <v>-28305</v>
      </c>
      <c r="AR40" s="344">
        <v>-1.3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297</v>
      </c>
      <c r="AL41" s="1221"/>
      <c r="AM41" s="1221"/>
      <c r="AN41" s="1222"/>
      <c r="AO41" s="342">
        <v>519697</v>
      </c>
      <c r="AP41" s="342">
        <v>9313</v>
      </c>
      <c r="AQ41" s="343">
        <v>11332</v>
      </c>
      <c r="AR41" s="344">
        <v>-17.8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501</v>
      </c>
      <c r="AN49" s="1209" t="s">
        <v>536</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537</v>
      </c>
      <c r="AO50" s="359" t="s">
        <v>538</v>
      </c>
      <c r="AP50" s="360" t="s">
        <v>539</v>
      </c>
      <c r="AQ50" s="361" t="s">
        <v>540</v>
      </c>
      <c r="AR50" s="362" t="s">
        <v>541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542</v>
      </c>
      <c r="AL51" s="355"/>
      <c r="AM51" s="363">
        <v>1470596</v>
      </c>
      <c r="AN51" s="364">
        <v>25996</v>
      </c>
      <c r="AO51" s="365">
        <v>165.1</v>
      </c>
      <c r="AP51" s="366">
        <v>66255</v>
      </c>
      <c r="AQ51" s="367">
        <v>3.6</v>
      </c>
      <c r="AR51" s="368">
        <v>161.5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543</v>
      </c>
      <c r="AM52" s="371">
        <v>374432</v>
      </c>
      <c r="AN52" s="372">
        <v>6619</v>
      </c>
      <c r="AO52" s="373">
        <v>105.2</v>
      </c>
      <c r="AP52" s="374">
        <v>31822</v>
      </c>
      <c r="AQ52" s="375">
        <v>8.8000000000000007</v>
      </c>
      <c r="AR52" s="376">
        <v>96.4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544</v>
      </c>
      <c r="AL53" s="355"/>
      <c r="AM53" s="363">
        <v>1326638</v>
      </c>
      <c r="AN53" s="364">
        <v>23550</v>
      </c>
      <c r="AO53" s="365">
        <v>-9.4</v>
      </c>
      <c r="AP53" s="366">
        <v>47278</v>
      </c>
      <c r="AQ53" s="367">
        <v>-28.6</v>
      </c>
      <c r="AR53" s="368">
        <v>19.2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543</v>
      </c>
      <c r="AM54" s="371">
        <v>1030687</v>
      </c>
      <c r="AN54" s="372">
        <v>18297</v>
      </c>
      <c r="AO54" s="373">
        <v>176.4</v>
      </c>
      <c r="AP54" s="374">
        <v>24096</v>
      </c>
      <c r="AQ54" s="375">
        <v>-24.3</v>
      </c>
      <c r="AR54" s="376">
        <v>200.7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545</v>
      </c>
      <c r="AL55" s="355"/>
      <c r="AM55" s="363">
        <v>993898</v>
      </c>
      <c r="AN55" s="364">
        <v>17742</v>
      </c>
      <c r="AO55" s="365">
        <v>-24.7</v>
      </c>
      <c r="AP55" s="366">
        <v>44504</v>
      </c>
      <c r="AQ55" s="367">
        <v>-5.9</v>
      </c>
      <c r="AR55" s="368">
        <v>-18.8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543</v>
      </c>
      <c r="AM56" s="371">
        <v>553337</v>
      </c>
      <c r="AN56" s="372">
        <v>9877</v>
      </c>
      <c r="AO56" s="373">
        <v>-46</v>
      </c>
      <c r="AP56" s="374">
        <v>25876</v>
      </c>
      <c r="AQ56" s="375">
        <v>7.4</v>
      </c>
      <c r="AR56" s="376">
        <v>-53.4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546</v>
      </c>
      <c r="AL57" s="355"/>
      <c r="AM57" s="363">
        <v>1912683</v>
      </c>
      <c r="AN57" s="364">
        <v>34281</v>
      </c>
      <c r="AO57" s="365">
        <v>93.2</v>
      </c>
      <c r="AP57" s="366">
        <v>47820</v>
      </c>
      <c r="AQ57" s="367">
        <v>7.5</v>
      </c>
      <c r="AR57" s="368">
        <v>85.7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543</v>
      </c>
      <c r="AM58" s="371">
        <v>993734</v>
      </c>
      <c r="AN58" s="372">
        <v>17811</v>
      </c>
      <c r="AO58" s="373">
        <v>80.3</v>
      </c>
      <c r="AP58" s="374">
        <v>25855</v>
      </c>
      <c r="AQ58" s="375">
        <v>-0.1</v>
      </c>
      <c r="AR58" s="376">
        <v>80.400000000000006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547</v>
      </c>
      <c r="AL59" s="355"/>
      <c r="AM59" s="363">
        <v>1384194</v>
      </c>
      <c r="AN59" s="364">
        <v>24805</v>
      </c>
      <c r="AO59" s="365">
        <v>-27.6</v>
      </c>
      <c r="AP59" s="366">
        <v>41934</v>
      </c>
      <c r="AQ59" s="367">
        <v>-12.3</v>
      </c>
      <c r="AR59" s="368">
        <v>-15.3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543</v>
      </c>
      <c r="AM60" s="371">
        <v>1120736</v>
      </c>
      <c r="AN60" s="372">
        <v>20084</v>
      </c>
      <c r="AO60" s="373">
        <v>12.8</v>
      </c>
      <c r="AP60" s="374">
        <v>23352</v>
      </c>
      <c r="AQ60" s="375">
        <v>-9.6999999999999993</v>
      </c>
      <c r="AR60" s="376">
        <v>22.5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548</v>
      </c>
      <c r="AL61" s="377"/>
      <c r="AM61" s="378">
        <v>1417602</v>
      </c>
      <c r="AN61" s="379">
        <v>25275</v>
      </c>
      <c r="AO61" s="380">
        <v>39.299999999999997</v>
      </c>
      <c r="AP61" s="381">
        <v>49558</v>
      </c>
      <c r="AQ61" s="382">
        <v>-7.1</v>
      </c>
      <c r="AR61" s="368">
        <v>46.4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543</v>
      </c>
      <c r="AM62" s="371">
        <v>814585</v>
      </c>
      <c r="AN62" s="372">
        <v>14538</v>
      </c>
      <c r="AO62" s="373">
        <v>65.7</v>
      </c>
      <c r="AP62" s="374">
        <v>26200</v>
      </c>
      <c r="AQ62" s="375">
        <v>-3.6</v>
      </c>
      <c r="AR62" s="376">
        <v>69.3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BnPypg4pBY5BNNZNKx4oglcS4+H9Nwd/zpgMvuOzUvMUFKnAEQBLT6Xq89FdtBu6M8/dNCl8B2OUK0M9Cy/Kyg==" saltValue="5tgAjhgSFR/LOhvKfyJVm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XNg6Xw7kFWYVIwVCiUqAF+d702Y1CVeewYamzFVJKNLFAkLQQ39dEKjPMVSSouF4rVywaNwLUROQF+L9K2Chg==" saltValue="zyJBnFGV3bAl1OS+gMSow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d8072DY/6J1aiK35hFAJGtAoIgScSZezXOrCNCtKpMlLIqR7FDFHrVVKkKZ4fSxo4Uh6MiN+56iDCnkm9Nlrw==" saltValue="Lr+jd2KZO8m+ban0JRon7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2" t="s">
        <v>3</v>
      </c>
      <c r="D47" s="1232"/>
      <c r="E47" s="1233"/>
      <c r="F47" s="11">
        <v>12.79</v>
      </c>
      <c r="G47" s="12">
        <v>14.12</v>
      </c>
      <c r="H47" s="12">
        <v>16.52</v>
      </c>
      <c r="I47" s="12">
        <v>13.79</v>
      </c>
      <c r="J47" s="13">
        <v>13.68</v>
      </c>
    </row>
    <row r="48" spans="2:10" ht="57.75" customHeight="1" x14ac:dyDescent="0.15">
      <c r="B48" s="14"/>
      <c r="C48" s="1234" t="s">
        <v>4</v>
      </c>
      <c r="D48" s="1234"/>
      <c r="E48" s="1235"/>
      <c r="F48" s="15">
        <v>3.78</v>
      </c>
      <c r="G48" s="16">
        <v>4.45</v>
      </c>
      <c r="H48" s="16">
        <v>3.88</v>
      </c>
      <c r="I48" s="16">
        <v>3.24</v>
      </c>
      <c r="J48" s="17">
        <v>3.46</v>
      </c>
    </row>
    <row r="49" spans="2:10" ht="57.75" customHeight="1" thickBot="1" x14ac:dyDescent="0.2">
      <c r="B49" s="18"/>
      <c r="C49" s="1236" t="s">
        <v>5</v>
      </c>
      <c r="D49" s="1236"/>
      <c r="E49" s="1237"/>
      <c r="F49" s="19">
        <v>0.16</v>
      </c>
      <c r="G49" s="20">
        <v>2.75</v>
      </c>
      <c r="H49" s="20">
        <v>2.35</v>
      </c>
      <c r="I49" s="20" t="s">
        <v>557</v>
      </c>
      <c r="J49" s="21">
        <v>0.43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XQuikGKSRDeY0DSByB9pCHlUc0btkAa2lG/fhfnQV9L5qyaEJbg0U2oYsBGeZMA5O7+EVFeLbm2dg5opNiMzdA==" saltValue="stAEoed1Nzkkx/VB5MK6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k.yagura</dc:creator>
  <cp:lastModifiedBy>大阪府</cp:lastModifiedBy>
  <cp:lastPrinted>2020-03-16T02:12:35Z</cp:lastPrinted>
  <dcterms:created xsi:type="dcterms:W3CDTF">2020-03-11T05:28:19Z</dcterms:created>
  <dcterms:modified xsi:type="dcterms:W3CDTF">2020-09-30T02:47:23Z</dcterms:modified>
</cp:coreProperties>
</file>