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19200" windowHeight="113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s="1"/>
  <c r="BW35" i="10" s="1"/>
  <c r="BW36" i="10" s="1"/>
  <c r="BW37" i="10" s="1"/>
  <c r="BW38" i="10" s="1"/>
  <c r="BW39" i="10" s="1"/>
</calcChain>
</file>

<file path=xl/sharedStrings.xml><?xml version="1.0" encoding="utf-8"?>
<sst xmlns="http://schemas.openxmlformats.org/spreadsheetml/2006/main" count="1088" uniqueCount="594">
  <si>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</si>
  <si>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</si>
  <si>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</si>
  <si>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</si>
  <si>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</si>
  <si>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</si>
  <si>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</si>
  <si>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</si>
  <si>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</si>
  <si>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</si>
  <si>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</si>
  <si>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</si>
  <si>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</si>
  <si>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</si>
  <si>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</si>
  <si>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</si>
  <si>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</si>
  <si>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</si>
  <si>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</si>
  <si>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</si>
  <si>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</si>
  <si>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</si>
  <si>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</si>
  <si>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</si>
  <si>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</si>
  <si>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</si>
  <si>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</si>
  <si>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</si>
  <si>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</si>
  <si>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</si>
  <si>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</si>
  <si>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</si>
  <si>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</si>
  <si>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</si>
  <si>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</si>
  <si>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</si>
  <si>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</si>
  <si>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</si>
  <si>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</si>
  <si>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</si>
  <si>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</si>
  <si>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</si>
  <si>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</si>
  <si>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</si>
  <si>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</si>
  <si>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</si>
  <si>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</si>
  <si>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</si>
  <si>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</si>
  <si>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</si>
  <si>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</si>
  <si>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</si>
  <si>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</si>
  <si>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</si>
  <si>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</si>
  <si>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</si>
  <si>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</si>
  <si>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</si>
  <si>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</si>
  <si>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</si>
  <si>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</si>
  <si>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</si>
  <si>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</si>
  <si>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</si>
  <si>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</si>
  <si>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</si>
  <si>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</si>
  <si>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</si>
  <si>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</si>
  <si>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</si>
  <si>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</si>
  <si>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</si>
  <si>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</si>
  <si>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</si>
  <si>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</si>
  <si>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</si>
  <si>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</si>
  <si>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</si>
  <si>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</si>
  <si>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</si>
  <si>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</si>
  <si>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</si>
  <si>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</si>
  <si>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</si>
  <si>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</si>
  <si>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</si>
  <si>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</si>
  <si>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</si>
  <si>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</si>
  <si>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</si>
  <si>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</si>
  <si>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</si>
  <si>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</si>
  <si>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</si>
  <si>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</si>
  <si>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</si>
  <si>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</si>
  <si>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泉南市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</si>
  <si>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</si>
  <si>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</si>
  <si>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</si>
  <si>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</si>
  <si>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</si>
  <si>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</si>
  <si>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</si>
  <si>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</si>
  <si>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</si>
  <si>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</si>
  <si>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</si>
  <si>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</si>
  <si>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</si>
  <si>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</si>
  <si>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</si>
  <si>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</si>
  <si>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</si>
  <si>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</si>
  <si>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</si>
  <si>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</si>
  <si>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</si>
  <si>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</si>
  <si>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</si>
  <si>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</si>
  <si>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</si>
  <si>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</si>
  <si>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</si>
  <si>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</si>
  <si>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</si>
  <si>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</si>
  <si>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</si>
  <si>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</si>
  <si>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</si>
  <si>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</si>
  <si>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</si>
  <si>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</si>
  <si>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</si>
  <si>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</si>
  <si>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</si>
  <si>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</si>
  <si>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</si>
  <si>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</si>
  <si>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</si>
  <si>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</si>
  <si>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</si>
  <si>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</si>
  <si>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</si>
  <si>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</si>
  <si>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</si>
  <si>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</si>
  <si>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</si>
  <si>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</si>
  <si>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</si>
  <si>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</si>
  <si>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</si>
  <si>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</si>
  <si>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</si>
  <si>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</si>
  <si>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</si>
  <si>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</si>
  <si>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</si>
  <si>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</si>
  <si>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</si>
  <si>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</si>
  <si>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</si>
  <si>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</si>
  <si>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</si>
  <si>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</si>
  <si>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</si>
  <si>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</si>
  <si>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</si>
  <si>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</si>
  <si>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</si>
  <si>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</si>
  <si>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</si>
  <si>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</si>
  <si>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</si>
  <si>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</si>
  <si>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</si>
  <si>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</si>
  <si>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</si>
  <si>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</si>
  <si>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</si>
  <si>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</si>
  <si>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</si>
  <si>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</si>
  <si>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</si>
  <si>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</si>
  <si>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</si>
  <si>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</si>
  <si>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</si>
  <si>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</si>
  <si>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</si>
  <si>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</si>
  <si>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</si>
  <si>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</si>
  <si>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</si>
  <si>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</si>
  <si>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</si>
  <si>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</si>
  <si>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</si>
  <si>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</si>
  <si>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</si>
  <si>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</si>
  <si>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</si>
  <si>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</si>
  <si>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</si>
  <si>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</si>
  <si>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</si>
  <si>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</si>
  <si>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</si>
  <si>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</si>
  <si>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大阪府泉南市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</si>
  <si>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</si>
  <si>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</si>
  <si>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</si>
  <si>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</si>
  <si>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</si>
  <si>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</si>
  <si>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</si>
  <si>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</si>
  <si>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</si>
  <si>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</si>
  <si>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</si>
  <si>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</si>
  <si>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</si>
  <si>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</si>
  <si>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</si>
  <si>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</si>
  <si>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</si>
  <si>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</si>
  <si>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</si>
  <si>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</si>
  <si>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</si>
  <si>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</si>
  <si>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</si>
  <si>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</si>
  <si>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</si>
  <si>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</si>
  <si>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</si>
  <si>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</si>
  <si>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</si>
  <si>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</si>
  <si>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</si>
  <si>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</si>
  <si>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</si>
  <si>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</si>
  <si>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</si>
  <si>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</si>
  <si>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</si>
  <si>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</si>
  <si>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</si>
  <si>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</si>
  <si>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</si>
  <si>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</si>
  <si>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</si>
  <si>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</si>
  <si>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</si>
  <si>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</si>
  <si>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</si>
  <si>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</si>
  <si>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</si>
  <si>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</si>
  <si>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</si>
  <si>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</si>
  <si>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</si>
  <si>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</si>
  <si>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</si>
  <si>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</si>
  <si>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</si>
  <si>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</si>
  <si>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</si>
  <si>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</si>
  <si>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</si>
  <si>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</si>
  <si>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</si>
  <si>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</si>
  <si>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</si>
  <si>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</si>
  <si>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</si>
  <si>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</si>
  <si>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</si>
  <si>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</si>
  <si>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</si>
  <si>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</si>
  <si>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</si>
  <si>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</si>
  <si>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</si>
  <si>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</si>
  <si>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</si>
  <si>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</si>
  <si>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</si>
  <si>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</si>
  <si>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</si>
  <si>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</si>
  <si>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</si>
  <si>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</si>
  <si>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</si>
  <si>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</si>
  <si>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</si>
  <si>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</si>
  <si>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</si>
  <si>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</si>
  <si>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</si>
  <si>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</si>
  <si>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</si>
  <si>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</si>
  <si>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</si>
  <si>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</si>
  <si>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</si>
  <si>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</si>
  <si>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</si>
  <si>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</si>
  <si>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</si>
  <si>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</si>
  <si>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</si>
  <si>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</si>
  <si>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</si>
  <si>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</si>
  <si>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</si>
  <si>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</si>
  <si>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</si>
  <si>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</si>
  <si>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</si>
  <si>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</si>
  <si>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</si>
  <si>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</si>
  <si>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</si>
  <si>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</si>
  <si>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</si>
  <si>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</si>
  <si>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</si>
  <si>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</si>
  <si>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</si>
  <si>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</si>
  <si>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</si>
  <si>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</si>
  <si>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</si>
  <si>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</si>
  <si>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</si>
  <si>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</si>
  <si>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</si>
  <si>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</si>
  <si>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</si>
  <si>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</si>
  <si>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</si>
  <si>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</si>
  <si>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</si>
  <si>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</si>
  <si>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</si>
  <si>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</si>
  <si>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</si>
  <si>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</si>
  <si>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</si>
  <si>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</si>
  <si>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</si>
  <si>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</si>
  <si>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</si>
  <si>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</si>
  <si>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</si>
  <si>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</si>
  <si>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大阪府泉南市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</si>
  <si>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</si>
  <si>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</si>
  <si>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</si>
  <si>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</si>
  <si>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</si>
  <si>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</si>
  <si>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</si>
  <si>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</si>
  <si>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</si>
  <si>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</si>
  <si>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</si>
  <si>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</si>
  <si>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</si>
  <si>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</si>
  <si>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</si>
  <si>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</si>
  <si>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</si>
  <si>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</si>
  <si>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</si>
  <si>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</si>
  <si>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</si>
  <si>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</si>
  <si>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</si>
  <si>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</si>
  <si>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</si>
  <si>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</si>
  <si>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</si>
  <si>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</si>
  <si>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</si>
  <si>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</si>
  <si>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</si>
  <si>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</si>
  <si>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</si>
  <si>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</si>
  <si>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</si>
  <si>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</si>
  <si>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</si>
  <si>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</si>
  <si>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</si>
  <si>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</si>
  <si>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</si>
  <si>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</si>
  <si>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</si>
  <si>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</si>
  <si>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</si>
  <si>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</si>
  <si>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</si>
  <si>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</si>
  <si>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</si>
  <si>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</si>
  <si>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</si>
  <si>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</si>
  <si>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</si>
  <si>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</si>
  <si>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</si>
  <si>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</si>
  <si>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</si>
  <si>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</si>
  <si>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</si>
  <si>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</si>
  <si>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</si>
  <si>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</si>
  <si>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</si>
  <si>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</si>
  <si>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</si>
  <si>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</si>
  <si>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</si>
  <si>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</si>
  <si>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</si>
  <si>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</si>
  <si>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</si>
  <si>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</si>
  <si>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</si>
  <si>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</si>
  <si>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</si>
  <si>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</si>
  <si>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</si>
  <si>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</si>
  <si>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</si>
  <si>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</si>
  <si>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</si>
  <si>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</si>
  <si>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</si>
  <si>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</si>
  <si>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</si>
  <si>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</si>
  <si>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</si>
  <si>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</si>
  <si>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</si>
  <si>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</si>
  <si>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</si>
  <si>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</si>
  <si>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</si>
  <si>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</si>
  <si>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</si>
  <si>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</si>
  <si>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</si>
  <si>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</si>
  <si>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</si>
  <si>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</si>
  <si>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</si>
  <si>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</si>
  <si>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</si>
  <si>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</si>
  <si>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</si>
  <si>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</si>
  <si>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</si>
  <si>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</si>
  <si>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</si>
  <si>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</si>
  <si>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</si>
  <si>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</si>
  <si>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</si>
  <si>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</si>
  <si>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</si>
  <si>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</si>
  <si>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</si>
  <si>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</si>
  <si>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</si>
  <si>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</si>
  <si>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</si>
  <si>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</si>
  <si>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</si>
  <si>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</si>
  <si>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</si>
  <si>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</si>
  <si>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</si>
  <si>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</si>
  <si>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</si>
  <si>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</si>
  <si>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</si>
  <si>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</si>
  <si>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</si>
  <si>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</si>
  <si>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</si>
  <si>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</si>
  <si>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</si>
  <si>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</si>
  <si>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</si>
  <si>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</si>
  <si>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</si>
  <si>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</si>
  <si>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</si>
  <si>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</si>
  <si>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</si>
  <si>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</si>
  <si>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</si>
  <si>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</si>
  <si>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</si>
  <si>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</si>
  <si>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</si>
  <si>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</si>
  <si>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</si>
  <si>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</si>
  <si>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</si>
  <si>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</si>
  <si>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</si>
  <si>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</si>
  <si>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</si>
  <si>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</si>
  <si>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</si>
  <si>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</si>
  <si>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</si>
  <si>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</si>
  <si>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</si>
  <si>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</si>
  <si>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</si>
  <si>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</si>
  <si>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</si>
  <si>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</si>
  <si>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</si>
  <si>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</si>
  <si>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</si>
  <si>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</si>
  <si>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</si>
  <si>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</si>
  <si>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</si>
  <si>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</si>
  <si>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</si>
  <si>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</si>
  <si>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</si>
  <si>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</si>
  <si>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</si>
  <si>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</si>
  <si>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</si>
  <si>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</si>
  <si>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0.72</t>
  </si>
  <si>
    <t>▲ 0.87</t>
  </si>
  <si>
    <t>水道事業会計</t>
  </si>
  <si>
    <t>介護保険事業特別会計</t>
  </si>
  <si>
    <t>国民健康保険事業特別会計</t>
  </si>
  <si>
    <t>▲ 3.56</t>
  </si>
  <si>
    <t>▲ 4.41</t>
  </si>
  <si>
    <t>▲ 1.45</t>
  </si>
  <si>
    <t>後期高齢者医療事業特別会計</t>
  </si>
  <si>
    <t>一般会計</t>
  </si>
  <si>
    <t>公共用地取得事業特別会計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</si>
  <si>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</si>
  <si>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</si>
  <si>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</si>
  <si>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</si>
  <si>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</si>
  <si>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</si>
  <si>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</si>
  <si>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</si>
  <si>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</si>
  <si>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</si>
  <si>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</si>
  <si>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</si>
  <si>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泉南清掃事務組合
（一般会計）</t>
    <rPh sb="0" eb="2">
      <t>センナン</t>
    </rPh>
    <rPh sb="2" eb="4">
      <t>セイソウ</t>
    </rPh>
    <rPh sb="4" eb="6">
      <t>ジム</t>
    </rPh>
    <rPh sb="6" eb="8">
      <t>クミアイ</t>
    </rPh>
    <rPh sb="10" eb="12">
      <t>イッパン</t>
    </rPh>
    <rPh sb="12" eb="14">
      <t>カイケイ</t>
    </rPh>
    <phoneticPr fontId="2"/>
  </si>
  <si>
    <t>大阪府後期高齢者医療広域連合
（一般会計）</t>
    <phoneticPr fontId="2"/>
  </si>
  <si>
    <t>大阪府後期高齢者医療広域連合
（後期高齢者医療特別会計）</t>
    <phoneticPr fontId="2"/>
  </si>
  <si>
    <t>大阪広域水道企業団
（水道事業会計）</t>
    <phoneticPr fontId="2"/>
  </si>
  <si>
    <t>大阪広域水道企業団
（工業用水道事業会計）</t>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</si>
  <si>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</si>
  <si>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t>
    <phoneticPr fontId="2"/>
  </si>
  <si>
    <t>-</t>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</si>
  <si>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</si>
  <si>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</si>
  <si>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緑化基金</t>
    <rPh sb="0" eb="2">
      <t>リョッカ</t>
    </rPh>
    <rPh sb="2" eb="4">
      <t>キキン</t>
    </rPh>
    <phoneticPr fontId="2"/>
  </si>
  <si>
    <t>ふるさと泉南水なす基金</t>
    <rPh sb="4" eb="6">
      <t>センナン</t>
    </rPh>
    <rPh sb="6" eb="7">
      <t>ミズ</t>
    </rPh>
    <rPh sb="9" eb="11">
      <t>キキン</t>
    </rPh>
    <phoneticPr fontId="2"/>
  </si>
  <si>
    <t>ふるさと創生事業推進基金</t>
    <rPh sb="4" eb="6">
      <t>ソウセイ</t>
    </rPh>
    <rPh sb="6" eb="8">
      <t>ジギョウ</t>
    </rPh>
    <rPh sb="8" eb="10">
      <t>スイシン</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</si>
  <si>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</si>
  <si>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</si>
  <si>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</si>
  <si>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火葬場や中学校の新築により、前年度から有形固定資産減価償却率は減少しているものの、当該事業に係る起債の発行により将来負担比率は悪化している。
　全体的に公共施設等の老朽化が進行しているため、有形固定資産減価償却率が類似団体内平均値を上回っており、今後施設の維持補修や改修に係る経費の増加が見込まれる。
　また、将来負担比率も、起債残高が多額であることや基金残高が少額であること等により、類似団体内平均値を大幅に上回っている。今後、施設整備の財源としての起債発行や基金の充当により、更なる将来負担比率の悪化も考えられる中、公共施設等最適化推進基本計画及び同実施計画に基づき、施設の集約化・複合化を進めるなど公共施設等の適正管理に努め、地方債の発行を抑制し、後年度への負担を軽減するよう努める。</t>
    <rPh sb="1" eb="4">
      <t>カソウバ</t>
    </rPh>
    <rPh sb="5" eb="8">
      <t>チュウガッコウ</t>
    </rPh>
    <rPh sb="9" eb="11">
      <t>シンチク</t>
    </rPh>
    <rPh sb="15" eb="18">
      <t>ゼンネンド</t>
    </rPh>
    <rPh sb="20" eb="22">
      <t>ユウケイ</t>
    </rPh>
    <rPh sb="22" eb="24">
      <t>コテイ</t>
    </rPh>
    <rPh sb="24" eb="26">
      <t>シサン</t>
    </rPh>
    <rPh sb="26" eb="28">
      <t>ゲンカ</t>
    </rPh>
    <rPh sb="28" eb="30">
      <t>ショウキャク</t>
    </rPh>
    <rPh sb="30" eb="31">
      <t>リツ</t>
    </rPh>
    <rPh sb="32" eb="34">
      <t>ゲンショウ</t>
    </rPh>
    <rPh sb="42" eb="44">
      <t>トウガイ</t>
    </rPh>
    <rPh sb="44" eb="46">
      <t>ジギョウ</t>
    </rPh>
    <rPh sb="47" eb="48">
      <t>カカ</t>
    </rPh>
    <rPh sb="49" eb="51">
      <t>キサイ</t>
    </rPh>
    <rPh sb="52" eb="54">
      <t>ハッコウ</t>
    </rPh>
    <rPh sb="64" eb="66">
      <t>アッカ</t>
    </rPh>
    <rPh sb="73" eb="76">
      <t>ゼンタイテキ</t>
    </rPh>
    <rPh sb="77" eb="79">
      <t>コウキョウ</t>
    </rPh>
    <rPh sb="79" eb="81">
      <t>シセツ</t>
    </rPh>
    <rPh sb="81" eb="82">
      <t>トウ</t>
    </rPh>
    <rPh sb="83" eb="86">
      <t>ロウキュウカ</t>
    </rPh>
    <rPh sb="87" eb="89">
      <t>シンコウ</t>
    </rPh>
    <rPh sb="96" eb="98">
      <t>ユウケイ</t>
    </rPh>
    <rPh sb="98" eb="100">
      <t>コテイ</t>
    </rPh>
    <rPh sb="100" eb="102">
      <t>シサン</t>
    </rPh>
    <rPh sb="102" eb="104">
      <t>ゲンカ</t>
    </rPh>
    <rPh sb="104" eb="106">
      <t>ショウキャク</t>
    </rPh>
    <rPh sb="106" eb="107">
      <t>リツ</t>
    </rPh>
    <rPh sb="108" eb="110">
      <t>ルイジ</t>
    </rPh>
    <rPh sb="110" eb="112">
      <t>ダンタイ</t>
    </rPh>
    <rPh sb="112" eb="113">
      <t>ナイ</t>
    </rPh>
    <rPh sb="113" eb="116">
      <t>ヘイキンチ</t>
    </rPh>
    <rPh sb="117" eb="119">
      <t>ウワマワ</t>
    </rPh>
    <rPh sb="124" eb="126">
      <t>コンゴ</t>
    </rPh>
    <rPh sb="126" eb="128">
      <t>シセツ</t>
    </rPh>
    <rPh sb="129" eb="131">
      <t>イジ</t>
    </rPh>
    <rPh sb="131" eb="133">
      <t>ホシュウ</t>
    </rPh>
    <rPh sb="134" eb="136">
      <t>カイシュウ</t>
    </rPh>
    <rPh sb="137" eb="138">
      <t>カカ</t>
    </rPh>
    <rPh sb="139" eb="141">
      <t>ケイヒ</t>
    </rPh>
    <rPh sb="142" eb="144">
      <t>ゾウカ</t>
    </rPh>
    <rPh sb="145" eb="147">
      <t>ミコ</t>
    </rPh>
    <rPh sb="156" eb="158">
      <t>ショウライ</t>
    </rPh>
    <rPh sb="158" eb="160">
      <t>フタン</t>
    </rPh>
    <rPh sb="160" eb="162">
      <t>ヒリツ</t>
    </rPh>
    <rPh sb="164" eb="166">
      <t>キサイ</t>
    </rPh>
    <rPh sb="166" eb="168">
      <t>ザンダカ</t>
    </rPh>
    <rPh sb="169" eb="171">
      <t>タガク</t>
    </rPh>
    <rPh sb="177" eb="179">
      <t>キキン</t>
    </rPh>
    <rPh sb="179" eb="181">
      <t>ザンダカ</t>
    </rPh>
    <rPh sb="182" eb="184">
      <t>ショウガク</t>
    </rPh>
    <rPh sb="189" eb="190">
      <t>トウ</t>
    </rPh>
    <rPh sb="194" eb="196">
      <t>ルイジ</t>
    </rPh>
    <rPh sb="196" eb="198">
      <t>ダンタイ</t>
    </rPh>
    <rPh sb="198" eb="199">
      <t>ナイ</t>
    </rPh>
    <rPh sb="199" eb="202">
      <t>ヘイキンチ</t>
    </rPh>
    <rPh sb="203" eb="205">
      <t>オオハバ</t>
    </rPh>
    <rPh sb="206" eb="208">
      <t>ウワマワ</t>
    </rPh>
    <rPh sb="213" eb="215">
      <t>コンゴ</t>
    </rPh>
    <rPh sb="216" eb="218">
      <t>シセツ</t>
    </rPh>
    <rPh sb="218" eb="220">
      <t>セイビ</t>
    </rPh>
    <rPh sb="221" eb="223">
      <t>ザイゲン</t>
    </rPh>
    <rPh sb="227" eb="229">
      <t>キサイ</t>
    </rPh>
    <rPh sb="229" eb="231">
      <t>ハッコウ</t>
    </rPh>
    <rPh sb="232" eb="234">
      <t>キキン</t>
    </rPh>
    <rPh sb="235" eb="237">
      <t>ジュウトウ</t>
    </rPh>
    <rPh sb="241" eb="242">
      <t>サラ</t>
    </rPh>
    <rPh sb="244" eb="246">
      <t>ショウライ</t>
    </rPh>
    <rPh sb="246" eb="248">
      <t>フタン</t>
    </rPh>
    <rPh sb="248" eb="250">
      <t>ヒリツ</t>
    </rPh>
    <rPh sb="251" eb="253">
      <t>アッカ</t>
    </rPh>
    <rPh sb="254" eb="255">
      <t>カンガ</t>
    </rPh>
    <rPh sb="259" eb="260">
      <t>ナカ</t>
    </rPh>
    <rPh sb="328" eb="331">
      <t>コウネンド</t>
    </rPh>
    <rPh sb="333" eb="335">
      <t>フタン</t>
    </rPh>
    <rPh sb="336" eb="338">
      <t>ケイゲン</t>
    </rPh>
    <rPh sb="342" eb="343">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</si>
  <si>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</si>
  <si>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</si>
  <si>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</si>
  <si>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</si>
  <si>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</si>
  <si>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</si>
  <si>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普通交付税の増額等により、前年度から実質公債費比率は改善しているが、火葬場や中学校の建替事業に係る起債発行により、将来負担比率は悪化している。
　両比率ともに、類似団体内平均値より高い水準にあるが、これは、公共用地先行取得等事業債や第三セクター等改革推進債に係る地方債負担が大きいためである。
　近年は地方債の発行を抑制してきたことで、将来負担比率は減少傾向にあり、実質公債費比率も減少が見込まれるが、平成30年度は上記理由により将来負担比率は増加している中、今後も地方債の新規発行に当たっては十分な検討を行い、後年度の公債費負担の軽減に努める。</t>
    <rPh sb="2" eb="4">
      <t>フツウ</t>
    </rPh>
    <rPh sb="4" eb="7">
      <t>コウフゼイ</t>
    </rPh>
    <rPh sb="8" eb="10">
      <t>ゾウガク</t>
    </rPh>
    <rPh sb="10" eb="11">
      <t>トウ</t>
    </rPh>
    <rPh sb="15" eb="18">
      <t>ゼンネンド</t>
    </rPh>
    <rPh sb="20" eb="22">
      <t>ジッシツ</t>
    </rPh>
    <rPh sb="22" eb="25">
      <t>コウサイヒ</t>
    </rPh>
    <rPh sb="25" eb="27">
      <t>ヒリツ</t>
    </rPh>
    <rPh sb="28" eb="30">
      <t>カイゼン</t>
    </rPh>
    <rPh sb="36" eb="39">
      <t>カソウバ</t>
    </rPh>
    <rPh sb="40" eb="43">
      <t>チュウガッコウ</t>
    </rPh>
    <rPh sb="44" eb="45">
      <t>ダテ</t>
    </rPh>
    <rPh sb="45" eb="46">
      <t>タイ</t>
    </rPh>
    <rPh sb="46" eb="48">
      <t>ジギョウ</t>
    </rPh>
    <rPh sb="49" eb="50">
      <t>カカ</t>
    </rPh>
    <rPh sb="51" eb="53">
      <t>キサイ</t>
    </rPh>
    <rPh sb="53" eb="55">
      <t>ハッコウ</t>
    </rPh>
    <rPh sb="66" eb="68">
      <t>アッカ</t>
    </rPh>
    <rPh sb="75" eb="76">
      <t>リョウ</t>
    </rPh>
    <rPh sb="76" eb="78">
      <t>ヒリツ</t>
    </rPh>
    <rPh sb="82" eb="84">
      <t>ルイジ</t>
    </rPh>
    <rPh sb="84" eb="86">
      <t>ダンタイ</t>
    </rPh>
    <rPh sb="86" eb="87">
      <t>ナイ</t>
    </rPh>
    <rPh sb="87" eb="90">
      <t>ヘイキンチ</t>
    </rPh>
    <rPh sb="92" eb="93">
      <t>タカ</t>
    </rPh>
    <rPh sb="94" eb="96">
      <t>スイジュン</t>
    </rPh>
    <rPh sb="131" eb="132">
      <t>カカ</t>
    </rPh>
    <rPh sb="133" eb="136">
      <t>チホウサイ</t>
    </rPh>
    <rPh sb="136" eb="138">
      <t>フタン</t>
    </rPh>
    <rPh sb="139" eb="140">
      <t>オオ</t>
    </rPh>
    <rPh sb="150" eb="152">
      <t>キンネン</t>
    </rPh>
    <rPh sb="153" eb="156">
      <t>チホウサイ</t>
    </rPh>
    <rPh sb="157" eb="159">
      <t>ハッコウ</t>
    </rPh>
    <rPh sb="160" eb="162">
      <t>ヨクセイ</t>
    </rPh>
    <rPh sb="170" eb="172">
      <t>ショウライ</t>
    </rPh>
    <rPh sb="172" eb="174">
      <t>フタン</t>
    </rPh>
    <rPh sb="174" eb="176">
      <t>ヒリツ</t>
    </rPh>
    <rPh sb="177" eb="179">
      <t>ゲンショウ</t>
    </rPh>
    <rPh sb="179" eb="181">
      <t>ケイコウ</t>
    </rPh>
    <rPh sb="185" eb="187">
      <t>ジッシツ</t>
    </rPh>
    <rPh sb="187" eb="190">
      <t>コウサイヒ</t>
    </rPh>
    <rPh sb="190" eb="192">
      <t>ヒリツ</t>
    </rPh>
    <rPh sb="193" eb="195">
      <t>ゲンショウ</t>
    </rPh>
    <rPh sb="196" eb="198">
      <t>ミコ</t>
    </rPh>
    <rPh sb="203" eb="205">
      <t>ヘイセイ</t>
    </rPh>
    <rPh sb="207" eb="209">
      <t>ネンド</t>
    </rPh>
    <rPh sb="210" eb="212">
      <t>ジョウキ</t>
    </rPh>
    <rPh sb="212" eb="214">
      <t>リユウ</t>
    </rPh>
    <rPh sb="217" eb="219">
      <t>ショウライ</t>
    </rPh>
    <rPh sb="219" eb="221">
      <t>フタン</t>
    </rPh>
    <rPh sb="221" eb="223">
      <t>ヒリツ</t>
    </rPh>
    <rPh sb="224" eb="226">
      <t>ゾウカ</t>
    </rPh>
    <rPh sb="230" eb="231">
      <t>ナカ</t>
    </rPh>
    <rPh sb="258" eb="261">
      <t>コウネンド</t>
    </rPh>
    <rPh sb="262" eb="265">
      <t>コウサイヒ</t>
    </rPh>
    <rPh sb="265" eb="267">
      <t>フタン</t>
    </rPh>
    <rPh sb="268" eb="270">
      <t>ケイゲン</t>
    </rPh>
    <rPh sb="271" eb="272">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</si>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</sst>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wrapText="1"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wrapText="1"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87FC-41AF-9C88-6AB8FAF49A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15003</c:v>
                </c:pt>
                <c:pt idx="1">
                  <c:v>14671</c:v>
                </c:pt>
                <c:pt idx="2">
                  <c:v>15845</c:v>
                </c:pt>
                <c:pt idx="3">
                  <c:v>34725</c:v>
                </c:pt>
                <c:pt idx="4">
                  <c:v>59749</c:v>
                </c:pt>
              </c:numCache>
            </c:numRef>
          </c:val>
          <c:smooth val="0"/>
          <c:extLst>
            <c:ext xmlns:c16="http://schemas.microsoft.com/office/drawing/2014/chart" uri="{C3380CC4-5D6E-409C-BE32-E72D297353CC}">
              <c16:uniqueId val="{00000001-87FC-41AF-9C88-6AB8FAF49ABE}"/>
            </c:ext>
          </c:extLst>
        </c:ser>
        <c:dLbls>
          <c:showLegendKey val="0"/>
          <c:showVal val="0"/>
          <c:showCatName val="0"/>
          <c:showSerName val="0"/>
          <c:showPercent val="0"/>
          <c:showBubbleSize val="0"/>
        </c:dLbls>
        <c:marker val="1"/>
        <c:smooth val="0"/>
        <c:axId val="332169584"/>
        <c:axId val="334102032"/>
      </c:lineChart>
      <c:catAx>
        <c:axId val="332169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4102032"/>
        <c:crosses val="autoZero"/>
        <c:auto val="1"/>
        <c:lblAlgn val="ctr"/>
        <c:lblOffset val="100"/>
        <c:tickLblSkip val="1"/>
        <c:tickMarkSkip val="1"/>
        <c:noMultiLvlLbl val="0"/>
      </c:catAx>
      <c:valAx>
        <c:axId val="3341020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169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0.72</c:v>
                </c:pt>
                <c:pt idx="1">
                  <c:v>1.82</c:v>
                </c:pt>
                <c:pt idx="2">
                  <c:v>0.03</c:v>
                </c:pt>
                <c:pt idx="3">
                  <c:v>0.08</c:v>
                </c:pt>
                <c:pt idx="4">
                  <c:v>0.05</c:v>
                </c:pt>
              </c:numCache>
            </c:numRef>
          </c:val>
          <c:extLst>
            <c:ext xmlns:c16="http://schemas.microsoft.com/office/drawing/2014/chart" uri="{C3380CC4-5D6E-409C-BE32-E72D297353CC}">
              <c16:uniqueId val="{00000000-0C6A-4171-A33D-FD7E865088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0</c:v>
                </c:pt>
                <c:pt idx="1">
                  <c:v>3.82</c:v>
                </c:pt>
                <c:pt idx="2">
                  <c:v>4.2699999999999996</c:v>
                </c:pt>
                <c:pt idx="3">
                  <c:v>4.3099999999999996</c:v>
                </c:pt>
                <c:pt idx="4">
                  <c:v>4.74</c:v>
                </c:pt>
              </c:numCache>
            </c:numRef>
          </c:val>
          <c:extLst>
            <c:ext xmlns:c16="http://schemas.microsoft.com/office/drawing/2014/chart" uri="{C3380CC4-5D6E-409C-BE32-E72D297353CC}">
              <c16:uniqueId val="{00000001-0C6A-4171-A33D-FD7E8650888E}"/>
            </c:ext>
          </c:extLst>
        </c:ser>
        <c:dLbls>
          <c:showLegendKey val="0"/>
          <c:showVal val="0"/>
          <c:showCatName val="0"/>
          <c:showSerName val="0"/>
          <c:showPercent val="0"/>
          <c:showBubbleSize val="0"/>
        </c:dLbls>
        <c:gapWidth val="250"/>
        <c:overlap val="100"/>
        <c:axId val="334616640"/>
        <c:axId val="228983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-0.72</c:v>
                </c:pt>
                <c:pt idx="1">
                  <c:v>5.32</c:v>
                </c:pt>
                <c:pt idx="2">
                  <c:v>-0.87</c:v>
                </c:pt>
                <c:pt idx="3">
                  <c:v>0.06</c:v>
                </c:pt>
                <c:pt idx="4">
                  <c:v>0.51</c:v>
                </c:pt>
              </c:numCache>
            </c:numRef>
          </c:val>
          <c:smooth val="0"/>
          <c:extLst>
            <c:ext xmlns:c16="http://schemas.microsoft.com/office/drawing/2014/chart" uri="{C3380CC4-5D6E-409C-BE32-E72D297353CC}">
              <c16:uniqueId val="{00000002-0C6A-4171-A33D-FD7E8650888E}"/>
            </c:ext>
          </c:extLst>
        </c:ser>
        <c:dLbls>
          <c:showLegendKey val="0"/>
          <c:showVal val="0"/>
          <c:showCatName val="0"/>
          <c:showSerName val="0"/>
          <c:showPercent val="0"/>
          <c:showBubbleSize val="0"/>
        </c:dLbls>
        <c:marker val="1"/>
        <c:smooth val="0"/>
        <c:axId val="334616640"/>
        <c:axId val="228983504"/>
      </c:lineChart>
      <c:catAx>
        <c:axId val="33461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8983504"/>
        <c:crosses val="autoZero"/>
        <c:auto val="1"/>
        <c:lblAlgn val="ctr"/>
        <c:lblOffset val="100"/>
        <c:tickLblSkip val="1"/>
        <c:tickMarkSkip val="1"/>
        <c:noMultiLvlLbl val="0"/>
      </c:catAx>
      <c:valAx>
        <c:axId val="22898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61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FC5-4F2E-B8A6-1CAFF24BD5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C5-4F2E-B8A6-1CAFF24BD5D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FC5-4F2E-B8A6-1CAFF24BD5D6}"/>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FC5-4F2E-B8A6-1CAFF24BD5D6}"/>
            </c:ext>
          </c:extLst>
        </c:ser>
        <c:ser>
          <c:idx val="4"/>
          <c:order val="4"/>
          <c:tx>
            <c:strRef>
              <c:f>データシート!$A$31</c:f>
              <c:strCache>
                <c:ptCount val="1"/>
                <c:pt idx="0">
                  <c:v>公共用地取得事業特別会計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FC5-4F2E-B8A6-1CAFF24BD5D6}"/>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0.72</c:v>
                </c:pt>
                <c:pt idx="2">
                  <c:v>#N/A</c:v>
                </c:pt>
                <c:pt idx="3">
                  <c:v>1.81</c:v>
                </c:pt>
                <c:pt idx="4">
                  <c:v>#N/A</c:v>
                </c:pt>
                <c:pt idx="5">
                  <c:v>0.02</c:v>
                </c:pt>
                <c:pt idx="6">
                  <c:v>#N/A</c:v>
                </c:pt>
                <c:pt idx="7">
                  <c:v>7.0000000000000007E-2</c:v>
                </c:pt>
                <c:pt idx="8">
                  <c:v>#N/A</c:v>
                </c:pt>
                <c:pt idx="9">
                  <c:v>0.04</c:v>
                </c:pt>
              </c:numCache>
            </c:numRef>
          </c:val>
          <c:extLst>
            <c:ext xmlns:c16="http://schemas.microsoft.com/office/drawing/2014/chart" uri="{C3380CC4-5D6E-409C-BE32-E72D297353CC}">
              <c16:uniqueId val="{00000005-7FC5-4F2E-B8A6-1CAFF24BD5D6}"/>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0.13</c:v>
                </c:pt>
                <c:pt idx="2">
                  <c:v>#N/A</c:v>
                </c:pt>
                <c:pt idx="3">
                  <c:v>0.13</c:v>
                </c:pt>
                <c:pt idx="4">
                  <c:v>#N/A</c:v>
                </c:pt>
                <c:pt idx="5">
                  <c:v>0.09</c:v>
                </c:pt>
                <c:pt idx="6">
                  <c:v>#N/A</c:v>
                </c:pt>
                <c:pt idx="7">
                  <c:v>0.06</c:v>
                </c:pt>
                <c:pt idx="8">
                  <c:v>#N/A</c:v>
                </c:pt>
                <c:pt idx="9">
                  <c:v>0.09</c:v>
                </c:pt>
              </c:numCache>
            </c:numRef>
          </c:val>
          <c:extLst>
            <c:ext xmlns:c16="http://schemas.microsoft.com/office/drawing/2014/chart" uri="{C3380CC4-5D6E-409C-BE32-E72D297353CC}">
              <c16:uniqueId val="{00000006-7FC5-4F2E-B8A6-1CAFF24BD5D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3.56</c:v>
                </c:pt>
                <c:pt idx="1">
                  <c:v>#N/A</c:v>
                </c:pt>
                <c:pt idx="2">
                  <c:v>4.41</c:v>
                </c:pt>
                <c:pt idx="3">
                  <c:v>#N/A</c:v>
                </c:pt>
                <c:pt idx="4">
                  <c:v>1.45</c:v>
                </c:pt>
                <c:pt idx="5">
                  <c:v>#N/A</c:v>
                </c:pt>
                <c:pt idx="6">
                  <c:v>#N/A</c:v>
                </c:pt>
                <c:pt idx="7">
                  <c:v>1.42</c:v>
                </c:pt>
                <c:pt idx="8">
                  <c:v>#N/A</c:v>
                </c:pt>
                <c:pt idx="9">
                  <c:v>0.87</c:v>
                </c:pt>
              </c:numCache>
            </c:numRef>
          </c:val>
          <c:extLst>
            <c:ext xmlns:c16="http://schemas.microsoft.com/office/drawing/2014/chart" uri="{C3380CC4-5D6E-409C-BE32-E72D297353CC}">
              <c16:uniqueId val="{00000007-7FC5-4F2E-B8A6-1CAFF24BD5D6}"/>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0.15</c:v>
                </c:pt>
                <c:pt idx="2">
                  <c:v>#N/A</c:v>
                </c:pt>
                <c:pt idx="3">
                  <c:v>0.24</c:v>
                </c:pt>
                <c:pt idx="4">
                  <c:v>#N/A</c:v>
                </c:pt>
                <c:pt idx="5">
                  <c:v>0.36</c:v>
                </c:pt>
                <c:pt idx="6">
                  <c:v>#N/A</c:v>
                </c:pt>
                <c:pt idx="7">
                  <c:v>1.46</c:v>
                </c:pt>
                <c:pt idx="8">
                  <c:v>#N/A</c:v>
                </c:pt>
                <c:pt idx="9">
                  <c:v>1.44</c:v>
                </c:pt>
              </c:numCache>
            </c:numRef>
          </c:val>
          <c:extLst>
            <c:ext xmlns:c16="http://schemas.microsoft.com/office/drawing/2014/chart" uri="{C3380CC4-5D6E-409C-BE32-E72D297353CC}">
              <c16:uniqueId val="{00000008-7FC5-4F2E-B8A6-1CAFF24BD5D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9.51</c:v>
                </c:pt>
                <c:pt idx="2">
                  <c:v>#N/A</c:v>
                </c:pt>
                <c:pt idx="3">
                  <c:v>9.9700000000000006</c:v>
                </c:pt>
                <c:pt idx="4">
                  <c:v>#N/A</c:v>
                </c:pt>
                <c:pt idx="5">
                  <c:v>10.82</c:v>
                </c:pt>
                <c:pt idx="6">
                  <c:v>#N/A</c:v>
                </c:pt>
                <c:pt idx="7">
                  <c:v>11.67</c:v>
                </c:pt>
                <c:pt idx="8">
                  <c:v>#N/A</c:v>
                </c:pt>
                <c:pt idx="9">
                  <c:v>11.66</c:v>
                </c:pt>
              </c:numCache>
            </c:numRef>
          </c:val>
          <c:extLst>
            <c:ext xmlns:c16="http://schemas.microsoft.com/office/drawing/2014/chart" uri="{C3380CC4-5D6E-409C-BE32-E72D297353CC}">
              <c16:uniqueId val="{00000009-7FC5-4F2E-B8A6-1CAFF24BD5D6}"/>
            </c:ext>
          </c:extLst>
        </c:ser>
        <c:dLbls>
          <c:showLegendKey val="0"/>
          <c:showVal val="0"/>
          <c:showCatName val="0"/>
          <c:showSerName val="0"/>
          <c:showPercent val="0"/>
          <c:showBubbleSize val="0"/>
        </c:dLbls>
        <c:gapWidth val="150"/>
        <c:overlap val="100"/>
        <c:axId val="339607112"/>
        <c:axId val="332570976"/>
      </c:barChart>
      <c:catAx>
        <c:axId val="339607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570976"/>
        <c:crosses val="autoZero"/>
        <c:auto val="1"/>
        <c:lblAlgn val="ctr"/>
        <c:lblOffset val="100"/>
        <c:tickLblSkip val="1"/>
        <c:tickMarkSkip val="1"/>
        <c:noMultiLvlLbl val="0"/>
      </c:catAx>
      <c:valAx>
        <c:axId val="33257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607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2171</c:v>
                </c:pt>
                <c:pt idx="5">
                  <c:v>2120</c:v>
                </c:pt>
                <c:pt idx="8">
                  <c:v>2168</c:v>
                </c:pt>
                <c:pt idx="11">
                  <c:v>2235</c:v>
                </c:pt>
                <c:pt idx="14">
                  <c:v>2252</c:v>
                </c:pt>
              </c:numCache>
            </c:numRef>
          </c:val>
          <c:extLst>
            <c:ext xmlns:c16="http://schemas.microsoft.com/office/drawing/2014/chart" uri="{C3380CC4-5D6E-409C-BE32-E72D297353CC}">
              <c16:uniqueId val="{00000000-0FC2-47F3-9150-FB4AE4A305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1</c:v>
                </c:pt>
                <c:pt idx="12">
                  <c:v>1</c:v>
                </c:pt>
              </c:numCache>
            </c:numRef>
          </c:val>
          <c:extLst>
            <c:ext xmlns:c16="http://schemas.microsoft.com/office/drawing/2014/chart" uri="{C3380CC4-5D6E-409C-BE32-E72D297353CC}">
              <c16:uniqueId val="{00000001-0FC2-47F3-9150-FB4AE4A305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82</c:v>
                </c:pt>
                <c:pt idx="3">
                  <c:v>78</c:v>
                </c:pt>
                <c:pt idx="6">
                  <c:v>78</c:v>
                </c:pt>
                <c:pt idx="9">
                  <c:v>78</c:v>
                </c:pt>
                <c:pt idx="12">
                  <c:v>78</c:v>
                </c:pt>
              </c:numCache>
            </c:numRef>
          </c:val>
          <c:extLst>
            <c:ext xmlns:c16="http://schemas.microsoft.com/office/drawing/2014/chart" uri="{C3380CC4-5D6E-409C-BE32-E72D297353CC}">
              <c16:uniqueId val="{00000002-0FC2-47F3-9150-FB4AE4A305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27</c:v>
                </c:pt>
                <c:pt idx="3">
                  <c:v>107</c:v>
                </c:pt>
                <c:pt idx="6">
                  <c:v>191</c:v>
                </c:pt>
                <c:pt idx="9">
                  <c:v>219</c:v>
                </c:pt>
                <c:pt idx="12">
                  <c:v>245</c:v>
                </c:pt>
              </c:numCache>
            </c:numRef>
          </c:val>
          <c:extLst>
            <c:ext xmlns:c16="http://schemas.microsoft.com/office/drawing/2014/chart" uri="{C3380CC4-5D6E-409C-BE32-E72D297353CC}">
              <c16:uniqueId val="{00000003-0FC2-47F3-9150-FB4AE4A305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458</c:v>
                </c:pt>
                <c:pt idx="3">
                  <c:v>501</c:v>
                </c:pt>
                <c:pt idx="6">
                  <c:v>477</c:v>
                </c:pt>
                <c:pt idx="9">
                  <c:v>496</c:v>
                </c:pt>
                <c:pt idx="12">
                  <c:v>513</c:v>
                </c:pt>
              </c:numCache>
            </c:numRef>
          </c:val>
          <c:extLst>
            <c:ext xmlns:c16="http://schemas.microsoft.com/office/drawing/2014/chart" uri="{C3380CC4-5D6E-409C-BE32-E72D297353CC}">
              <c16:uniqueId val="{00000004-0FC2-47F3-9150-FB4AE4A305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C2-47F3-9150-FB4AE4A305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C2-47F3-9150-FB4AE4A305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2868</c:v>
                </c:pt>
                <c:pt idx="3">
                  <c:v>2936</c:v>
                </c:pt>
                <c:pt idx="6">
                  <c:v>2841</c:v>
                </c:pt>
                <c:pt idx="9">
                  <c:v>2658</c:v>
                </c:pt>
                <c:pt idx="12">
                  <c:v>2645</c:v>
                </c:pt>
              </c:numCache>
            </c:numRef>
          </c:val>
          <c:extLst>
            <c:ext xmlns:c16="http://schemas.microsoft.com/office/drawing/2014/chart" uri="{C3380CC4-5D6E-409C-BE32-E72D297353CC}">
              <c16:uniqueId val="{00000007-0FC2-47F3-9150-FB4AE4A3051F}"/>
            </c:ext>
          </c:extLst>
        </c:ser>
        <c:dLbls>
          <c:showLegendKey val="0"/>
          <c:showVal val="0"/>
          <c:showCatName val="0"/>
          <c:showSerName val="0"/>
          <c:showPercent val="0"/>
          <c:showBubbleSize val="0"/>
        </c:dLbls>
        <c:gapWidth val="100"/>
        <c:overlap val="100"/>
        <c:axId val="332341808"/>
        <c:axId val="332343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1264</c:v>
                </c:pt>
                <c:pt idx="2">
                  <c:v>#N/A</c:v>
                </c:pt>
                <c:pt idx="3">
                  <c:v>#N/A</c:v>
                </c:pt>
                <c:pt idx="4">
                  <c:v>1503</c:v>
                </c:pt>
                <c:pt idx="5">
                  <c:v>#N/A</c:v>
                </c:pt>
                <c:pt idx="6">
                  <c:v>#N/A</c:v>
                </c:pt>
                <c:pt idx="7">
                  <c:v>1419</c:v>
                </c:pt>
                <c:pt idx="8">
                  <c:v>#N/A</c:v>
                </c:pt>
                <c:pt idx="9">
                  <c:v>#N/A</c:v>
                </c:pt>
                <c:pt idx="10">
                  <c:v>1217</c:v>
                </c:pt>
                <c:pt idx="11">
                  <c:v>#N/A</c:v>
                </c:pt>
                <c:pt idx="12">
                  <c:v>#N/A</c:v>
                </c:pt>
                <c:pt idx="13">
                  <c:v>1230</c:v>
                </c:pt>
                <c:pt idx="14">
                  <c:v>#N/A</c:v>
                </c:pt>
              </c:numCache>
            </c:numRef>
          </c:val>
          <c:smooth val="0"/>
          <c:extLst>
            <c:ext xmlns:c16="http://schemas.microsoft.com/office/drawing/2014/chart" uri="{C3380CC4-5D6E-409C-BE32-E72D297353CC}">
              <c16:uniqueId val="{00000008-0FC2-47F3-9150-FB4AE4A3051F}"/>
            </c:ext>
          </c:extLst>
        </c:ser>
        <c:dLbls>
          <c:showLegendKey val="0"/>
          <c:showVal val="0"/>
          <c:showCatName val="0"/>
          <c:showSerName val="0"/>
          <c:showPercent val="0"/>
          <c:showBubbleSize val="0"/>
        </c:dLbls>
        <c:marker val="1"/>
        <c:smooth val="0"/>
        <c:axId val="332341808"/>
        <c:axId val="332343576"/>
      </c:lineChart>
      <c:catAx>
        <c:axId val="33234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343576"/>
        <c:crosses val="autoZero"/>
        <c:auto val="1"/>
        <c:lblAlgn val="ctr"/>
        <c:lblOffset val="100"/>
        <c:tickLblSkip val="1"/>
        <c:tickMarkSkip val="1"/>
        <c:noMultiLvlLbl val="0"/>
      </c:catAx>
      <c:valAx>
        <c:axId val="332343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34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18188</c:v>
                </c:pt>
                <c:pt idx="5">
                  <c:v>18315</c:v>
                </c:pt>
                <c:pt idx="8">
                  <c:v>18691</c:v>
                </c:pt>
                <c:pt idx="11">
                  <c:v>19130</c:v>
                </c:pt>
                <c:pt idx="14">
                  <c:v>19118</c:v>
                </c:pt>
              </c:numCache>
            </c:numRef>
          </c:val>
          <c:extLst>
            <c:ext xmlns:c16="http://schemas.microsoft.com/office/drawing/2014/chart" uri="{C3380CC4-5D6E-409C-BE32-E72D297353CC}">
              <c16:uniqueId val="{00000000-5586-4F7B-802F-49A548EA3D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6678</c:v>
                </c:pt>
                <c:pt idx="5">
                  <c:v>6392</c:v>
                </c:pt>
                <c:pt idx="8">
                  <c:v>5852</c:v>
                </c:pt>
                <c:pt idx="11">
                  <c:v>5753</c:v>
                </c:pt>
                <c:pt idx="14">
                  <c:v>5125</c:v>
                </c:pt>
              </c:numCache>
            </c:numRef>
          </c:val>
          <c:extLst>
            <c:ext xmlns:c16="http://schemas.microsoft.com/office/drawing/2014/chart" uri="{C3380CC4-5D6E-409C-BE32-E72D297353CC}">
              <c16:uniqueId val="{00000001-5586-4F7B-802F-49A548EA3D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3658</c:v>
                </c:pt>
                <c:pt idx="5">
                  <c:v>3671</c:v>
                </c:pt>
                <c:pt idx="8">
                  <c:v>3535</c:v>
                </c:pt>
                <c:pt idx="11">
                  <c:v>3347</c:v>
                </c:pt>
                <c:pt idx="14">
                  <c:v>3495</c:v>
                </c:pt>
              </c:numCache>
            </c:numRef>
          </c:val>
          <c:extLst>
            <c:ext xmlns:c16="http://schemas.microsoft.com/office/drawing/2014/chart" uri="{C3380CC4-5D6E-409C-BE32-E72D297353CC}">
              <c16:uniqueId val="{00000002-5586-4F7B-802F-49A548EA3D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86-4F7B-802F-49A548EA3D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86-4F7B-802F-49A548EA3D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86-4F7B-802F-49A548EA3D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4325</c:v>
                </c:pt>
                <c:pt idx="3">
                  <c:v>4199</c:v>
                </c:pt>
                <c:pt idx="6">
                  <c:v>4129</c:v>
                </c:pt>
                <c:pt idx="9">
                  <c:v>3889</c:v>
                </c:pt>
                <c:pt idx="12">
                  <c:v>3539</c:v>
                </c:pt>
              </c:numCache>
            </c:numRef>
          </c:val>
          <c:extLst>
            <c:ext xmlns:c16="http://schemas.microsoft.com/office/drawing/2014/chart" uri="{C3380CC4-5D6E-409C-BE32-E72D297353CC}">
              <c16:uniqueId val="{00000006-5586-4F7B-802F-49A548EA3D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1472</c:v>
                </c:pt>
                <c:pt idx="3">
                  <c:v>1570</c:v>
                </c:pt>
                <c:pt idx="6">
                  <c:v>1575</c:v>
                </c:pt>
                <c:pt idx="9">
                  <c:v>1605</c:v>
                </c:pt>
                <c:pt idx="12">
                  <c:v>1457</c:v>
                </c:pt>
              </c:numCache>
            </c:numRef>
          </c:val>
          <c:extLst>
            <c:ext xmlns:c16="http://schemas.microsoft.com/office/drawing/2014/chart" uri="{C3380CC4-5D6E-409C-BE32-E72D297353CC}">
              <c16:uniqueId val="{00000007-5586-4F7B-802F-49A548EA3D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6690</c:v>
                </c:pt>
                <c:pt idx="3">
                  <c:v>6473</c:v>
                </c:pt>
                <c:pt idx="6">
                  <c:v>5923</c:v>
                </c:pt>
                <c:pt idx="9">
                  <c:v>5753</c:v>
                </c:pt>
                <c:pt idx="12">
                  <c:v>5623</c:v>
                </c:pt>
              </c:numCache>
            </c:numRef>
          </c:val>
          <c:extLst>
            <c:ext xmlns:c16="http://schemas.microsoft.com/office/drawing/2014/chart" uri="{C3380CC4-5D6E-409C-BE32-E72D297353CC}">
              <c16:uniqueId val="{00000008-5586-4F7B-802F-49A548EA3D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624</c:v>
                </c:pt>
                <c:pt idx="3">
                  <c:v>546</c:v>
                </c:pt>
                <c:pt idx="6">
                  <c:v>468</c:v>
                </c:pt>
                <c:pt idx="9">
                  <c:v>390</c:v>
                </c:pt>
                <c:pt idx="12">
                  <c:v>312</c:v>
                </c:pt>
              </c:numCache>
            </c:numRef>
          </c:val>
          <c:extLst>
            <c:ext xmlns:c16="http://schemas.microsoft.com/office/drawing/2014/chart" uri="{C3380CC4-5D6E-409C-BE32-E72D297353CC}">
              <c16:uniqueId val="{00000009-5586-4F7B-802F-49A548EA3D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30563</c:v>
                </c:pt>
                <c:pt idx="3">
                  <c:v>29536</c:v>
                </c:pt>
                <c:pt idx="6">
                  <c:v>28300</c:v>
                </c:pt>
                <c:pt idx="9">
                  <c:v>28482</c:v>
                </c:pt>
                <c:pt idx="12">
                  <c:v>29450</c:v>
                </c:pt>
              </c:numCache>
            </c:numRef>
          </c:val>
          <c:extLst>
            <c:ext xmlns:c16="http://schemas.microsoft.com/office/drawing/2014/chart" uri="{C3380CC4-5D6E-409C-BE32-E72D297353CC}">
              <c16:uniqueId val="{0000000A-5586-4F7B-802F-49A548EA3DC1}"/>
            </c:ext>
          </c:extLst>
        </c:ser>
        <c:dLbls>
          <c:showLegendKey val="0"/>
          <c:showVal val="0"/>
          <c:showCatName val="0"/>
          <c:showSerName val="0"/>
          <c:showPercent val="0"/>
          <c:showBubbleSize val="0"/>
        </c:dLbls>
        <c:gapWidth val="100"/>
        <c:overlap val="100"/>
        <c:axId val="335385160"/>
        <c:axId val="343220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15151</c:v>
                </c:pt>
                <c:pt idx="2">
                  <c:v>#N/A</c:v>
                </c:pt>
                <c:pt idx="3">
                  <c:v>#N/A</c:v>
                </c:pt>
                <c:pt idx="4">
                  <c:v>13946</c:v>
                </c:pt>
                <c:pt idx="5">
                  <c:v>#N/A</c:v>
                </c:pt>
                <c:pt idx="6">
                  <c:v>#N/A</c:v>
                </c:pt>
                <c:pt idx="7">
                  <c:v>12316</c:v>
                </c:pt>
                <c:pt idx="8">
                  <c:v>#N/A</c:v>
                </c:pt>
                <c:pt idx="9">
                  <c:v>#N/A</c:v>
                </c:pt>
                <c:pt idx="10">
                  <c:v>11889</c:v>
                </c:pt>
                <c:pt idx="11">
                  <c:v>#N/A</c:v>
                </c:pt>
                <c:pt idx="12">
                  <c:v>#N/A</c:v>
                </c:pt>
                <c:pt idx="13">
                  <c:v>12642</c:v>
                </c:pt>
                <c:pt idx="14">
                  <c:v>#N/A</c:v>
                </c:pt>
              </c:numCache>
            </c:numRef>
          </c:val>
          <c:smooth val="0"/>
          <c:extLst>
            <c:ext xmlns:c16="http://schemas.microsoft.com/office/drawing/2014/chart" uri="{C3380CC4-5D6E-409C-BE32-E72D297353CC}">
              <c16:uniqueId val="{0000000B-5586-4F7B-802F-49A548EA3DC1}"/>
            </c:ext>
          </c:extLst>
        </c:ser>
        <c:dLbls>
          <c:showLegendKey val="0"/>
          <c:showVal val="0"/>
          <c:showCatName val="0"/>
          <c:showSerName val="0"/>
          <c:showPercent val="0"/>
          <c:showBubbleSize val="0"/>
        </c:dLbls>
        <c:marker val="1"/>
        <c:smooth val="0"/>
        <c:axId val="335385160"/>
        <c:axId val="343220056"/>
      </c:lineChart>
      <c:catAx>
        <c:axId val="335385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3220056"/>
        <c:crosses val="autoZero"/>
        <c:auto val="1"/>
        <c:lblAlgn val="ctr"/>
        <c:lblOffset val="100"/>
        <c:tickLblSkip val="1"/>
        <c:tickMarkSkip val="1"/>
        <c:noMultiLvlLbl val="0"/>
      </c:catAx>
      <c:valAx>
        <c:axId val="343220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385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554</c:v>
                </c:pt>
                <c:pt idx="1">
                  <c:v>556</c:v>
                </c:pt>
                <c:pt idx="2">
                  <c:v>628</c:v>
                </c:pt>
              </c:numCache>
            </c:numRef>
          </c:val>
          <c:extLst>
            <c:ext xmlns:c16="http://schemas.microsoft.com/office/drawing/2014/chart" uri="{C3380CC4-5D6E-409C-BE32-E72D297353CC}">
              <c16:uniqueId val="{00000000-D0F4-420C-AB29-C185C50825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1364</c:v>
                </c:pt>
                <c:pt idx="1">
                  <c:v>1222</c:v>
                </c:pt>
                <c:pt idx="2">
                  <c:v>1278</c:v>
                </c:pt>
              </c:numCache>
            </c:numRef>
          </c:val>
          <c:extLst>
            <c:ext xmlns:c16="http://schemas.microsoft.com/office/drawing/2014/chart" uri="{C3380CC4-5D6E-409C-BE32-E72D297353CC}">
              <c16:uniqueId val="{00000001-D0F4-420C-AB29-C185C50825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1617</c:v>
                </c:pt>
                <c:pt idx="1">
                  <c:v>1569</c:v>
                </c:pt>
                <c:pt idx="2">
                  <c:v>1589</c:v>
                </c:pt>
              </c:numCache>
            </c:numRef>
          </c:val>
          <c:extLst>
            <c:ext xmlns:c16="http://schemas.microsoft.com/office/drawing/2014/chart" uri="{C3380CC4-5D6E-409C-BE32-E72D297353CC}">
              <c16:uniqueId val="{00000002-D0F4-420C-AB29-C185C5082520}"/>
            </c:ext>
          </c:extLst>
        </c:ser>
        <c:dLbls>
          <c:showLegendKey val="0"/>
          <c:showVal val="0"/>
          <c:showCatName val="0"/>
          <c:showSerName val="0"/>
          <c:showPercent val="0"/>
          <c:showBubbleSize val="0"/>
        </c:dLbls>
        <c:gapWidth val="120"/>
        <c:overlap val="100"/>
        <c:axId val="332479416"/>
        <c:axId val="332479800"/>
      </c:barChart>
      <c:catAx>
        <c:axId val="33247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2479800"/>
        <c:crosses val="autoZero"/>
        <c:auto val="1"/>
        <c:lblAlgn val="ctr"/>
        <c:lblOffset val="100"/>
        <c:tickLblSkip val="1"/>
        <c:tickMarkSkip val="1"/>
        <c:noMultiLvlLbl val="0"/>
      </c:catAx>
      <c:valAx>
        <c:axId val="332479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2479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{3039F23D-AC18-450F-9675-CF558630A08A}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39E-41CD-9E32-EF962389E3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{81CD2405-9754-4FFC-9E36-56D782B6DC0E}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9E-41CD-9E32-EF962389E3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{4295E2BF-8CC7-4F96-85FA-5AF7E3623155}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9E-41CD-9E32-EF962389E3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{0EB91823-31C4-4896-933B-F77033422666}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9E-41CD-9E32-EF962389E3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{C374DECB-A294-4D94-BD2A-3C2845A6BFED}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9E-41CD-9E32-EF962389E3C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{AA65820B-C861-49F7-9A2E-6A2783D1CA6F}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39E-41CD-9E32-EF962389E3C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{B6A66B08-3A73-4B5C-8DEA-46FCCC4479DD}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39E-41CD-9E32-EF962389E3C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{9578264F-CE14-46BB-88DE-E89EFF451973}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39E-41CD-9E32-EF962389E3C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{3A79C1A7-2546-4DD5-8F10-2E1EC529A37D}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39E-41CD-9E32-EF962389E3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c:v>
                </c:pt>
                <c:pt idx="24">
                  <c:v>68.3</c:v>
                </c:pt>
                <c:pt idx="32">
                  <c:v>65.8</c:v>
                </c:pt>
              </c:numCache>
            </c:numRef>
          </c:xVal>
          <c:yVal>
            <c:numRef>
              <c:f>公会計指標分析・財政指標組合せ分析表!$BP$51:$DC$51</c:f>
              <c:numCache>
                <c:formatCode>#,##0.0;"▲ "#,##0.0</c:formatCode>
                <c:ptCount val="40"/>
                <c:pt idx="16">
                  <c:v>107.2</c:v>
                </c:pt>
                <c:pt idx="24">
                  <c:v>104.9</c:v>
                </c:pt>
                <c:pt idx="32">
                  <c:v>108.5</c:v>
                </c:pt>
              </c:numCache>
            </c:numRef>
          </c:yVal>
          <c:smooth val="0"/>
          <c:extLst>
            <c:ext xmlns:c16="http://schemas.microsoft.com/office/drawing/2014/chart" uri="{C3380CC4-5D6E-409C-BE32-E72D297353CC}">
              <c16:uniqueId val="{00000009-739E-41CD-9E32-EF962389E3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{13671C00-C07B-4663-BC8B-305EC7AD15E1}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39E-41CD-9E32-EF962389E3C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{BBD156BB-234E-468E-BE5D-5D9D051291B7}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9E-41CD-9E32-EF962389E3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{743E10B4-B10E-40F5-947E-49F3252E16C6}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9E-41CD-9E32-EF962389E3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{9D1E8A8B-EE3A-455C-8C63-E95DE2351F3D}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9E-41CD-9E32-EF962389E3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{43B98923-940D-454D-884B-9C04918DC06A}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9E-41CD-9E32-EF962389E3C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{C9C65F8C-197C-48FF-A957-6B1B00227ED1}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39E-41CD-9E32-EF962389E3C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{FAAB1854-A596-4CA5-A0C0-4A40B9559696}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39E-41CD-9E32-EF962389E3C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{DC1D2859-27BB-4B29-845D-DE7EC822B083}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39E-41CD-9E32-EF962389E3C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{6FC7306C-1616-4800-96F9-0CBC61C3CC93}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39E-41CD-9E32-EF962389E3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c:ext xmlns:c16="http://schemas.microsoft.com/office/drawing/2014/chart" uri="{C3380CC4-5D6E-409C-BE32-E72D297353CC}">
              <c16:uniqueId val="{00000013-739E-41CD-9E32-EF962389E3CE}"/>
            </c:ext>
          </c:extLst>
        </c:ser>
        <c:dLbls>
          <c:showLegendKey val="0"/>
          <c:showVal val="1"/>
          <c:showCatName val="0"/>
          <c:showSerName val="0"/>
          <c:showPercent val="0"/>
          <c:showBubbleSize val="0"/>
        </c:dLbls>
        <c:axId val="165674704"/>
        <c:axId val="238702472"/>
      </c:scatterChart>
      <c:valAx>
        <c:axId val="165674704"/>
        <c:scaling>
          <c:orientation val="minMax"/>
          <c:max val="69.099999999999994"/>
          <c:min val="58.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702472"/>
        <c:crosses val="autoZero"/>
        <c:crossBetween val="midCat"/>
      </c:valAx>
      <c:valAx>
        <c:axId val="238702472"/>
        <c:scaling>
          <c:orientation val="minMax"/>
          <c:max val="123"/>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5674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{9C59D06D-EC15-42C7-9D13-900B218F029F}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FFB-406E-BC1D-1163DACB05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{C2799DFC-4CBC-4B12-875B-D630F32EADB7}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FB-406E-BC1D-1163DACB05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{89D3E994-5876-427A-AD75-C6306EFE2D5E}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FB-406E-BC1D-1163DACB05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{AC83723C-FA64-490F-8F2D-50C27FDAB2DB}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FB-406E-BC1D-1163DACB05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{1A58250D-8029-4BE7-911E-03EF981397C6}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FB-406E-BC1D-1163DACB05D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{96CBF717-117A-4B03-823A-4FAF1A123593}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FFB-406E-BC1D-1163DACB05D4}"/>
                </c:ext>
              </c:extLst>
            </c:dLbl>
            <c:dLbl>
              <c:idx val="16"/>
              <c:layout>
                <c:manualLayout>
                  <c:x val="-3.0885432461242982E-2"/>
                  <c:y val="-7.53640471619082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{F89AD850-C88A-4F8A-81E5-D9CE5BE6CB9E}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FFB-406E-BC1D-1163DACB05D4}"/>
                </c:ext>
              </c:extLst>
            </c:dLbl>
            <c:dLbl>
              <c:idx val="24"/>
              <c:layout>
                <c:manualLayout>
                  <c:x val="-3.2510550776978286E-2"/>
                  <c:y val="-4.946924701367967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{6017943A-12EF-41AC-8251-1C0A04190EC7}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FFB-406E-BC1D-1163DACB05D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{21C53F93-84BE-4426-B094-24FEE4DB29A8}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FFB-406E-BC1D-1163DACB05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11.6</c:v>
                </c:pt>
                <c:pt idx="16">
                  <c:v>12.2</c:v>
                </c:pt>
                <c:pt idx="24">
                  <c:v>12</c:v>
                </c:pt>
                <c:pt idx="32">
                  <c:v>11.2</c:v>
                </c:pt>
              </c:numCache>
            </c:numRef>
          </c:xVal>
          <c:yVal>
            <c:numRef>
              <c:f>公会計指標分析・財政指標組合せ分析表!$BP$73:$DC$73</c:f>
              <c:numCache>
                <c:formatCode>#,##0.0;"▲ "#,##0.0</c:formatCode>
                <c:ptCount val="40"/>
                <c:pt idx="0">
                  <c:v>135.1</c:v>
                </c:pt>
                <c:pt idx="8">
                  <c:v>120.6</c:v>
                </c:pt>
                <c:pt idx="16">
                  <c:v>107.2</c:v>
                </c:pt>
                <c:pt idx="24">
                  <c:v>104.9</c:v>
                </c:pt>
                <c:pt idx="32">
                  <c:v>108.5</c:v>
                </c:pt>
              </c:numCache>
            </c:numRef>
          </c:yVal>
          <c:smooth val="0"/>
          <c:extLst>
            <c:ext xmlns:c16="http://schemas.microsoft.com/office/drawing/2014/chart" uri="{C3380CC4-5D6E-409C-BE32-E72D297353CC}">
              <c16:uniqueId val="{00000009-8FFB-406E-BC1D-1163DACB05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{AA0B9492-9B8E-4853-B921-0B83B542A8C1}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FFB-406E-BC1D-1163DACB05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{B5314555-9659-417C-965F-AD309EC9190F}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FB-406E-BC1D-1163DACB05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{A0170FDD-2DAB-48DA-A7CF-F03C844E57FF}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FB-406E-BC1D-1163DACB05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{B1F5811E-19FC-4A24-9F91-D1E77ABB0801}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FB-406E-BC1D-1163DACB05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{45F22653-13C7-4169-AB5E-F7715F7673A2}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FB-406E-BC1D-1163DACB05D4}"/>
                </c:ext>
              </c:extLst>
            </c:dLbl>
            <c:dLbl>
              <c:idx val="8"/>
              <c:layout>
                <c:manualLayout>
                  <c:x val="-2.4560494375982136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{6FE743B3-8787-4D84-B239-EBB1AD8E1218}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FFB-406E-BC1D-1163DACB05D4}"/>
                </c:ext>
              </c:extLst>
            </c:dLbl>
            <c:dLbl>
              <c:idx val="16"/>
              <c:layout>
                <c:manualLayout>
                  <c:x val="-3.883548886223916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{A30FF1BA-E22A-43B2-9C5E-555CD7EC4D0C}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FFB-406E-BC1D-1163DACB05D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{B7744979-24F8-402A-B0BC-403BD64DE5A1}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FFB-406E-BC1D-1163DACB05D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{FEFC1FA9-E1A8-4FC1-9345-8BFAE2D6A491}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FFB-406E-BC1D-1163DACB05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8FFB-406E-BC1D-1163DACB05D4}"/>
            </c:ext>
          </c:extLst>
        </c:ser>
        <c:dLbls>
          <c:showLegendKey val="0"/>
          <c:showVal val="1"/>
          <c:showCatName val="0"/>
          <c:showSerName val="0"/>
          <c:showPercent val="0"/>
          <c:showBubbleSize val="0"/>
        </c:dLbls>
        <c:axId val="240518400"/>
        <c:axId val="239033072"/>
      </c:scatterChart>
      <c:valAx>
        <c:axId val="240518400"/>
        <c:scaling>
          <c:orientation val="minMax"/>
          <c:max val="12.7"/>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033072"/>
        <c:crosses val="autoZero"/>
        <c:crossBetween val="midCat"/>
      </c:valAx>
      <c:valAx>
        <c:axId val="239033072"/>
        <c:scaling>
          <c:orientation val="minMax"/>
          <c:max val="1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5184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公営企業や一部事務組合における投資的経費の増加に</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より、</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繰入金・負担金が増加傾向にある</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過年度において</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地方債の新規発行額を元金償還額以下に抑制してきたこと</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で、元利償還金は減少しているため、</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実質公債費比率の分子は</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27</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年度と比較すると減少傾向にある。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今後も、地方債の新規発行に当たっては、十分な検討を行</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っていく</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地方債の新規発行額を元金償還額以下に抑制してきたこと</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による一般会計等地方債現在高の減少や、</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職員数の</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減少に伴う</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退職手当負担見込額</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の減少により、将来負担比率の分子は減少傾向にあったが、平成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年度は火葬場や中学校の建替を実施したことで地方債現在高が増加し、将来負担比率の分子も増加となっている。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地方債現在高が多額であることから、将来負担比率は</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値</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を大きく上回</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っている</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ため、今後も後年度への負担を軽減するよう</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財政健全化に努める。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大阪府泉南市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基金全体では、前年度末より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148</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百万円増加</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している。これは、主にふるさと納税に係る寄附金をふるさと泉南水なす基金に積み立てた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ことや、水道事業が大阪広域水道企業団と統合することに伴い、退職手当負担金の精算が発生し、当該精算金を財政調整基金に積み立てたことが要因である。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突発的な行政需要や公共施設等の老朽化に備え、財政調整基金や公共施設整備基金への積立を継続するとともに、基金取り崩しについては必要最小限となるよう努める。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・公共施設整備基金：公用又は公共用に供する施設の整備に要する経費</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・地域福祉基金：在宅福祉の普及及び向上、健康及び生きがいづくりの推進、ボランティア活動の活発化に係る事業に要する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費</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・緑化基金：公用又は公共用に供する施設の緑化に要する経費、緑化推進条例の運用に要する経費、緑化思想の啓発及び普及に必要な経費</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・ふるさと泉南水なす基金：</a:t>
          </a:r>
          <a:r>
            <a:rPr kumimoji="1" lang="ja-JP" altLang="en-US"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ふるさと納税にかかる寄附金を財源とした、寄附者の希望する各種事業（教育環境の整備や子育て環境の整備に関する事業等）に要する経費</a:t>
          </a:r>
          <a:endParaRPr lang="ja-JP" altLang="ja-JP" sz="1300" strike="noStrike" baseline="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・ふるさと創生事業推進基金：緑化・環境美化事業や文化振興事業、国際交流事業等に要する経費</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公共施設整備基金：土地売却収入約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百万円を積み立てたことで増加。</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・地域福祉基金：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敬老事業や老人集会場維持管理事業等に約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百万円を充当したことで減少。</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・緑化基金：公園緑地等維持管理事業</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充当したこと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で減</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少。</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・ふるさと泉南水なす基金：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図書館運営事業や学校施設の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保全整備事業等に</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86</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充当した一方で、ふるさと納税にかかる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寄附金約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133</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積み立てたこと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で増加</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・ふるさと創生事業推進基金：産官学連携まち・海・里山創生事業</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充当したこと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で減</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少。</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各基金条例に基づき、適正に積立や運用を行い、また、取り崩しは必要</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最小限</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とすることで、基金残高の確保に努める。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年度決算剰余金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の一部約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積み立てたこと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水道事業が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大阪広域水道</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企業団</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統合</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するこ</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とに伴い、退職手当負担金の精算が発生し、当該精算金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102</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を積み立てたこと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で増加。</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一方で、財源不足の補填として取り崩したことで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百万円が減額。</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府内他団体と比較して残高が少額であることから、標準財政規模の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程度の残高を確保するべく、</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計画的に積み立てを行っていく。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土地開発公社買戻し分に係る土地売却収入</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56</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を積み立てた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ことで増加。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健全な財政運営を維持していくために、市債の償還に必要となる適正な残高の確保に努める。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62,220
61,490
48.98
24,968,868
24,910,784
6,349
13,233,298
29,449,912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火葬場や中学校の新築により、前年度から</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ポイント減少している。</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しかし、昭和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年代後半から昭和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年代にかけて整備してきた公共施設等の老朽化が進行しており、</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上回って</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いるため、</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施設の集約化・複合化を進めるなど</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公共施設等の適正管理に努める。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76472</xdr:rowOff>
    </xdr:from>
    <xdr:to>
      <xdr:col>23</xdr:col>
      <xdr:colOff>136525</xdr:colOff>
      <xdr:row>29</xdr:row>
      <xdr:rowOff>6622</xdr:rowOff>
    </xdr:to>
    <xdr:sp macro="" textlink="">
      <xdr:nvSpPr>
        <xdr:cNvPr id="81" name="楕円 80"/>
        <xdr:cNvSpPr/>
      </xdr:nvSpPr>
      <xdr:spPr>
        <a:xfrm>
          <a:off x="47117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99349</xdr:rowOff>
    </xdr:from>
    <xdr:ext cx="405111" cy="259045"/>
    <xdr:sp macro="" textlink="">
      <xdr:nvSpPr>
        <xdr:cNvPr id="82" name="有形固定資産減価償却率該当値テキスト"/>
        <xdr:cNvSpPr txBox="1"/>
      </xdr:nvSpPr>
      <xdr:spPr>
        <a:xfrm>
          <a:off x="4813300" y="5500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170815</xdr:rowOff>
    </xdr:from>
    <xdr:to>
      <xdr:col>19</xdr:col>
      <xdr:colOff>187325</xdr:colOff>
      <xdr:row>28</xdr:row>
      <xdr:rowOff>100965</xdr:rowOff>
    </xdr:to>
    <xdr:sp macro="" textlink="">
      <xdr:nvSpPr>
        <xdr:cNvPr id="83" name="楕円 82"/>
        <xdr:cNvSpPr/>
      </xdr:nvSpPr>
      <xdr:spPr>
        <a:xfrm>
          <a:off x="4000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50165</xdr:rowOff>
    </xdr:from>
    <xdr:to>
      <xdr:col>23</xdr:col>
      <xdr:colOff>85725</xdr:colOff>
      <xdr:row>28</xdr:row>
      <xdr:rowOff>127272</xdr:rowOff>
    </xdr:to>
    <xdr:cxnSp macro="">
      <xdr:nvCxnSpPr>
        <xdr:cNvPr id="84" name="直線コネクタ 83"/>
        <xdr:cNvCxnSpPr/>
      </xdr:nvCxnSpPr>
      <xdr:spPr>
        <a:xfrm>
          <a:off x="4051300" y="5622290"/>
          <a:ext cx="7112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39461</xdr:rowOff>
    </xdr:from>
    <xdr:to>
      <xdr:col>15</xdr:col>
      <xdr:colOff>187325</xdr:colOff>
      <xdr:row>28</xdr:row>
      <xdr:rowOff>141061</xdr:rowOff>
    </xdr:to>
    <xdr:sp macro="" textlink="">
      <xdr:nvSpPr>
        <xdr:cNvPr id="85" name="楕円 84"/>
        <xdr:cNvSpPr/>
      </xdr:nvSpPr>
      <xdr:spPr>
        <a:xfrm>
          <a:off x="32385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50165</xdr:rowOff>
    </xdr:from>
    <xdr:to>
      <xdr:col>19</xdr:col>
      <xdr:colOff>136525</xdr:colOff>
      <xdr:row>28</xdr:row>
      <xdr:rowOff>90261</xdr:rowOff>
    </xdr:to>
    <xdr:cxnSp macro="">
      <xdr:nvCxnSpPr>
        <xdr:cNvPr id="86" name="直線コネクタ 85"/>
        <xdr:cNvCxnSpPr/>
      </xdr:nvCxnSpPr>
      <xdr:spPr>
        <a:xfrm flipV="1">
          <a:off x="3289300" y="5622290"/>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7"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88" name="n_2ave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89"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117492</xdr:rowOff>
    </xdr:from>
    <xdr:ext cx="405111" cy="259045"/>
    <xdr:sp macro="" textlink="">
      <xdr:nvSpPr>
        <xdr:cNvPr id="90" name="n_1mainValue有形固定資産減価償却率"/>
        <xdr:cNvSpPr txBox="1"/>
      </xdr:nvSpPr>
      <xdr:spPr>
        <a:xfrm>
          <a:off x="38360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157588</xdr:rowOff>
    </xdr:from>
    <xdr:ext cx="405111" cy="259045"/>
    <xdr:sp macro="" textlink="">
      <xdr:nvSpPr>
        <xdr:cNvPr id="91" name="n_2mainValue有形固定資産減価償却率"/>
        <xdr:cNvSpPr txBox="1"/>
      </xdr:nvSpPr>
      <xdr:spPr>
        <a:xfrm>
          <a:off x="3086744" y="538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4" name="正方形/長方形 93"/>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普通交付税の増額等により分母が増加したことで、前年度から</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91.4</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ポイント改善している。</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公共用地先行取得等事業債</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第三セクター等改革推進債</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に係る起債残高が多額であることや、財政調整基金等の充当可能特定財源が少額であること等により、類似団体内平均値を上回っているため、</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今後も地方債の発行抑制及び計画的な基金の積立を行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う。</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0" name="直線コネクタ 119"/>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3"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4" name="直線コネクタ 123"/>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5"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6" name="フローチャート: 判断 125"/>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27" name="フローチャート: 判断 126"/>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95730</xdr:rowOff>
    </xdr:from>
    <xdr:to>
      <xdr:col>76</xdr:col>
      <xdr:colOff>73025</xdr:colOff>
      <xdr:row>28</xdr:row>
      <xdr:rowOff>25880</xdr:rowOff>
    </xdr:to>
    <xdr:sp macro="" textlink="">
      <xdr:nvSpPr>
        <xdr:cNvPr id="133" name="楕円 132"/>
        <xdr:cNvSpPr/>
      </xdr:nvSpPr>
      <xdr:spPr>
        <a:xfrm>
          <a:off x="14744700" y="549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118607</xdr:rowOff>
    </xdr:from>
    <xdr:ext cx="560923" cy="259045"/>
    <xdr:sp macro="" textlink="">
      <xdr:nvSpPr>
        <xdr:cNvPr id="134" name="債務償還比率該当値テキスト"/>
        <xdr:cNvSpPr txBox="1"/>
      </xdr:nvSpPr>
      <xdr:spPr>
        <a:xfrm>
          <a:off x="14846300" y="534783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157550</xdr:rowOff>
    </xdr:from>
    <xdr:to>
      <xdr:col>72</xdr:col>
      <xdr:colOff>123825</xdr:colOff>
      <xdr:row>27</xdr:row>
      <xdr:rowOff>87700</xdr:rowOff>
    </xdr:to>
    <xdr:sp macro="" textlink="">
      <xdr:nvSpPr>
        <xdr:cNvPr id="135" name="楕円 134"/>
        <xdr:cNvSpPr/>
      </xdr:nvSpPr>
      <xdr:spPr>
        <a:xfrm>
          <a:off x="14033500" y="538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36900</xdr:rowOff>
    </xdr:from>
    <xdr:to>
      <xdr:col>76</xdr:col>
      <xdr:colOff>22225</xdr:colOff>
      <xdr:row>27</xdr:row>
      <xdr:rowOff>146530</xdr:rowOff>
    </xdr:to>
    <xdr:cxnSp macro="">
      <xdr:nvCxnSpPr>
        <xdr:cNvPr id="136" name="直線コネクタ 135"/>
        <xdr:cNvCxnSpPr/>
      </xdr:nvCxnSpPr>
      <xdr:spPr>
        <a:xfrm>
          <a:off x="14084300" y="5437575"/>
          <a:ext cx="711200" cy="10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37"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104227</xdr:rowOff>
    </xdr:from>
    <xdr:ext cx="560923" cy="259045"/>
    <xdr:sp macro="" textlink="">
      <xdr:nvSpPr>
        <xdr:cNvPr id="138" name="n_1mainValue債務償還比率"/>
        <xdr:cNvSpPr txBox="1"/>
      </xdr:nvSpPr>
      <xdr:spPr>
        <a:xfrm>
          <a:off x="13791138" y="51620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62,220
61,490
48.98
24,968,868
24,910,784
6,349
13,233,298
29,449,912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2" name="楕円 71"/>
        <xdr:cNvSpPr/>
      </xdr:nvSpPr>
      <xdr:spPr>
        <a:xfrm>
          <a:off x="4584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167113</xdr:rowOff>
    </xdr:from>
    <xdr:ext cx="405111" cy="259045"/>
    <xdr:sp macro="" textlink="">
      <xdr:nvSpPr>
        <xdr:cNvPr id="73" name="【道路】&#10;有形固定資産減価償却率該当値テキスト"/>
        <xdr:cNvSpPr txBox="1"/>
      </xdr:nvSpPr>
      <xdr:spPr>
        <a:xfrm>
          <a:off x="4673600"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4" name="楕円 73"/>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99060</xdr:rowOff>
    </xdr:to>
    <xdr:cxnSp macro="">
      <xdr:nvCxnSpPr>
        <xdr:cNvPr id="75" name="直線コネクタ 74"/>
        <xdr:cNvCxnSpPr/>
      </xdr:nvCxnSpPr>
      <xdr:spPr>
        <a:xfrm flipV="1">
          <a:off x="3797300" y="641168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6" name="楕円 75"/>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130084</xdr:rowOff>
    </xdr:to>
    <xdr:cxnSp macro="">
      <xdr:nvCxnSpPr>
        <xdr:cNvPr id="77" name="直線コネクタ 76"/>
        <xdr:cNvCxnSpPr/>
      </xdr:nvCxnSpPr>
      <xdr:spPr>
        <a:xfrm flipV="1">
          <a:off x="2908300" y="64427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78"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9"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0"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140987</xdr:rowOff>
    </xdr:from>
    <xdr:ext cx="405111" cy="259045"/>
    <xdr:sp macro="" textlink="">
      <xdr:nvSpPr>
        <xdr:cNvPr id="81" name="n_1mainValue【道路】&#10;有形固定資産減価償却率"/>
        <xdr:cNvSpPr txBox="1"/>
      </xdr:nvSpPr>
      <xdr:spPr>
        <a:xfrm>
          <a:off x="3582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82" name="n_2mainValue【道路】&#10;有形固定資産減価償却率"/>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1"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5" name="フローチャート: 判断 114"/>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115265</xdr:rowOff>
    </xdr:from>
    <xdr:to>
      <xdr:col>55</xdr:col>
      <xdr:colOff>50800</xdr:colOff>
      <xdr:row>42</xdr:row>
      <xdr:rowOff>45415</xdr:rowOff>
    </xdr:to>
    <xdr:sp macro="" textlink="">
      <xdr:nvSpPr>
        <xdr:cNvPr id="121" name="楕円 120"/>
        <xdr:cNvSpPr/>
      </xdr:nvSpPr>
      <xdr:spPr>
        <a:xfrm>
          <a:off x="10426700" y="714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30192</xdr:rowOff>
    </xdr:from>
    <xdr:ext cx="469744" cy="259045"/>
    <xdr:sp macro="" textlink="">
      <xdr:nvSpPr>
        <xdr:cNvPr id="122" name="【道路】&#10;一人当たり延長該当値テキスト"/>
        <xdr:cNvSpPr txBox="1"/>
      </xdr:nvSpPr>
      <xdr:spPr>
        <a:xfrm>
          <a:off x="10515600" y="705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113995</xdr:rowOff>
    </xdr:from>
    <xdr:to>
      <xdr:col>50</xdr:col>
      <xdr:colOff>165100</xdr:colOff>
      <xdr:row>42</xdr:row>
      <xdr:rowOff>44145</xdr:rowOff>
    </xdr:to>
    <xdr:sp macro="" textlink="">
      <xdr:nvSpPr>
        <xdr:cNvPr id="123" name="楕円 122"/>
        <xdr:cNvSpPr/>
      </xdr:nvSpPr>
      <xdr:spPr>
        <a:xfrm>
          <a:off x="9588500" y="714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164795</xdr:rowOff>
    </xdr:from>
    <xdr:to>
      <xdr:col>55</xdr:col>
      <xdr:colOff>0</xdr:colOff>
      <xdr:row>41</xdr:row>
      <xdr:rowOff>166065</xdr:rowOff>
    </xdr:to>
    <xdr:cxnSp macro="">
      <xdr:nvCxnSpPr>
        <xdr:cNvPr id="124" name="直線コネクタ 123"/>
        <xdr:cNvCxnSpPr/>
      </xdr:nvCxnSpPr>
      <xdr:spPr>
        <a:xfrm>
          <a:off x="9639300" y="7194245"/>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116434</xdr:rowOff>
    </xdr:from>
    <xdr:to>
      <xdr:col>46</xdr:col>
      <xdr:colOff>38100</xdr:colOff>
      <xdr:row>42</xdr:row>
      <xdr:rowOff>46584</xdr:rowOff>
    </xdr:to>
    <xdr:sp macro="" textlink="">
      <xdr:nvSpPr>
        <xdr:cNvPr id="125" name="楕円 124"/>
        <xdr:cNvSpPr/>
      </xdr:nvSpPr>
      <xdr:spPr>
        <a:xfrm>
          <a:off x="8699500" y="71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164795</xdr:rowOff>
    </xdr:from>
    <xdr:to>
      <xdr:col>50</xdr:col>
      <xdr:colOff>114300</xdr:colOff>
      <xdr:row>41</xdr:row>
      <xdr:rowOff>167234</xdr:rowOff>
    </xdr:to>
    <xdr:cxnSp macro="">
      <xdr:nvCxnSpPr>
        <xdr:cNvPr id="126" name="直線コネクタ 125"/>
        <xdr:cNvCxnSpPr/>
      </xdr:nvCxnSpPr>
      <xdr:spPr>
        <a:xfrm flipV="1">
          <a:off x="8750300" y="7194245"/>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7"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8"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9"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35272</xdr:rowOff>
    </xdr:from>
    <xdr:ext cx="469744" cy="259045"/>
    <xdr:sp macro="" textlink="">
      <xdr:nvSpPr>
        <xdr:cNvPr id="130" name="n_1mainValue【道路】&#10;一人当たり延長"/>
        <xdr:cNvSpPr txBox="1"/>
      </xdr:nvSpPr>
      <xdr:spPr>
        <a:xfrm>
          <a:off x="9391727" y="72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37711</xdr:rowOff>
    </xdr:from>
    <xdr:ext cx="469744" cy="259045"/>
    <xdr:sp macro="" textlink="">
      <xdr:nvSpPr>
        <xdr:cNvPr id="131" name="n_2mainValue【道路】&#10;一人当たり延長"/>
        <xdr:cNvSpPr txBox="1"/>
      </xdr:nvSpPr>
      <xdr:spPr>
        <a:xfrm>
          <a:off x="8515427" y="72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2" name="【橋りょう・トンネル】&#10;有形固定資産減価償却率平均値テキスト"/>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6" name="フローチャート: 判断 165"/>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43906</xdr:rowOff>
    </xdr:from>
    <xdr:to>
      <xdr:col>24</xdr:col>
      <xdr:colOff>114300</xdr:colOff>
      <xdr:row>59</xdr:row>
      <xdr:rowOff>145506</xdr:rowOff>
    </xdr:to>
    <xdr:sp macro="" textlink="">
      <xdr:nvSpPr>
        <xdr:cNvPr id="172" name="楕円 171"/>
        <xdr:cNvSpPr/>
      </xdr:nvSpPr>
      <xdr:spPr>
        <a:xfrm>
          <a:off x="45847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22333</xdr:rowOff>
    </xdr:from>
    <xdr:ext cx="405111" cy="259045"/>
    <xdr:sp macro="" textlink="">
      <xdr:nvSpPr>
        <xdr:cNvPr id="173" name="【橋りょう・トンネル】&#10;有形固定資産減価償却率該当値テキスト"/>
        <xdr:cNvSpPr txBox="1"/>
      </xdr:nvSpPr>
      <xdr:spPr>
        <a:xfrm>
          <a:off x="4673600"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71665</xdr:rowOff>
    </xdr:from>
    <xdr:to>
      <xdr:col>20</xdr:col>
      <xdr:colOff>38100</xdr:colOff>
      <xdr:row>60</xdr:row>
      <xdr:rowOff>1815</xdr:rowOff>
    </xdr:to>
    <xdr:sp macro="" textlink="">
      <xdr:nvSpPr>
        <xdr:cNvPr id="174" name="楕円 173"/>
        <xdr:cNvSpPr/>
      </xdr:nvSpPr>
      <xdr:spPr>
        <a:xfrm>
          <a:off x="3746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94706</xdr:rowOff>
    </xdr:from>
    <xdr:to>
      <xdr:col>24</xdr:col>
      <xdr:colOff>63500</xdr:colOff>
      <xdr:row>59</xdr:row>
      <xdr:rowOff>122465</xdr:rowOff>
    </xdr:to>
    <xdr:cxnSp macro="">
      <xdr:nvCxnSpPr>
        <xdr:cNvPr id="175" name="直線コネクタ 174"/>
        <xdr:cNvCxnSpPr/>
      </xdr:nvCxnSpPr>
      <xdr:spPr>
        <a:xfrm flipV="1">
          <a:off x="3797300" y="1021025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89626</xdr:rowOff>
    </xdr:from>
    <xdr:to>
      <xdr:col>15</xdr:col>
      <xdr:colOff>101600</xdr:colOff>
      <xdr:row>60</xdr:row>
      <xdr:rowOff>19776</xdr:rowOff>
    </xdr:to>
    <xdr:sp macro="" textlink="">
      <xdr:nvSpPr>
        <xdr:cNvPr id="176" name="楕円 175"/>
        <xdr:cNvSpPr/>
      </xdr:nvSpPr>
      <xdr:spPr>
        <a:xfrm>
          <a:off x="2857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122465</xdr:rowOff>
    </xdr:from>
    <xdr:to>
      <xdr:col>19</xdr:col>
      <xdr:colOff>177800</xdr:colOff>
      <xdr:row>59</xdr:row>
      <xdr:rowOff>140426</xdr:rowOff>
    </xdr:to>
    <xdr:cxnSp macro="">
      <xdr:nvCxnSpPr>
        <xdr:cNvPr id="177" name="直線コネクタ 176"/>
        <xdr:cNvCxnSpPr/>
      </xdr:nvCxnSpPr>
      <xdr:spPr>
        <a:xfrm flipV="1">
          <a:off x="2908300" y="1023801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78"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79" name="n_2ave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0"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164392</xdr:rowOff>
    </xdr:from>
    <xdr:ext cx="405111" cy="259045"/>
    <xdr:sp macro="" textlink="">
      <xdr:nvSpPr>
        <xdr:cNvPr id="181" name="n_1mainValue【橋りょう・トンネル】&#10;有形固定資産減価償却率"/>
        <xdr:cNvSpPr txBox="1"/>
      </xdr:nvSpPr>
      <xdr:spPr>
        <a:xfrm>
          <a:off x="35820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10903</xdr:rowOff>
    </xdr:from>
    <xdr:ext cx="405111" cy="259045"/>
    <xdr:sp macro="" textlink="">
      <xdr:nvSpPr>
        <xdr:cNvPr id="182" name="n_2mainValue【橋りょう・トンネル】&#10;有形固定資産減価償却率"/>
        <xdr:cNvSpPr txBox="1"/>
      </xdr:nvSpPr>
      <xdr:spPr>
        <a:xfrm>
          <a:off x="27057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1,054,016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11"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15" name="フローチャート: 判断 214"/>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135765</xdr:rowOff>
    </xdr:from>
    <xdr:to>
      <xdr:col>55</xdr:col>
      <xdr:colOff>50800</xdr:colOff>
      <xdr:row>64</xdr:row>
      <xdr:rowOff>65915</xdr:rowOff>
    </xdr:to>
    <xdr:sp macro="" textlink="">
      <xdr:nvSpPr>
        <xdr:cNvPr id="221" name="楕円 220"/>
        <xdr:cNvSpPr/>
      </xdr:nvSpPr>
      <xdr:spPr>
        <a:xfrm>
          <a:off x="10426700" y="10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50692</xdr:rowOff>
    </xdr:from>
    <xdr:ext cx="534377" cy="259045"/>
    <xdr:sp macro="" textlink="">
      <xdr:nvSpPr>
        <xdr:cNvPr id="222" name="【橋りょう・トンネル】&#10;一人当たり有形固定資産（償却資産）額該当値テキスト"/>
        <xdr:cNvSpPr txBox="1"/>
      </xdr:nvSpPr>
      <xdr:spPr>
        <a:xfrm>
          <a:off x="10515600" y="1085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136326</xdr:rowOff>
    </xdr:from>
    <xdr:to>
      <xdr:col>50</xdr:col>
      <xdr:colOff>165100</xdr:colOff>
      <xdr:row>64</xdr:row>
      <xdr:rowOff>66476</xdr:rowOff>
    </xdr:to>
    <xdr:sp macro="" textlink="">
      <xdr:nvSpPr>
        <xdr:cNvPr id="223" name="楕円 222"/>
        <xdr:cNvSpPr/>
      </xdr:nvSpPr>
      <xdr:spPr>
        <a:xfrm>
          <a:off x="9588500" y="109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15115</xdr:rowOff>
    </xdr:from>
    <xdr:to>
      <xdr:col>55</xdr:col>
      <xdr:colOff>0</xdr:colOff>
      <xdr:row>64</xdr:row>
      <xdr:rowOff>15676</xdr:rowOff>
    </xdr:to>
    <xdr:cxnSp macro="">
      <xdr:nvCxnSpPr>
        <xdr:cNvPr id="224" name="直線コネクタ 223"/>
        <xdr:cNvCxnSpPr/>
      </xdr:nvCxnSpPr>
      <xdr:spPr>
        <a:xfrm flipV="1">
          <a:off x="9639300" y="10987915"/>
          <a:ext cx="8382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137555</xdr:rowOff>
    </xdr:from>
    <xdr:to>
      <xdr:col>46</xdr:col>
      <xdr:colOff>38100</xdr:colOff>
      <xdr:row>64</xdr:row>
      <xdr:rowOff>67705</xdr:rowOff>
    </xdr:to>
    <xdr:sp macro="" textlink="">
      <xdr:nvSpPr>
        <xdr:cNvPr id="225" name="楕円 224"/>
        <xdr:cNvSpPr/>
      </xdr:nvSpPr>
      <xdr:spPr>
        <a:xfrm>
          <a:off x="8699500" y="109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15676</xdr:rowOff>
    </xdr:from>
    <xdr:to>
      <xdr:col>50</xdr:col>
      <xdr:colOff>114300</xdr:colOff>
      <xdr:row>64</xdr:row>
      <xdr:rowOff>16905</xdr:rowOff>
    </xdr:to>
    <xdr:cxnSp macro="">
      <xdr:nvCxnSpPr>
        <xdr:cNvPr id="226" name="直線コネクタ 225"/>
        <xdr:cNvCxnSpPr/>
      </xdr:nvCxnSpPr>
      <xdr:spPr>
        <a:xfrm flipV="1">
          <a:off x="8750300" y="10988476"/>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27"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28"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29"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57603</xdr:rowOff>
    </xdr:from>
    <xdr:ext cx="534377" cy="259045"/>
    <xdr:sp macro="" textlink="">
      <xdr:nvSpPr>
        <xdr:cNvPr id="230" name="n_1mainValue【橋りょう・トンネル】&#10;一人当たり有形固定資産（償却資産）額"/>
        <xdr:cNvSpPr txBox="1"/>
      </xdr:nvSpPr>
      <xdr:spPr>
        <a:xfrm>
          <a:off x="9359411" y="1103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58832</xdr:rowOff>
    </xdr:from>
    <xdr:ext cx="534377" cy="259045"/>
    <xdr:sp macro="" textlink="">
      <xdr:nvSpPr>
        <xdr:cNvPr id="231" name="n_2mainValue【橋りょう・トンネル】&#10;一人当たり有形固定資産（償却資産）額"/>
        <xdr:cNvSpPr txBox="1"/>
      </xdr:nvSpPr>
      <xdr:spPr>
        <a:xfrm>
          <a:off x="8483111" y="1103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56" name="直線コネクタ 255"/>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57"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58" name="直線コネクタ 257"/>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61"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62" name="フローチャート: 判断 261"/>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63" name="フローチャート: 判断 262"/>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4" name="フローチャート: 判断 263"/>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65" name="フローチャート: 判断 264"/>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95886</xdr:rowOff>
    </xdr:from>
    <xdr:to>
      <xdr:col>24</xdr:col>
      <xdr:colOff>114300</xdr:colOff>
      <xdr:row>80</xdr:row>
      <xdr:rowOff>26036</xdr:rowOff>
    </xdr:to>
    <xdr:sp macro="" textlink="">
      <xdr:nvSpPr>
        <xdr:cNvPr id="271" name="楕円 270"/>
        <xdr:cNvSpPr/>
      </xdr:nvSpPr>
      <xdr:spPr>
        <a:xfrm>
          <a:off x="45847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118763</xdr:rowOff>
    </xdr:from>
    <xdr:ext cx="405111" cy="259045"/>
    <xdr:sp macro="" textlink="">
      <xdr:nvSpPr>
        <xdr:cNvPr id="272" name="【公営住宅】&#10;有形固定資産減価償却率該当値テキスト"/>
        <xdr:cNvSpPr txBox="1"/>
      </xdr:nvSpPr>
      <xdr:spPr>
        <a:xfrm>
          <a:off x="4673600"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124461</xdr:rowOff>
    </xdr:from>
    <xdr:to>
      <xdr:col>20</xdr:col>
      <xdr:colOff>38100</xdr:colOff>
      <xdr:row>80</xdr:row>
      <xdr:rowOff>54611</xdr:rowOff>
    </xdr:to>
    <xdr:sp macro="" textlink="">
      <xdr:nvSpPr>
        <xdr:cNvPr id="273" name="楕円 272"/>
        <xdr:cNvSpPr/>
      </xdr:nvSpPr>
      <xdr:spPr>
        <a:xfrm>
          <a:off x="3746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146686</xdr:rowOff>
    </xdr:from>
    <xdr:to>
      <xdr:col>24</xdr:col>
      <xdr:colOff>63500</xdr:colOff>
      <xdr:row>80</xdr:row>
      <xdr:rowOff>3811</xdr:rowOff>
    </xdr:to>
    <xdr:cxnSp macro="">
      <xdr:nvCxnSpPr>
        <xdr:cNvPr id="274" name="直線コネクタ 273"/>
        <xdr:cNvCxnSpPr/>
      </xdr:nvCxnSpPr>
      <xdr:spPr>
        <a:xfrm flipV="1">
          <a:off x="3797300" y="1369123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156845</xdr:rowOff>
    </xdr:from>
    <xdr:to>
      <xdr:col>15</xdr:col>
      <xdr:colOff>101600</xdr:colOff>
      <xdr:row>80</xdr:row>
      <xdr:rowOff>86995</xdr:rowOff>
    </xdr:to>
    <xdr:sp macro="" textlink="">
      <xdr:nvSpPr>
        <xdr:cNvPr id="275" name="楕円 274"/>
        <xdr:cNvSpPr/>
      </xdr:nvSpPr>
      <xdr:spPr>
        <a:xfrm>
          <a:off x="2857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3811</xdr:rowOff>
    </xdr:from>
    <xdr:to>
      <xdr:col>19</xdr:col>
      <xdr:colOff>177800</xdr:colOff>
      <xdr:row>80</xdr:row>
      <xdr:rowOff>36195</xdr:rowOff>
    </xdr:to>
    <xdr:cxnSp macro="">
      <xdr:nvCxnSpPr>
        <xdr:cNvPr id="276" name="直線コネクタ 275"/>
        <xdr:cNvCxnSpPr/>
      </xdr:nvCxnSpPr>
      <xdr:spPr>
        <a:xfrm flipV="1">
          <a:off x="2908300" y="137198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77" name="n_1ave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78"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79" name="n_3ave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71138</xdr:rowOff>
    </xdr:from>
    <xdr:ext cx="405111" cy="259045"/>
    <xdr:sp macro="" textlink="">
      <xdr:nvSpPr>
        <xdr:cNvPr id="280" name="n_1mainValue【公営住宅】&#10;有形固定資産減価償却率"/>
        <xdr:cNvSpPr txBox="1"/>
      </xdr:nvSpPr>
      <xdr:spPr>
        <a:xfrm>
          <a:off x="3582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103522</xdr:rowOff>
    </xdr:from>
    <xdr:ext cx="405111" cy="259045"/>
    <xdr:sp macro="" textlink="">
      <xdr:nvSpPr>
        <xdr:cNvPr id="281" name="n_2mainValue【公営住宅】&#10;有形固定資産減価償却率"/>
        <xdr:cNvSpPr txBox="1"/>
      </xdr:nvSpPr>
      <xdr:spPr>
        <a:xfrm>
          <a:off x="27057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05" name="直線コネクタ 304"/>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08"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09" name="直線コネクタ 308"/>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10" name="【公営住宅】&#10;一人当たり面積平均値テキスト"/>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11" name="フローチャート: 判断 310"/>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12" name="フローチャート: 判断 311"/>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13" name="フローチャート: 判断 312"/>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14" name="フローチャート: 判断 313"/>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126746</xdr:rowOff>
    </xdr:from>
    <xdr:to>
      <xdr:col>55</xdr:col>
      <xdr:colOff>50800</xdr:colOff>
      <xdr:row>85</xdr:row>
      <xdr:rowOff>56896</xdr:rowOff>
    </xdr:to>
    <xdr:sp macro="" textlink="">
      <xdr:nvSpPr>
        <xdr:cNvPr id="320" name="楕円 319"/>
        <xdr:cNvSpPr/>
      </xdr:nvSpPr>
      <xdr:spPr>
        <a:xfrm>
          <a:off x="104267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105173</xdr:rowOff>
    </xdr:from>
    <xdr:ext cx="469744" cy="259045"/>
    <xdr:sp macro="" textlink="">
      <xdr:nvSpPr>
        <xdr:cNvPr id="321" name="【公営住宅】&#10;一人当たり面積該当値テキスト"/>
        <xdr:cNvSpPr txBox="1"/>
      </xdr:nvSpPr>
      <xdr:spPr>
        <a:xfrm>
          <a:off x="10515600" y="1450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129032</xdr:rowOff>
    </xdr:from>
    <xdr:to>
      <xdr:col>50</xdr:col>
      <xdr:colOff>165100</xdr:colOff>
      <xdr:row>85</xdr:row>
      <xdr:rowOff>59182</xdr:rowOff>
    </xdr:to>
    <xdr:sp macro="" textlink="">
      <xdr:nvSpPr>
        <xdr:cNvPr id="322" name="楕円 321"/>
        <xdr:cNvSpPr/>
      </xdr:nvSpPr>
      <xdr:spPr>
        <a:xfrm>
          <a:off x="9588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6096</xdr:rowOff>
    </xdr:from>
    <xdr:to>
      <xdr:col>55</xdr:col>
      <xdr:colOff>0</xdr:colOff>
      <xdr:row>85</xdr:row>
      <xdr:rowOff>8382</xdr:rowOff>
    </xdr:to>
    <xdr:cxnSp macro="">
      <xdr:nvCxnSpPr>
        <xdr:cNvPr id="323" name="直線コネクタ 322"/>
        <xdr:cNvCxnSpPr/>
      </xdr:nvCxnSpPr>
      <xdr:spPr>
        <a:xfrm flipV="1">
          <a:off x="9639300" y="1457934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131318</xdr:rowOff>
    </xdr:from>
    <xdr:to>
      <xdr:col>46</xdr:col>
      <xdr:colOff>38100</xdr:colOff>
      <xdr:row>85</xdr:row>
      <xdr:rowOff>61468</xdr:rowOff>
    </xdr:to>
    <xdr:sp macro="" textlink="">
      <xdr:nvSpPr>
        <xdr:cNvPr id="324" name="楕円 323"/>
        <xdr:cNvSpPr/>
      </xdr:nvSpPr>
      <xdr:spPr>
        <a:xfrm>
          <a:off x="8699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xdr:rowOff>
    </xdr:from>
    <xdr:to>
      <xdr:col>50</xdr:col>
      <xdr:colOff>114300</xdr:colOff>
      <xdr:row>85</xdr:row>
      <xdr:rowOff>10668</xdr:rowOff>
    </xdr:to>
    <xdr:cxnSp macro="">
      <xdr:nvCxnSpPr>
        <xdr:cNvPr id="325" name="直線コネクタ 324"/>
        <xdr:cNvCxnSpPr/>
      </xdr:nvCxnSpPr>
      <xdr:spPr>
        <a:xfrm flipV="1">
          <a:off x="8750300" y="145816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26"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27"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28"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50309</xdr:rowOff>
    </xdr:from>
    <xdr:ext cx="469744" cy="259045"/>
    <xdr:sp macro="" textlink="">
      <xdr:nvSpPr>
        <xdr:cNvPr id="329" name="n_1mainValue【公営住宅】&#10;一人当たり面積"/>
        <xdr:cNvSpPr txBox="1"/>
      </xdr:nvSpPr>
      <xdr:spPr>
        <a:xfrm>
          <a:off x="9391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52595</xdr:rowOff>
    </xdr:from>
    <xdr:ext cx="469744" cy="259045"/>
    <xdr:sp macro="" textlink="">
      <xdr:nvSpPr>
        <xdr:cNvPr id="330" name="n_2mainValue【公営住宅】&#10;一人当たり面積"/>
        <xdr:cNvSpPr txBox="1"/>
      </xdr:nvSpPr>
      <xdr:spPr>
        <a:xfrm>
          <a:off x="8515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71" name="直線コネクタ 370"/>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72"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73" name="直線コネクタ 372"/>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4"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5" name="直線コネクタ 374"/>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76"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77" name="フローチャート: 判断 376"/>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8" name="フローチャート: 判断 37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79" name="フローチャート: 判断 378"/>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80" name="フローチャート: 判断 379"/>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42545</xdr:rowOff>
    </xdr:from>
    <xdr:to>
      <xdr:col>85</xdr:col>
      <xdr:colOff>177800</xdr:colOff>
      <xdr:row>37</xdr:row>
      <xdr:rowOff>144145</xdr:rowOff>
    </xdr:to>
    <xdr:sp macro="" textlink="">
      <xdr:nvSpPr>
        <xdr:cNvPr id="386" name="楕円 385"/>
        <xdr:cNvSpPr/>
      </xdr:nvSpPr>
      <xdr:spPr>
        <a:xfrm>
          <a:off x="162687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65422</xdr:rowOff>
    </xdr:from>
    <xdr:ext cx="405111" cy="259045"/>
    <xdr:sp macro="" textlink="">
      <xdr:nvSpPr>
        <xdr:cNvPr id="387" name="【認定こども園・幼稚園・保育所】&#10;有形固定資産減価償却率該当値テキスト"/>
        <xdr:cNvSpPr txBox="1"/>
      </xdr:nvSpPr>
      <xdr:spPr>
        <a:xfrm>
          <a:off x="16357600"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92075</xdr:rowOff>
    </xdr:from>
    <xdr:to>
      <xdr:col>81</xdr:col>
      <xdr:colOff>101600</xdr:colOff>
      <xdr:row>38</xdr:row>
      <xdr:rowOff>22225</xdr:rowOff>
    </xdr:to>
    <xdr:sp macro="" textlink="">
      <xdr:nvSpPr>
        <xdr:cNvPr id="388" name="楕円 387"/>
        <xdr:cNvSpPr/>
      </xdr:nvSpPr>
      <xdr:spPr>
        <a:xfrm>
          <a:off x="15430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93345</xdr:rowOff>
    </xdr:from>
    <xdr:to>
      <xdr:col>85</xdr:col>
      <xdr:colOff>127000</xdr:colOff>
      <xdr:row>37</xdr:row>
      <xdr:rowOff>142875</xdr:rowOff>
    </xdr:to>
    <xdr:cxnSp macro="">
      <xdr:nvCxnSpPr>
        <xdr:cNvPr id="389" name="直線コネクタ 388"/>
        <xdr:cNvCxnSpPr/>
      </xdr:nvCxnSpPr>
      <xdr:spPr>
        <a:xfrm flipV="1">
          <a:off x="15481300" y="64369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113030</xdr:rowOff>
    </xdr:from>
    <xdr:to>
      <xdr:col>76</xdr:col>
      <xdr:colOff>165100</xdr:colOff>
      <xdr:row>38</xdr:row>
      <xdr:rowOff>43180</xdr:rowOff>
    </xdr:to>
    <xdr:sp macro="" textlink="">
      <xdr:nvSpPr>
        <xdr:cNvPr id="390" name="楕円 389"/>
        <xdr:cNvSpPr/>
      </xdr:nvSpPr>
      <xdr:spPr>
        <a:xfrm>
          <a:off x="14541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142875</xdr:rowOff>
    </xdr:from>
    <xdr:to>
      <xdr:col>81</xdr:col>
      <xdr:colOff>50800</xdr:colOff>
      <xdr:row>37</xdr:row>
      <xdr:rowOff>163830</xdr:rowOff>
    </xdr:to>
    <xdr:cxnSp macro="">
      <xdr:nvCxnSpPr>
        <xdr:cNvPr id="391" name="直線コネクタ 390"/>
        <xdr:cNvCxnSpPr/>
      </xdr:nvCxnSpPr>
      <xdr:spPr>
        <a:xfrm flipV="1">
          <a:off x="14592300" y="64865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92"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93"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94" name="n_3aveValue【認定こども園・幼稚園・保育所】&#10;有形固定資産減価償却率"/>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38752</xdr:rowOff>
    </xdr:from>
    <xdr:ext cx="405111" cy="259045"/>
    <xdr:sp macro="" textlink="">
      <xdr:nvSpPr>
        <xdr:cNvPr id="395" name="n_1main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59707</xdr:rowOff>
    </xdr:from>
    <xdr:ext cx="405111" cy="259045"/>
    <xdr:sp macro="" textlink="">
      <xdr:nvSpPr>
        <xdr:cNvPr id="396" name="n_2mainValue【認定こども園・幼稚園・保育所】&#10;有形固定資産減価償却率"/>
        <xdr:cNvSpPr txBox="1"/>
      </xdr:nvSpPr>
      <xdr:spPr>
        <a:xfrm>
          <a:off x="14389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18" name="直線コネクタ 417"/>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20" name="直線コネクタ 41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1"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2" name="直線コネクタ 42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23" name="【認定こども園・幼稚園・保育所】&#10;一人当たり面積平均値テキスト"/>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24" name="フローチャート: 判断 423"/>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25" name="フローチャート: 判断 424"/>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6" name="フローチャート: 判断 42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27" name="フローチャート: 判断 426"/>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43688</xdr:rowOff>
    </xdr:from>
    <xdr:to>
      <xdr:col>116</xdr:col>
      <xdr:colOff>114300</xdr:colOff>
      <xdr:row>38</xdr:row>
      <xdr:rowOff>145288</xdr:rowOff>
    </xdr:to>
    <xdr:sp macro="" textlink="">
      <xdr:nvSpPr>
        <xdr:cNvPr id="433" name="楕円 432"/>
        <xdr:cNvSpPr/>
      </xdr:nvSpPr>
      <xdr:spPr>
        <a:xfrm>
          <a:off x="221107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66565</xdr:rowOff>
    </xdr:from>
    <xdr:ext cx="469744" cy="259045"/>
    <xdr:sp macro="" textlink="">
      <xdr:nvSpPr>
        <xdr:cNvPr id="434" name="【認定こども園・幼稚園・保育所】&#10;一人当たり面積該当値テキスト"/>
        <xdr:cNvSpPr txBox="1"/>
      </xdr:nvSpPr>
      <xdr:spPr>
        <a:xfrm>
          <a:off x="22199600" y="64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435" name="楕円 434"/>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94488</xdr:rowOff>
    </xdr:from>
    <xdr:to>
      <xdr:col>116</xdr:col>
      <xdr:colOff>63500</xdr:colOff>
      <xdr:row>38</xdr:row>
      <xdr:rowOff>99060</xdr:rowOff>
    </xdr:to>
    <xdr:cxnSp macro="">
      <xdr:nvCxnSpPr>
        <xdr:cNvPr id="436" name="直線コネクタ 435"/>
        <xdr:cNvCxnSpPr/>
      </xdr:nvCxnSpPr>
      <xdr:spPr>
        <a:xfrm flipV="1">
          <a:off x="21323300" y="66095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52832</xdr:rowOff>
    </xdr:from>
    <xdr:to>
      <xdr:col>107</xdr:col>
      <xdr:colOff>101600</xdr:colOff>
      <xdr:row>38</xdr:row>
      <xdr:rowOff>154432</xdr:rowOff>
    </xdr:to>
    <xdr:sp macro="" textlink="">
      <xdr:nvSpPr>
        <xdr:cNvPr id="437" name="楕円 436"/>
        <xdr:cNvSpPr/>
      </xdr:nvSpPr>
      <xdr:spPr>
        <a:xfrm>
          <a:off x="20383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99060</xdr:rowOff>
    </xdr:from>
    <xdr:to>
      <xdr:col>111</xdr:col>
      <xdr:colOff>177800</xdr:colOff>
      <xdr:row>38</xdr:row>
      <xdr:rowOff>103632</xdr:rowOff>
    </xdr:to>
    <xdr:cxnSp macro="">
      <xdr:nvCxnSpPr>
        <xdr:cNvPr id="438" name="直線コネクタ 437"/>
        <xdr:cNvCxnSpPr/>
      </xdr:nvCxnSpPr>
      <xdr:spPr>
        <a:xfrm flipV="1">
          <a:off x="20434300" y="6614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439" name="n_1ave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40"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41"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166387</xdr:rowOff>
    </xdr:from>
    <xdr:ext cx="469744" cy="259045"/>
    <xdr:sp macro="" textlink="">
      <xdr:nvSpPr>
        <xdr:cNvPr id="442" name="n_1mainValue【認定こども園・幼稚園・保育所】&#10;一人当たり面積"/>
        <xdr:cNvSpPr txBox="1"/>
      </xdr:nvSpPr>
      <xdr:spPr>
        <a:xfrm>
          <a:off x="21075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170959</xdr:rowOff>
    </xdr:from>
    <xdr:ext cx="469744" cy="259045"/>
    <xdr:sp macro="" textlink="">
      <xdr:nvSpPr>
        <xdr:cNvPr id="443" name="n_2mainValue【認定こども園・幼稚園・保育所】&#10;一人当たり面積"/>
        <xdr:cNvSpPr txBox="1"/>
      </xdr:nvSpPr>
      <xdr:spPr>
        <a:xfrm>
          <a:off x="201994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4" name="テキスト ボックス 4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5" name="直線コネクタ 45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6" name="テキスト ボックス 45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7" name="直線コネクタ 45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8" name="テキスト ボックス 45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9" name="直線コネクタ 45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0" name="テキスト ボックス 45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1" name="直線コネクタ 46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2" name="テキスト ボックス 461"/>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66" name="直線コネクタ 465"/>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67"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68" name="直線コネクタ 467"/>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69"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70" name="直線コネクタ 469"/>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71"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72" name="フローチャート: 判断 471"/>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73" name="フローチャート: 判断 472"/>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74" name="フローチャート: 判断 473"/>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75" name="フローチャート: 判断 474"/>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481" name="楕円 480"/>
        <xdr:cNvSpPr/>
      </xdr:nvSpPr>
      <xdr:spPr>
        <a:xfrm>
          <a:off x="16268700" y="103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47515</xdr:rowOff>
    </xdr:from>
    <xdr:ext cx="405111" cy="259045"/>
    <xdr:sp macro="" textlink="">
      <xdr:nvSpPr>
        <xdr:cNvPr id="482" name="【学校施設】&#10;有形固定資産減価償却率該当値テキスト"/>
        <xdr:cNvSpPr txBox="1"/>
      </xdr:nvSpPr>
      <xdr:spPr>
        <a:xfrm>
          <a:off x="16357600" y="1016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134366</xdr:rowOff>
    </xdr:from>
    <xdr:to>
      <xdr:col>81</xdr:col>
      <xdr:colOff>101600</xdr:colOff>
      <xdr:row>59</xdr:row>
      <xdr:rowOff>64516</xdr:rowOff>
    </xdr:to>
    <xdr:sp macro="" textlink="">
      <xdr:nvSpPr>
        <xdr:cNvPr id="483" name="楕円 482"/>
        <xdr:cNvSpPr/>
      </xdr:nvSpPr>
      <xdr:spPr>
        <a:xfrm>
          <a:off x="154305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xdr:rowOff>
    </xdr:from>
    <xdr:to>
      <xdr:col>85</xdr:col>
      <xdr:colOff>127000</xdr:colOff>
      <xdr:row>60</xdr:row>
      <xdr:rowOff>75438</xdr:rowOff>
    </xdr:to>
    <xdr:cxnSp macro="">
      <xdr:nvCxnSpPr>
        <xdr:cNvPr id="484" name="直線コネクタ 483"/>
        <xdr:cNvCxnSpPr/>
      </xdr:nvCxnSpPr>
      <xdr:spPr>
        <a:xfrm>
          <a:off x="15481300" y="10129266"/>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150368</xdr:rowOff>
    </xdr:from>
    <xdr:to>
      <xdr:col>76</xdr:col>
      <xdr:colOff>165100</xdr:colOff>
      <xdr:row>59</xdr:row>
      <xdr:rowOff>80518</xdr:rowOff>
    </xdr:to>
    <xdr:sp macro="" textlink="">
      <xdr:nvSpPr>
        <xdr:cNvPr id="485" name="楕円 484"/>
        <xdr:cNvSpPr/>
      </xdr:nvSpPr>
      <xdr:spPr>
        <a:xfrm>
          <a:off x="145415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xdr:rowOff>
    </xdr:from>
    <xdr:to>
      <xdr:col>81</xdr:col>
      <xdr:colOff>50800</xdr:colOff>
      <xdr:row>59</xdr:row>
      <xdr:rowOff>29718</xdr:rowOff>
    </xdr:to>
    <xdr:cxnSp macro="">
      <xdr:nvCxnSpPr>
        <xdr:cNvPr id="486" name="直線コネクタ 485"/>
        <xdr:cNvCxnSpPr/>
      </xdr:nvCxnSpPr>
      <xdr:spPr>
        <a:xfrm flipV="1">
          <a:off x="14592300" y="101292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487" name="n_1aveValue【学校施設】&#10;有形固定資産減価償却率"/>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488"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89"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81043</xdr:rowOff>
    </xdr:from>
    <xdr:ext cx="405111" cy="259045"/>
    <xdr:sp macro="" textlink="">
      <xdr:nvSpPr>
        <xdr:cNvPr id="490" name="n_1mainValue【学校施設】&#10;有形固定資産減価償却率"/>
        <xdr:cNvSpPr txBox="1"/>
      </xdr:nvSpPr>
      <xdr:spPr>
        <a:xfrm>
          <a:off x="15266044" y="98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97045</xdr:rowOff>
    </xdr:from>
    <xdr:ext cx="405111" cy="259045"/>
    <xdr:sp macro="" textlink="">
      <xdr:nvSpPr>
        <xdr:cNvPr id="491" name="n_2mainValue【学校施設】&#10;有形固定資産減価償却率"/>
        <xdr:cNvSpPr txBox="1"/>
      </xdr:nvSpPr>
      <xdr:spPr>
        <a:xfrm>
          <a:off x="14389744"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14" name="直線コネクタ 513"/>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15"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16" name="直線コネクタ 515"/>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17"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18" name="直線コネクタ 517"/>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519" name="【学校施設】&#10;一人当たり面積平均値テキスト"/>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20" name="フローチャート: 判断 519"/>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21" name="フローチャート: 判断 520"/>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22" name="フローチャート: 判断 521"/>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23" name="フローチャート: 判断 522"/>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95047</xdr:rowOff>
    </xdr:from>
    <xdr:to>
      <xdr:col>116</xdr:col>
      <xdr:colOff>114300</xdr:colOff>
      <xdr:row>63</xdr:row>
      <xdr:rowOff>25197</xdr:rowOff>
    </xdr:to>
    <xdr:sp macro="" textlink="">
      <xdr:nvSpPr>
        <xdr:cNvPr id="529" name="楕円 528"/>
        <xdr:cNvSpPr/>
      </xdr:nvSpPr>
      <xdr:spPr>
        <a:xfrm>
          <a:off x="22110700" y="1072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117924</xdr:rowOff>
    </xdr:from>
    <xdr:ext cx="469744" cy="259045"/>
    <xdr:sp macro="" textlink="">
      <xdr:nvSpPr>
        <xdr:cNvPr id="530" name="【学校施設】&#10;一人当たり面積該当値テキスト"/>
        <xdr:cNvSpPr txBox="1"/>
      </xdr:nvSpPr>
      <xdr:spPr>
        <a:xfrm>
          <a:off x="22199600" y="1057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164084</xdr:rowOff>
    </xdr:from>
    <xdr:to>
      <xdr:col>112</xdr:col>
      <xdr:colOff>38100</xdr:colOff>
      <xdr:row>63</xdr:row>
      <xdr:rowOff>94234</xdr:rowOff>
    </xdr:to>
    <xdr:sp macro="" textlink="">
      <xdr:nvSpPr>
        <xdr:cNvPr id="531" name="楕円 530"/>
        <xdr:cNvSpPr/>
      </xdr:nvSpPr>
      <xdr:spPr>
        <a:xfrm>
          <a:off x="21272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145847</xdr:rowOff>
    </xdr:from>
    <xdr:to>
      <xdr:col>116</xdr:col>
      <xdr:colOff>63500</xdr:colOff>
      <xdr:row>63</xdr:row>
      <xdr:rowOff>43434</xdr:rowOff>
    </xdr:to>
    <xdr:cxnSp macro="">
      <xdr:nvCxnSpPr>
        <xdr:cNvPr id="532" name="直線コネクタ 531"/>
        <xdr:cNvCxnSpPr/>
      </xdr:nvCxnSpPr>
      <xdr:spPr>
        <a:xfrm flipV="1">
          <a:off x="21323300" y="10775747"/>
          <a:ext cx="8382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169113</xdr:rowOff>
    </xdr:from>
    <xdr:to>
      <xdr:col>107</xdr:col>
      <xdr:colOff>101600</xdr:colOff>
      <xdr:row>63</xdr:row>
      <xdr:rowOff>99263</xdr:rowOff>
    </xdr:to>
    <xdr:sp macro="" textlink="">
      <xdr:nvSpPr>
        <xdr:cNvPr id="533" name="楕円 532"/>
        <xdr:cNvSpPr/>
      </xdr:nvSpPr>
      <xdr:spPr>
        <a:xfrm>
          <a:off x="20383500" y="107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43434</xdr:rowOff>
    </xdr:from>
    <xdr:to>
      <xdr:col>111</xdr:col>
      <xdr:colOff>177800</xdr:colOff>
      <xdr:row>63</xdr:row>
      <xdr:rowOff>48463</xdr:rowOff>
    </xdr:to>
    <xdr:cxnSp macro="">
      <xdr:nvCxnSpPr>
        <xdr:cNvPr id="534" name="直線コネクタ 533"/>
        <xdr:cNvCxnSpPr/>
      </xdr:nvCxnSpPr>
      <xdr:spPr>
        <a:xfrm flipV="1">
          <a:off x="20434300" y="1084478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35"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36"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37"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85361</xdr:rowOff>
    </xdr:from>
    <xdr:ext cx="469744" cy="259045"/>
    <xdr:sp macro="" textlink="">
      <xdr:nvSpPr>
        <xdr:cNvPr id="538" name="n_1mainValue【学校施設】&#10;一人当たり面積"/>
        <xdr:cNvSpPr txBox="1"/>
      </xdr:nvSpPr>
      <xdr:spPr>
        <a:xfrm>
          <a:off x="210757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90390</xdr:rowOff>
    </xdr:from>
    <xdr:ext cx="469744" cy="259045"/>
    <xdr:sp macro="" textlink="">
      <xdr:nvSpPr>
        <xdr:cNvPr id="539" name="n_2mainValue【学校施設】&#10;一人当たり面積"/>
        <xdr:cNvSpPr txBox="1"/>
      </xdr:nvSpPr>
      <xdr:spPr>
        <a:xfrm>
          <a:off x="20199427" y="1089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65" name="直線コネクタ 564"/>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66"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67" name="直線コネクタ 56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9" name="直線コネクタ 56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570"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71" name="フローチャート: 判断 570"/>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72" name="フローチャート: 判断 571"/>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73" name="フローチャート: 判断 572"/>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574" name="フローチャート: 判断 573"/>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116295</xdr:rowOff>
    </xdr:from>
    <xdr:to>
      <xdr:col>85</xdr:col>
      <xdr:colOff>177800</xdr:colOff>
      <xdr:row>78</xdr:row>
      <xdr:rowOff>46445</xdr:rowOff>
    </xdr:to>
    <xdr:sp macro="" textlink="">
      <xdr:nvSpPr>
        <xdr:cNvPr id="580" name="楕円 579"/>
        <xdr:cNvSpPr/>
      </xdr:nvSpPr>
      <xdr:spPr>
        <a:xfrm>
          <a:off x="162687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31222</xdr:rowOff>
    </xdr:from>
    <xdr:ext cx="405111" cy="259045"/>
    <xdr:sp macro="" textlink="">
      <xdr:nvSpPr>
        <xdr:cNvPr id="581" name="【児童館】&#10;有形固定資産減価償却率該当値テキスト"/>
        <xdr:cNvSpPr txBox="1"/>
      </xdr:nvSpPr>
      <xdr:spPr>
        <a:xfrm>
          <a:off x="16357600" y="132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152219</xdr:rowOff>
    </xdr:from>
    <xdr:to>
      <xdr:col>81</xdr:col>
      <xdr:colOff>101600</xdr:colOff>
      <xdr:row>78</xdr:row>
      <xdr:rowOff>82369</xdr:rowOff>
    </xdr:to>
    <xdr:sp macro="" textlink="">
      <xdr:nvSpPr>
        <xdr:cNvPr id="582" name="楕円 581"/>
        <xdr:cNvSpPr/>
      </xdr:nvSpPr>
      <xdr:spPr>
        <a:xfrm>
          <a:off x="15430500" y="133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167095</xdr:rowOff>
    </xdr:from>
    <xdr:to>
      <xdr:col>85</xdr:col>
      <xdr:colOff>127000</xdr:colOff>
      <xdr:row>78</xdr:row>
      <xdr:rowOff>31569</xdr:rowOff>
    </xdr:to>
    <xdr:cxnSp macro="">
      <xdr:nvCxnSpPr>
        <xdr:cNvPr id="583" name="直線コネクタ 582"/>
        <xdr:cNvCxnSpPr/>
      </xdr:nvCxnSpPr>
      <xdr:spPr>
        <a:xfrm flipV="1">
          <a:off x="15481300" y="1336874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16692</xdr:rowOff>
    </xdr:from>
    <xdr:to>
      <xdr:col>76</xdr:col>
      <xdr:colOff>165100</xdr:colOff>
      <xdr:row>78</xdr:row>
      <xdr:rowOff>118292</xdr:rowOff>
    </xdr:to>
    <xdr:sp macro="" textlink="">
      <xdr:nvSpPr>
        <xdr:cNvPr id="584" name="楕円 583"/>
        <xdr:cNvSpPr/>
      </xdr:nvSpPr>
      <xdr:spPr>
        <a:xfrm>
          <a:off x="145415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31569</xdr:rowOff>
    </xdr:from>
    <xdr:to>
      <xdr:col>81</xdr:col>
      <xdr:colOff>50800</xdr:colOff>
      <xdr:row>78</xdr:row>
      <xdr:rowOff>67492</xdr:rowOff>
    </xdr:to>
    <xdr:cxnSp macro="">
      <xdr:nvCxnSpPr>
        <xdr:cNvPr id="585" name="直線コネクタ 584"/>
        <xdr:cNvCxnSpPr/>
      </xdr:nvCxnSpPr>
      <xdr:spPr>
        <a:xfrm flipV="1">
          <a:off x="14592300" y="134046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86"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87" name="n_2aveValue【児童館】&#10;有形固定資産減価償却率"/>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588" name="n_3aveValue【児童館】&#10;有形固定資産減価償却率"/>
        <xdr:cNvSpPr txBox="1"/>
      </xdr:nvSpPr>
      <xdr:spPr>
        <a:xfrm>
          <a:off x="13500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98896</xdr:rowOff>
    </xdr:from>
    <xdr:ext cx="405111" cy="259045"/>
    <xdr:sp macro="" textlink="">
      <xdr:nvSpPr>
        <xdr:cNvPr id="589" name="n_1mainValue【児童館】&#10;有形固定資産減価償却率"/>
        <xdr:cNvSpPr txBox="1"/>
      </xdr:nvSpPr>
      <xdr:spPr>
        <a:xfrm>
          <a:off x="15266044" y="1312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134819</xdr:rowOff>
    </xdr:from>
    <xdr:ext cx="405111" cy="259045"/>
    <xdr:sp macro="" textlink="">
      <xdr:nvSpPr>
        <xdr:cNvPr id="590" name="n_2mainValue【児童館】&#10;有形固定資産減価償却率"/>
        <xdr:cNvSpPr txBox="1"/>
      </xdr:nvSpPr>
      <xdr:spPr>
        <a:xfrm>
          <a:off x="14389744" y="1316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12" name="直線コネクタ 611"/>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13"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14" name="直線コネクタ 61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15"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16" name="直線コネクタ 615"/>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17"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8" name="フローチャート: 判断 61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19" name="フローチャート: 判断 618"/>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20" name="フローチャート: 判断 61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21" name="フローチャート: 判断 620"/>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27" name="楕円 626"/>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85107</xdr:rowOff>
    </xdr:from>
    <xdr:ext cx="469744" cy="259045"/>
    <xdr:sp macro="" textlink="">
      <xdr:nvSpPr>
        <xdr:cNvPr id="628" name="【児童館】&#10;一人当たり面積該当値テキスト"/>
        <xdr:cNvSpPr txBox="1"/>
      </xdr:nvSpPr>
      <xdr:spPr>
        <a:xfrm>
          <a:off x="221996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629" name="楕円 628"/>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49530</xdr:rowOff>
    </xdr:to>
    <xdr:cxnSp macro="">
      <xdr:nvCxnSpPr>
        <xdr:cNvPr id="630" name="直線コネクタ 629"/>
        <xdr:cNvCxnSpPr/>
      </xdr:nvCxnSpPr>
      <xdr:spPr>
        <a:xfrm>
          <a:off x="21323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631" name="楕円 630"/>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49530</xdr:rowOff>
    </xdr:to>
    <xdr:cxnSp macro="">
      <xdr:nvCxnSpPr>
        <xdr:cNvPr id="632" name="直線コネクタ 631"/>
        <xdr:cNvCxnSpPr/>
      </xdr:nvCxnSpPr>
      <xdr:spPr>
        <a:xfrm>
          <a:off x="20434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633"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34"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35" name="n_3ave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636" name="n_1main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637" name="n_2mainValue【児童館】&#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9" name="テキスト ボックス 6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9" name="テキスト ボックス 6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63" name="直線コネクタ 662"/>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64"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65" name="直線コネクタ 664"/>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68"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69" name="フローチャート: 判断 668"/>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70" name="フローチャート: 判断 669"/>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71" name="フローチャート: 判断 670"/>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672" name="フローチャート: 判断 671"/>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58057</xdr:rowOff>
    </xdr:from>
    <xdr:to>
      <xdr:col>85</xdr:col>
      <xdr:colOff>177800</xdr:colOff>
      <xdr:row>102</xdr:row>
      <xdr:rowOff>159657</xdr:rowOff>
    </xdr:to>
    <xdr:sp macro="" textlink="">
      <xdr:nvSpPr>
        <xdr:cNvPr id="678" name="楕円 677"/>
        <xdr:cNvSpPr/>
      </xdr:nvSpPr>
      <xdr:spPr>
        <a:xfrm>
          <a:off x="162687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80934</xdr:rowOff>
    </xdr:from>
    <xdr:ext cx="405111" cy="259045"/>
    <xdr:sp macro="" textlink="">
      <xdr:nvSpPr>
        <xdr:cNvPr id="679" name="【公民館】&#10;有形固定資産減価償却率該当値テキスト"/>
        <xdr:cNvSpPr txBox="1"/>
      </xdr:nvSpPr>
      <xdr:spPr>
        <a:xfrm>
          <a:off x="16357600" y="1739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90714</xdr:rowOff>
    </xdr:from>
    <xdr:to>
      <xdr:col>81</xdr:col>
      <xdr:colOff>101600</xdr:colOff>
      <xdr:row>103</xdr:row>
      <xdr:rowOff>20864</xdr:rowOff>
    </xdr:to>
    <xdr:sp macro="" textlink="">
      <xdr:nvSpPr>
        <xdr:cNvPr id="680" name="楕円 679"/>
        <xdr:cNvSpPr/>
      </xdr:nvSpPr>
      <xdr:spPr>
        <a:xfrm>
          <a:off x="15430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108857</xdr:rowOff>
    </xdr:from>
    <xdr:to>
      <xdr:col>85</xdr:col>
      <xdr:colOff>127000</xdr:colOff>
      <xdr:row>102</xdr:row>
      <xdr:rowOff>141514</xdr:rowOff>
    </xdr:to>
    <xdr:cxnSp macro="">
      <xdr:nvCxnSpPr>
        <xdr:cNvPr id="681" name="直線コネクタ 680"/>
        <xdr:cNvCxnSpPr/>
      </xdr:nvCxnSpPr>
      <xdr:spPr>
        <a:xfrm flipV="1">
          <a:off x="15481300" y="175967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74386</xdr:rowOff>
    </xdr:from>
    <xdr:to>
      <xdr:col>76</xdr:col>
      <xdr:colOff>165100</xdr:colOff>
      <xdr:row>103</xdr:row>
      <xdr:rowOff>4536</xdr:rowOff>
    </xdr:to>
    <xdr:sp macro="" textlink="">
      <xdr:nvSpPr>
        <xdr:cNvPr id="682" name="楕円 681"/>
        <xdr:cNvSpPr/>
      </xdr:nvSpPr>
      <xdr:spPr>
        <a:xfrm>
          <a:off x="14541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125186</xdr:rowOff>
    </xdr:from>
    <xdr:to>
      <xdr:col>81</xdr:col>
      <xdr:colOff>50800</xdr:colOff>
      <xdr:row>102</xdr:row>
      <xdr:rowOff>141514</xdr:rowOff>
    </xdr:to>
    <xdr:cxnSp macro="">
      <xdr:nvCxnSpPr>
        <xdr:cNvPr id="683" name="直線コネクタ 682"/>
        <xdr:cNvCxnSpPr/>
      </xdr:nvCxnSpPr>
      <xdr:spPr>
        <a:xfrm>
          <a:off x="14592300" y="176130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84"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85"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686"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37391</xdr:rowOff>
    </xdr:from>
    <xdr:ext cx="405111" cy="259045"/>
    <xdr:sp macro="" textlink="">
      <xdr:nvSpPr>
        <xdr:cNvPr id="687" name="n_1mainValue【公民館】&#10;有形固定資産減価償却率"/>
        <xdr:cNvSpPr txBox="1"/>
      </xdr:nvSpPr>
      <xdr:spPr>
        <a:xfrm>
          <a:off x="152660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21063</xdr:rowOff>
    </xdr:from>
    <xdr:ext cx="405111" cy="259045"/>
    <xdr:sp macro="" textlink="">
      <xdr:nvSpPr>
        <xdr:cNvPr id="688" name="n_2mainValue【公民館】&#10;有形固定資産減価償却率"/>
        <xdr:cNvSpPr txBox="1"/>
      </xdr:nvSpPr>
      <xdr:spPr>
        <a:xfrm>
          <a:off x="14389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6" name="テキスト ボックス 7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8" name="テキスト ボックス 7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12" name="直線コネクタ 711"/>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1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14" name="直線コネクタ 71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15"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16" name="直線コネクタ 715"/>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717" name="【公民館】&#10;一人当たり面積平均値テキスト"/>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18" name="フローチャート: 判断 717"/>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19" name="フローチャート: 判断 718"/>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20" name="フローチャート: 判断 719"/>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21" name="フローチャート: 判断 720"/>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52070</xdr:rowOff>
    </xdr:from>
    <xdr:to>
      <xdr:col>116</xdr:col>
      <xdr:colOff>114300</xdr:colOff>
      <xdr:row>107</xdr:row>
      <xdr:rowOff>153670</xdr:rowOff>
    </xdr:to>
    <xdr:sp macro="" textlink="">
      <xdr:nvSpPr>
        <xdr:cNvPr id="727" name="楕円 726"/>
        <xdr:cNvSpPr/>
      </xdr:nvSpPr>
      <xdr:spPr>
        <a:xfrm>
          <a:off x="22110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30497</xdr:rowOff>
    </xdr:from>
    <xdr:ext cx="469744" cy="259045"/>
    <xdr:sp macro="" textlink="">
      <xdr:nvSpPr>
        <xdr:cNvPr id="728" name="【公民館】&#10;一人当たり面積該当値テキスト"/>
        <xdr:cNvSpPr txBox="1"/>
      </xdr:nvSpPr>
      <xdr:spPr>
        <a:xfrm>
          <a:off x="22199600"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55880</xdr:rowOff>
    </xdr:from>
    <xdr:to>
      <xdr:col>112</xdr:col>
      <xdr:colOff>38100</xdr:colOff>
      <xdr:row>107</xdr:row>
      <xdr:rowOff>157480</xdr:rowOff>
    </xdr:to>
    <xdr:sp macro="" textlink="">
      <xdr:nvSpPr>
        <xdr:cNvPr id="729" name="楕円 728"/>
        <xdr:cNvSpPr/>
      </xdr:nvSpPr>
      <xdr:spPr>
        <a:xfrm>
          <a:off x="21272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102870</xdr:rowOff>
    </xdr:from>
    <xdr:to>
      <xdr:col>116</xdr:col>
      <xdr:colOff>63500</xdr:colOff>
      <xdr:row>107</xdr:row>
      <xdr:rowOff>106680</xdr:rowOff>
    </xdr:to>
    <xdr:cxnSp macro="">
      <xdr:nvCxnSpPr>
        <xdr:cNvPr id="730" name="直線コネクタ 729"/>
        <xdr:cNvCxnSpPr/>
      </xdr:nvCxnSpPr>
      <xdr:spPr>
        <a:xfrm flipV="1">
          <a:off x="21323300" y="18448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55880</xdr:rowOff>
    </xdr:from>
    <xdr:to>
      <xdr:col>107</xdr:col>
      <xdr:colOff>101600</xdr:colOff>
      <xdr:row>107</xdr:row>
      <xdr:rowOff>157480</xdr:rowOff>
    </xdr:to>
    <xdr:sp macro="" textlink="">
      <xdr:nvSpPr>
        <xdr:cNvPr id="731" name="楕円 730"/>
        <xdr:cNvSpPr/>
      </xdr:nvSpPr>
      <xdr:spPr>
        <a:xfrm>
          <a:off x="20383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106680</xdr:rowOff>
    </xdr:from>
    <xdr:to>
      <xdr:col>111</xdr:col>
      <xdr:colOff>177800</xdr:colOff>
      <xdr:row>107</xdr:row>
      <xdr:rowOff>106680</xdr:rowOff>
    </xdr:to>
    <xdr:cxnSp macro="">
      <xdr:nvCxnSpPr>
        <xdr:cNvPr id="732" name="直線コネクタ 731"/>
        <xdr:cNvCxnSpPr/>
      </xdr:nvCxnSpPr>
      <xdr:spPr>
        <a:xfrm>
          <a:off x="20434300" y="1845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733"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734"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735"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148607</xdr:rowOff>
    </xdr:from>
    <xdr:ext cx="469744" cy="259045"/>
    <xdr:sp macro="" textlink="">
      <xdr:nvSpPr>
        <xdr:cNvPr id="736" name="n_1mainValue【公民館】&#10;一人当たり面積"/>
        <xdr:cNvSpPr txBox="1"/>
      </xdr:nvSpPr>
      <xdr:spPr>
        <a:xfrm>
          <a:off x="210757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148607</xdr:rowOff>
    </xdr:from>
    <xdr:ext cx="469744" cy="259045"/>
    <xdr:sp macro="" textlink="">
      <xdr:nvSpPr>
        <xdr:cNvPr id="737" name="n_2mainValue【公民館】&#10;一人当たり面積"/>
        <xdr:cNvSpPr txBox="1"/>
      </xdr:nvSpPr>
      <xdr:spPr>
        <a:xfrm>
          <a:off x="20199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ほとんどの施設において、有形固定資産減価償却率が類似団体内平均値を上回っている。これは、昭和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年代後半から昭和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年代にかけて整備してきた公共施設等の多くが老朽化してきているためである。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各施設において、大規模改修等は実施できておらず、減価償却の進行により同比率が増加しているが、学校施設については、中学校の新築により減少している。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一人当たり面積等については、概ね類似団体内平均値を下回っており、必要以上の施設等を保有していないことが示される。学校施設の一人当たり面積については前年度から大きく増加しているが、これは、中学校の建替事業に伴い建物の新築を行ったが、旧建物の除却が未了のためで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今後も、公共施設等最適化推進基本計画及び同実施計画に基づき、施設の集約化・複合化を進めるなど公共施設等の適正管理に努める。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62,220
61,490
48.98
24,968,868
24,910,784
6,349
13,233,298
29,449,912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162560</xdr:rowOff>
    </xdr:from>
    <xdr:to>
      <xdr:col>24</xdr:col>
      <xdr:colOff>114300</xdr:colOff>
      <xdr:row>35</xdr:row>
      <xdr:rowOff>92710</xdr:rowOff>
    </xdr:to>
    <xdr:sp macro="" textlink="">
      <xdr:nvSpPr>
        <xdr:cNvPr id="72" name="楕円 71"/>
        <xdr:cNvSpPr/>
      </xdr:nvSpPr>
      <xdr:spPr>
        <a:xfrm>
          <a:off x="4584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13987</xdr:rowOff>
    </xdr:from>
    <xdr:ext cx="405111" cy="259045"/>
    <xdr:sp macro="" textlink="">
      <xdr:nvSpPr>
        <xdr:cNvPr id="73" name="【図書館】&#10;有形固定資産減価償却率該当値テキスト"/>
        <xdr:cNvSpPr txBox="1"/>
      </xdr:nvSpPr>
      <xdr:spPr>
        <a:xfrm>
          <a:off x="4673600"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27033</xdr:rowOff>
    </xdr:from>
    <xdr:to>
      <xdr:col>20</xdr:col>
      <xdr:colOff>38100</xdr:colOff>
      <xdr:row>35</xdr:row>
      <xdr:rowOff>128633</xdr:rowOff>
    </xdr:to>
    <xdr:sp macro="" textlink="">
      <xdr:nvSpPr>
        <xdr:cNvPr id="74" name="楕円 73"/>
        <xdr:cNvSpPr/>
      </xdr:nvSpPr>
      <xdr:spPr>
        <a:xfrm>
          <a:off x="37465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41910</xdr:rowOff>
    </xdr:from>
    <xdr:to>
      <xdr:col>24</xdr:col>
      <xdr:colOff>63500</xdr:colOff>
      <xdr:row>35</xdr:row>
      <xdr:rowOff>77833</xdr:rowOff>
    </xdr:to>
    <xdr:cxnSp macro="">
      <xdr:nvCxnSpPr>
        <xdr:cNvPr id="75" name="直線コネクタ 74"/>
        <xdr:cNvCxnSpPr/>
      </xdr:nvCxnSpPr>
      <xdr:spPr>
        <a:xfrm flipV="1">
          <a:off x="3797300" y="60426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61323</xdr:rowOff>
    </xdr:from>
    <xdr:to>
      <xdr:col>15</xdr:col>
      <xdr:colOff>101600</xdr:colOff>
      <xdr:row>35</xdr:row>
      <xdr:rowOff>162923</xdr:rowOff>
    </xdr:to>
    <xdr:sp macro="" textlink="">
      <xdr:nvSpPr>
        <xdr:cNvPr id="76" name="楕円 75"/>
        <xdr:cNvSpPr/>
      </xdr:nvSpPr>
      <xdr:spPr>
        <a:xfrm>
          <a:off x="2857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77833</xdr:rowOff>
    </xdr:from>
    <xdr:to>
      <xdr:col>19</xdr:col>
      <xdr:colOff>177800</xdr:colOff>
      <xdr:row>35</xdr:row>
      <xdr:rowOff>112123</xdr:rowOff>
    </xdr:to>
    <xdr:cxnSp macro="">
      <xdr:nvCxnSpPr>
        <xdr:cNvPr id="77" name="直線コネクタ 76"/>
        <xdr:cNvCxnSpPr/>
      </xdr:nvCxnSpPr>
      <xdr:spPr>
        <a:xfrm flipV="1">
          <a:off x="2908300" y="60785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78"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79"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0" name="n_3aveValue【図書館】&#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145160</xdr:rowOff>
    </xdr:from>
    <xdr:ext cx="405111" cy="259045"/>
    <xdr:sp macro="" textlink="">
      <xdr:nvSpPr>
        <xdr:cNvPr id="81" name="n_1mainValue【図書館】&#10;有形固定資産減価償却率"/>
        <xdr:cNvSpPr txBox="1"/>
      </xdr:nvSpPr>
      <xdr:spPr>
        <a:xfrm>
          <a:off x="358204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8000</xdr:rowOff>
    </xdr:from>
    <xdr:ext cx="405111" cy="259045"/>
    <xdr:sp macro="" textlink="">
      <xdr:nvSpPr>
        <xdr:cNvPr id="82" name="n_2mainValue【図書館】&#10;有形固定資産減価償却率"/>
        <xdr:cNvSpPr txBox="1"/>
      </xdr:nvSpPr>
      <xdr:spPr>
        <a:xfrm>
          <a:off x="27057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1"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5" name="フローチャート: 判断 114"/>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1" name="楕円 120"/>
        <xdr:cNvSpPr/>
      </xdr:nvSpPr>
      <xdr:spPr>
        <a:xfrm>
          <a:off x="10426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124477</xdr:rowOff>
    </xdr:from>
    <xdr:ext cx="469744" cy="259045"/>
    <xdr:sp macro="" textlink="">
      <xdr:nvSpPr>
        <xdr:cNvPr id="122" name="【図書館】&#10;一人当たり面積該当値テキスト"/>
        <xdr:cNvSpPr txBox="1"/>
      </xdr:nvSpPr>
      <xdr:spPr>
        <a:xfrm>
          <a:off x="10515600"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23" name="楕円 122"/>
        <xdr:cNvSpPr/>
      </xdr:nvSpPr>
      <xdr:spPr>
        <a:xfrm>
          <a:off x="9588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25400</xdr:rowOff>
    </xdr:to>
    <xdr:cxnSp macro="">
      <xdr:nvCxnSpPr>
        <xdr:cNvPr id="124" name="直線コネクタ 123"/>
        <xdr:cNvCxnSpPr/>
      </xdr:nvCxnSpPr>
      <xdr:spPr>
        <a:xfrm>
          <a:off x="9639300" y="688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25" name="楕円 124"/>
        <xdr:cNvSpPr/>
      </xdr:nvSpPr>
      <xdr:spPr>
        <a:xfrm>
          <a:off x="8699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25400</xdr:rowOff>
    </xdr:from>
    <xdr:to>
      <xdr:col>50</xdr:col>
      <xdr:colOff>114300</xdr:colOff>
      <xdr:row>40</xdr:row>
      <xdr:rowOff>25400</xdr:rowOff>
    </xdr:to>
    <xdr:cxnSp macro="">
      <xdr:nvCxnSpPr>
        <xdr:cNvPr id="126" name="直線コネクタ 125"/>
        <xdr:cNvCxnSpPr/>
      </xdr:nvCxnSpPr>
      <xdr:spPr>
        <a:xfrm>
          <a:off x="8750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27"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8"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29"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67327</xdr:rowOff>
    </xdr:from>
    <xdr:ext cx="469744" cy="259045"/>
    <xdr:sp macro="" textlink="">
      <xdr:nvSpPr>
        <xdr:cNvPr id="130" name="n_1mainValue【図書館】&#10;一人当たり面積"/>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67327</xdr:rowOff>
    </xdr:from>
    <xdr:ext cx="469744" cy="259045"/>
    <xdr:sp macro="" textlink="">
      <xdr:nvSpPr>
        <xdr:cNvPr id="131" name="n_2mainValue【図書館】&#10;一人当たり面積"/>
        <xdr:cNvSpPr txBox="1"/>
      </xdr:nvSpPr>
      <xdr:spPr>
        <a:xfrm>
          <a:off x="8515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1"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4" name="フローチャート: 判断 16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5" name="フローチャート: 判断 164"/>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82550</xdr:rowOff>
    </xdr:from>
    <xdr:to>
      <xdr:col>24</xdr:col>
      <xdr:colOff>114300</xdr:colOff>
      <xdr:row>57</xdr:row>
      <xdr:rowOff>12700</xdr:rowOff>
    </xdr:to>
    <xdr:sp macro="" textlink="">
      <xdr:nvSpPr>
        <xdr:cNvPr id="171" name="楕円 170"/>
        <xdr:cNvSpPr/>
      </xdr:nvSpPr>
      <xdr:spPr>
        <a:xfrm>
          <a:off x="45847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105427</xdr:rowOff>
    </xdr:from>
    <xdr:ext cx="405111" cy="259045"/>
    <xdr:sp macro="" textlink="">
      <xdr:nvSpPr>
        <xdr:cNvPr id="172" name="【体育館・プール】&#10;有形固定資産減価償却率該当値テキスト"/>
        <xdr:cNvSpPr txBox="1"/>
      </xdr:nvSpPr>
      <xdr:spPr>
        <a:xfrm>
          <a:off x="4673600"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97790</xdr:rowOff>
    </xdr:from>
    <xdr:to>
      <xdr:col>20</xdr:col>
      <xdr:colOff>38100</xdr:colOff>
      <xdr:row>57</xdr:row>
      <xdr:rowOff>27940</xdr:rowOff>
    </xdr:to>
    <xdr:sp macro="" textlink="">
      <xdr:nvSpPr>
        <xdr:cNvPr id="173" name="楕円 172"/>
        <xdr:cNvSpPr/>
      </xdr:nvSpPr>
      <xdr:spPr>
        <a:xfrm>
          <a:off x="3746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133350</xdr:rowOff>
    </xdr:from>
    <xdr:to>
      <xdr:col>24</xdr:col>
      <xdr:colOff>63500</xdr:colOff>
      <xdr:row>56</xdr:row>
      <xdr:rowOff>148590</xdr:rowOff>
    </xdr:to>
    <xdr:cxnSp macro="">
      <xdr:nvCxnSpPr>
        <xdr:cNvPr id="174" name="直線コネクタ 173"/>
        <xdr:cNvCxnSpPr/>
      </xdr:nvCxnSpPr>
      <xdr:spPr>
        <a:xfrm flipV="1">
          <a:off x="3797300" y="97345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114935</xdr:rowOff>
    </xdr:from>
    <xdr:to>
      <xdr:col>15</xdr:col>
      <xdr:colOff>101600</xdr:colOff>
      <xdr:row>57</xdr:row>
      <xdr:rowOff>45085</xdr:rowOff>
    </xdr:to>
    <xdr:sp macro="" textlink="">
      <xdr:nvSpPr>
        <xdr:cNvPr id="175" name="楕円 174"/>
        <xdr:cNvSpPr/>
      </xdr:nvSpPr>
      <xdr:spPr>
        <a:xfrm>
          <a:off x="2857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148590</xdr:rowOff>
    </xdr:from>
    <xdr:to>
      <xdr:col>19</xdr:col>
      <xdr:colOff>177800</xdr:colOff>
      <xdr:row>56</xdr:row>
      <xdr:rowOff>165735</xdr:rowOff>
    </xdr:to>
    <xdr:cxnSp macro="">
      <xdr:nvCxnSpPr>
        <xdr:cNvPr id="176" name="直線コネクタ 175"/>
        <xdr:cNvCxnSpPr/>
      </xdr:nvCxnSpPr>
      <xdr:spPr>
        <a:xfrm flipV="1">
          <a:off x="2908300" y="97497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77"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8"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9"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44467</xdr:rowOff>
    </xdr:from>
    <xdr:ext cx="405111" cy="259045"/>
    <xdr:sp macro="" textlink="">
      <xdr:nvSpPr>
        <xdr:cNvPr id="180" name="n_1mainValue【体育館・プール】&#10;有形固定資産減価償却率"/>
        <xdr:cNvSpPr txBox="1"/>
      </xdr:nvSpPr>
      <xdr:spPr>
        <a:xfrm>
          <a:off x="35820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61612</xdr:rowOff>
    </xdr:from>
    <xdr:ext cx="405111" cy="259045"/>
    <xdr:sp macro="" textlink="">
      <xdr:nvSpPr>
        <xdr:cNvPr id="181" name="n_2mainValue【体育館・プール】&#10;有形固定資産減価償却率"/>
        <xdr:cNvSpPr txBox="1"/>
      </xdr:nvSpPr>
      <xdr:spPr>
        <a:xfrm>
          <a:off x="270574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0"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3" name="フローチャート: 判断 212"/>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14" name="フローチャート: 判断 213"/>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78740</xdr:rowOff>
    </xdr:from>
    <xdr:to>
      <xdr:col>55</xdr:col>
      <xdr:colOff>50800</xdr:colOff>
      <xdr:row>63</xdr:row>
      <xdr:rowOff>8890</xdr:rowOff>
    </xdr:to>
    <xdr:sp macro="" textlink="">
      <xdr:nvSpPr>
        <xdr:cNvPr id="220" name="楕円 219"/>
        <xdr:cNvSpPr/>
      </xdr:nvSpPr>
      <xdr:spPr>
        <a:xfrm>
          <a:off x="10426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57167</xdr:rowOff>
    </xdr:from>
    <xdr:ext cx="469744" cy="259045"/>
    <xdr:sp macro="" textlink="">
      <xdr:nvSpPr>
        <xdr:cNvPr id="221" name="【体育館・プール】&#10;一人当たり面積該当値テキスト"/>
        <xdr:cNvSpPr txBox="1"/>
      </xdr:nvSpPr>
      <xdr:spPr>
        <a:xfrm>
          <a:off x="10515600"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78740</xdr:rowOff>
    </xdr:from>
    <xdr:to>
      <xdr:col>50</xdr:col>
      <xdr:colOff>165100</xdr:colOff>
      <xdr:row>63</xdr:row>
      <xdr:rowOff>8890</xdr:rowOff>
    </xdr:to>
    <xdr:sp macro="" textlink="">
      <xdr:nvSpPr>
        <xdr:cNvPr id="222" name="楕円 221"/>
        <xdr:cNvSpPr/>
      </xdr:nvSpPr>
      <xdr:spPr>
        <a:xfrm>
          <a:off x="9588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129540</xdr:rowOff>
    </xdr:from>
    <xdr:to>
      <xdr:col>55</xdr:col>
      <xdr:colOff>0</xdr:colOff>
      <xdr:row>62</xdr:row>
      <xdr:rowOff>129540</xdr:rowOff>
    </xdr:to>
    <xdr:cxnSp macro="">
      <xdr:nvCxnSpPr>
        <xdr:cNvPr id="223" name="直線コネクタ 222"/>
        <xdr:cNvCxnSpPr/>
      </xdr:nvCxnSpPr>
      <xdr:spPr>
        <a:xfrm>
          <a:off x="9639300" y="10759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82550</xdr:rowOff>
    </xdr:from>
    <xdr:to>
      <xdr:col>46</xdr:col>
      <xdr:colOff>38100</xdr:colOff>
      <xdr:row>63</xdr:row>
      <xdr:rowOff>12700</xdr:rowOff>
    </xdr:to>
    <xdr:sp macro="" textlink="">
      <xdr:nvSpPr>
        <xdr:cNvPr id="224" name="楕円 223"/>
        <xdr:cNvSpPr/>
      </xdr:nvSpPr>
      <xdr:spPr>
        <a:xfrm>
          <a:off x="8699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129540</xdr:rowOff>
    </xdr:from>
    <xdr:to>
      <xdr:col>50</xdr:col>
      <xdr:colOff>114300</xdr:colOff>
      <xdr:row>62</xdr:row>
      <xdr:rowOff>133350</xdr:rowOff>
    </xdr:to>
    <xdr:cxnSp macro="">
      <xdr:nvCxnSpPr>
        <xdr:cNvPr id="225" name="直線コネクタ 224"/>
        <xdr:cNvCxnSpPr/>
      </xdr:nvCxnSpPr>
      <xdr:spPr>
        <a:xfrm flipV="1">
          <a:off x="8750300" y="107594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26"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27"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28" name="n_3ave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17</xdr:rowOff>
    </xdr:from>
    <xdr:ext cx="469744" cy="259045"/>
    <xdr:sp macro="" textlink="">
      <xdr:nvSpPr>
        <xdr:cNvPr id="229" name="n_1mainValue【体育館・プール】&#10;一人当たり面積"/>
        <xdr:cNvSpPr txBox="1"/>
      </xdr:nvSpPr>
      <xdr:spPr>
        <a:xfrm>
          <a:off x="93917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3827</xdr:rowOff>
    </xdr:from>
    <xdr:ext cx="469744" cy="259045"/>
    <xdr:sp macro="" textlink="">
      <xdr:nvSpPr>
        <xdr:cNvPr id="230" name="n_2mainValue【体育館・プール】&#10;一人当たり面積"/>
        <xdr:cNvSpPr txBox="1"/>
      </xdr:nvSpPr>
      <xdr:spPr>
        <a:xfrm>
          <a:off x="8515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1" name="テキスト ボックス 24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9" name="テキスト ボックス 24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53" name="直線コネクタ 252"/>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54"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55" name="直線コネクタ 254"/>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6"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7" name="直線コネクタ 25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58"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59" name="フローチャート: 判断 258"/>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60" name="フローチャート: 判断 259"/>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61" name="フローチャート: 判断 260"/>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62" name="フローチャート: 判断 261"/>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42163</xdr:rowOff>
    </xdr:from>
    <xdr:to>
      <xdr:col>24</xdr:col>
      <xdr:colOff>114300</xdr:colOff>
      <xdr:row>83</xdr:row>
      <xdr:rowOff>143763</xdr:rowOff>
    </xdr:to>
    <xdr:sp macro="" textlink="">
      <xdr:nvSpPr>
        <xdr:cNvPr id="268" name="楕円 267"/>
        <xdr:cNvSpPr/>
      </xdr:nvSpPr>
      <xdr:spPr>
        <a:xfrm>
          <a:off x="45847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65040</xdr:rowOff>
    </xdr:from>
    <xdr:ext cx="405111" cy="259045"/>
    <xdr:sp macro="" textlink="">
      <xdr:nvSpPr>
        <xdr:cNvPr id="269" name="【福祉施設】&#10;有形固定資産減価償却率該当値テキスト"/>
        <xdr:cNvSpPr txBox="1"/>
      </xdr:nvSpPr>
      <xdr:spPr>
        <a:xfrm>
          <a:off x="4673600" y="14123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76454</xdr:rowOff>
    </xdr:from>
    <xdr:to>
      <xdr:col>20</xdr:col>
      <xdr:colOff>38100</xdr:colOff>
      <xdr:row>84</xdr:row>
      <xdr:rowOff>6604</xdr:rowOff>
    </xdr:to>
    <xdr:sp macro="" textlink="">
      <xdr:nvSpPr>
        <xdr:cNvPr id="270" name="楕円 269"/>
        <xdr:cNvSpPr/>
      </xdr:nvSpPr>
      <xdr:spPr>
        <a:xfrm>
          <a:off x="3746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92963</xdr:rowOff>
    </xdr:from>
    <xdr:to>
      <xdr:col>24</xdr:col>
      <xdr:colOff>63500</xdr:colOff>
      <xdr:row>83</xdr:row>
      <xdr:rowOff>127254</xdr:rowOff>
    </xdr:to>
    <xdr:cxnSp macro="">
      <xdr:nvCxnSpPr>
        <xdr:cNvPr id="271" name="直線コネクタ 270"/>
        <xdr:cNvCxnSpPr/>
      </xdr:nvCxnSpPr>
      <xdr:spPr>
        <a:xfrm flipV="1">
          <a:off x="3797300" y="14323313"/>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272" name="楕円 271"/>
        <xdr:cNvSpPr/>
      </xdr:nvSpPr>
      <xdr:spPr>
        <a:xfrm>
          <a:off x="2857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127254</xdr:rowOff>
    </xdr:from>
    <xdr:to>
      <xdr:col>19</xdr:col>
      <xdr:colOff>177800</xdr:colOff>
      <xdr:row>83</xdr:row>
      <xdr:rowOff>163830</xdr:rowOff>
    </xdr:to>
    <xdr:cxnSp macro="">
      <xdr:nvCxnSpPr>
        <xdr:cNvPr id="273" name="直線コネクタ 272"/>
        <xdr:cNvCxnSpPr/>
      </xdr:nvCxnSpPr>
      <xdr:spPr>
        <a:xfrm flipV="1">
          <a:off x="2908300" y="14357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74"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75"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76" name="n_3aveValue【福祉施設】&#10;有形固定資産減価償却率"/>
        <xdr:cNvSpPr txBox="1"/>
      </xdr:nvSpPr>
      <xdr:spPr>
        <a:xfrm>
          <a:off x="1816744" y="1426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23131</xdr:rowOff>
    </xdr:from>
    <xdr:ext cx="405111" cy="259045"/>
    <xdr:sp macro="" textlink="">
      <xdr:nvSpPr>
        <xdr:cNvPr id="277" name="n_1mainValue【福祉施設】&#10;有形固定資産減価償却率"/>
        <xdr:cNvSpPr txBox="1"/>
      </xdr:nvSpPr>
      <xdr:spPr>
        <a:xfrm>
          <a:off x="3582044" y="1408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59707</xdr:rowOff>
    </xdr:from>
    <xdr:ext cx="405111" cy="259045"/>
    <xdr:sp macro="" textlink="">
      <xdr:nvSpPr>
        <xdr:cNvPr id="278" name="n_2mainValue【福祉施設】&#10;有形固定資産減価償却率"/>
        <xdr:cNvSpPr txBox="1"/>
      </xdr:nvSpPr>
      <xdr:spPr>
        <a:xfrm>
          <a:off x="2705744"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98" name="直線コネクタ 297"/>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9"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0" name="直線コネクタ 299"/>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01"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02" name="直線コネクタ 301"/>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03"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4" name="フローチャート: 判断 303"/>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05" name="フローチャート: 判断 304"/>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06" name="フローチャート: 判断 305"/>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07" name="フローチャート: 判断 306"/>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15875</xdr:rowOff>
    </xdr:from>
    <xdr:to>
      <xdr:col>55</xdr:col>
      <xdr:colOff>50800</xdr:colOff>
      <xdr:row>79</xdr:row>
      <xdr:rowOff>117475</xdr:rowOff>
    </xdr:to>
    <xdr:sp macro="" textlink="">
      <xdr:nvSpPr>
        <xdr:cNvPr id="313" name="楕円 312"/>
        <xdr:cNvSpPr/>
      </xdr:nvSpPr>
      <xdr:spPr>
        <a:xfrm>
          <a:off x="104267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38752</xdr:rowOff>
    </xdr:from>
    <xdr:ext cx="469744" cy="259045"/>
    <xdr:sp macro="" textlink="">
      <xdr:nvSpPr>
        <xdr:cNvPr id="314" name="【福祉施設】&#10;一人当たり面積該当値テキスト"/>
        <xdr:cNvSpPr txBox="1"/>
      </xdr:nvSpPr>
      <xdr:spPr>
        <a:xfrm>
          <a:off x="10515600" y="1341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21589</xdr:rowOff>
    </xdr:from>
    <xdr:to>
      <xdr:col>50</xdr:col>
      <xdr:colOff>165100</xdr:colOff>
      <xdr:row>79</xdr:row>
      <xdr:rowOff>123189</xdr:rowOff>
    </xdr:to>
    <xdr:sp macro="" textlink="">
      <xdr:nvSpPr>
        <xdr:cNvPr id="315" name="楕円 314"/>
        <xdr:cNvSpPr/>
      </xdr:nvSpPr>
      <xdr:spPr>
        <a:xfrm>
          <a:off x="9588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66675</xdr:rowOff>
    </xdr:from>
    <xdr:to>
      <xdr:col>55</xdr:col>
      <xdr:colOff>0</xdr:colOff>
      <xdr:row>79</xdr:row>
      <xdr:rowOff>72389</xdr:rowOff>
    </xdr:to>
    <xdr:cxnSp macro="">
      <xdr:nvCxnSpPr>
        <xdr:cNvPr id="316" name="直線コネクタ 315"/>
        <xdr:cNvCxnSpPr/>
      </xdr:nvCxnSpPr>
      <xdr:spPr>
        <a:xfrm flipV="1">
          <a:off x="9639300" y="136112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33020</xdr:rowOff>
    </xdr:from>
    <xdr:to>
      <xdr:col>46</xdr:col>
      <xdr:colOff>38100</xdr:colOff>
      <xdr:row>79</xdr:row>
      <xdr:rowOff>134620</xdr:rowOff>
    </xdr:to>
    <xdr:sp macro="" textlink="">
      <xdr:nvSpPr>
        <xdr:cNvPr id="317" name="楕円 316"/>
        <xdr:cNvSpPr/>
      </xdr:nvSpPr>
      <xdr:spPr>
        <a:xfrm>
          <a:off x="8699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72389</xdr:rowOff>
    </xdr:from>
    <xdr:to>
      <xdr:col>50</xdr:col>
      <xdr:colOff>114300</xdr:colOff>
      <xdr:row>79</xdr:row>
      <xdr:rowOff>83820</xdr:rowOff>
    </xdr:to>
    <xdr:cxnSp macro="">
      <xdr:nvCxnSpPr>
        <xdr:cNvPr id="318" name="直線コネクタ 317"/>
        <xdr:cNvCxnSpPr/>
      </xdr:nvCxnSpPr>
      <xdr:spPr>
        <a:xfrm flipV="1">
          <a:off x="8750300" y="136169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19" name="n_1aveValue【福祉施設】&#10;一人当たり面積"/>
        <xdr:cNvSpPr txBox="1"/>
      </xdr:nvSpPr>
      <xdr:spPr>
        <a:xfrm>
          <a:off x="93917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20" name="n_2aveValue【福祉施設】&#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21"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139716</xdr:rowOff>
    </xdr:from>
    <xdr:ext cx="469744" cy="259045"/>
    <xdr:sp macro="" textlink="">
      <xdr:nvSpPr>
        <xdr:cNvPr id="322" name="n_1mainValue【福祉施設】&#10;一人当たり面積"/>
        <xdr:cNvSpPr txBox="1"/>
      </xdr:nvSpPr>
      <xdr:spPr>
        <a:xfrm>
          <a:off x="9391727"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151147</xdr:rowOff>
    </xdr:from>
    <xdr:ext cx="469744" cy="259045"/>
    <xdr:sp macro="" textlink="">
      <xdr:nvSpPr>
        <xdr:cNvPr id="323" name="n_2mainValue【福祉施設】&#10;一人当たり面積"/>
        <xdr:cNvSpPr txBox="1"/>
      </xdr:nvSpPr>
      <xdr:spPr>
        <a:xfrm>
          <a:off x="8515427" y="1335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5" name="テキスト ボックス 33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5" name="テキスト ボックス 34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49" name="直線コネクタ 348"/>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50"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51" name="直線コネクタ 350"/>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52"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53" name="直線コネクタ 352"/>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54"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55" name="フローチャート: 判断 354"/>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56" name="フローチャート: 判断 355"/>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57" name="フローチャート: 判断 356"/>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58" name="フローチャート: 判断 357"/>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105411</xdr:rowOff>
    </xdr:from>
    <xdr:to>
      <xdr:col>24</xdr:col>
      <xdr:colOff>114300</xdr:colOff>
      <xdr:row>102</xdr:row>
      <xdr:rowOff>35561</xdr:rowOff>
    </xdr:to>
    <xdr:sp macro="" textlink="">
      <xdr:nvSpPr>
        <xdr:cNvPr id="364" name="楕円 363"/>
        <xdr:cNvSpPr/>
      </xdr:nvSpPr>
      <xdr:spPr>
        <a:xfrm>
          <a:off x="45847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128288</xdr:rowOff>
    </xdr:from>
    <xdr:ext cx="405111" cy="259045"/>
    <xdr:sp macro="" textlink="">
      <xdr:nvSpPr>
        <xdr:cNvPr id="365" name="【市民会館】&#10;有形固定資産減価償却率該当値テキスト"/>
        <xdr:cNvSpPr txBox="1"/>
      </xdr:nvSpPr>
      <xdr:spPr>
        <a:xfrm>
          <a:off x="4673600"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141332</xdr:rowOff>
    </xdr:from>
    <xdr:to>
      <xdr:col>20</xdr:col>
      <xdr:colOff>38100</xdr:colOff>
      <xdr:row>102</xdr:row>
      <xdr:rowOff>71482</xdr:rowOff>
    </xdr:to>
    <xdr:sp macro="" textlink="">
      <xdr:nvSpPr>
        <xdr:cNvPr id="366" name="楕円 365"/>
        <xdr:cNvSpPr/>
      </xdr:nvSpPr>
      <xdr:spPr>
        <a:xfrm>
          <a:off x="37465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156211</xdr:rowOff>
    </xdr:from>
    <xdr:to>
      <xdr:col>24</xdr:col>
      <xdr:colOff>63500</xdr:colOff>
      <xdr:row>102</xdr:row>
      <xdr:rowOff>20682</xdr:rowOff>
    </xdr:to>
    <xdr:cxnSp macro="">
      <xdr:nvCxnSpPr>
        <xdr:cNvPr id="367" name="直線コネクタ 366"/>
        <xdr:cNvCxnSpPr/>
      </xdr:nvCxnSpPr>
      <xdr:spPr>
        <a:xfrm flipV="1">
          <a:off x="3797300" y="1747266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4173</xdr:rowOff>
    </xdr:from>
    <xdr:to>
      <xdr:col>15</xdr:col>
      <xdr:colOff>101600</xdr:colOff>
      <xdr:row>102</xdr:row>
      <xdr:rowOff>105773</xdr:rowOff>
    </xdr:to>
    <xdr:sp macro="" textlink="">
      <xdr:nvSpPr>
        <xdr:cNvPr id="368" name="楕円 367"/>
        <xdr:cNvSpPr/>
      </xdr:nvSpPr>
      <xdr:spPr>
        <a:xfrm>
          <a:off x="2857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20682</xdr:rowOff>
    </xdr:from>
    <xdr:to>
      <xdr:col>19</xdr:col>
      <xdr:colOff>177800</xdr:colOff>
      <xdr:row>102</xdr:row>
      <xdr:rowOff>54973</xdr:rowOff>
    </xdr:to>
    <xdr:cxnSp macro="">
      <xdr:nvCxnSpPr>
        <xdr:cNvPr id="369" name="直線コネクタ 368"/>
        <xdr:cNvCxnSpPr/>
      </xdr:nvCxnSpPr>
      <xdr:spPr>
        <a:xfrm flipV="1">
          <a:off x="2908300" y="175085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70"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71"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72"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88009</xdr:rowOff>
    </xdr:from>
    <xdr:ext cx="405111" cy="259045"/>
    <xdr:sp macro="" textlink="">
      <xdr:nvSpPr>
        <xdr:cNvPr id="373" name="n_1mainValue【市民会館】&#10;有形固定資産減価償却率"/>
        <xdr:cNvSpPr txBox="1"/>
      </xdr:nvSpPr>
      <xdr:spPr>
        <a:xfrm>
          <a:off x="358204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122300</xdr:rowOff>
    </xdr:from>
    <xdr:ext cx="405111" cy="259045"/>
    <xdr:sp macro="" textlink="">
      <xdr:nvSpPr>
        <xdr:cNvPr id="374" name="n_2mainValue【市民会館】&#10;有形固定資産減価償却率"/>
        <xdr:cNvSpPr txBox="1"/>
      </xdr:nvSpPr>
      <xdr:spPr>
        <a:xfrm>
          <a:off x="27057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98" name="直線コネクタ 397"/>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99"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00" name="直線コネクタ 399"/>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01"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2" name="直線コネクタ 401"/>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03" name="【市民会館】&#10;一人当たり面積平均値テキスト"/>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04" name="フローチャート: 判断 403"/>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5" name="フローチャート: 判断 404"/>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06" name="フローチャート: 判断 405"/>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07" name="フローチャート: 判断 406"/>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74930</xdr:rowOff>
    </xdr:from>
    <xdr:to>
      <xdr:col>55</xdr:col>
      <xdr:colOff>50800</xdr:colOff>
      <xdr:row>108</xdr:row>
      <xdr:rowOff>5080</xdr:rowOff>
    </xdr:to>
    <xdr:sp macro="" textlink="">
      <xdr:nvSpPr>
        <xdr:cNvPr id="413" name="楕円 412"/>
        <xdr:cNvSpPr/>
      </xdr:nvSpPr>
      <xdr:spPr>
        <a:xfrm>
          <a:off x="10426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161307</xdr:rowOff>
    </xdr:from>
    <xdr:ext cx="469744" cy="259045"/>
    <xdr:sp macro="" textlink="">
      <xdr:nvSpPr>
        <xdr:cNvPr id="414" name="【市民会館】&#10;一人当たり面積該当値テキスト"/>
        <xdr:cNvSpPr txBox="1"/>
      </xdr:nvSpPr>
      <xdr:spPr>
        <a:xfrm>
          <a:off x="10515600" y="183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78739</xdr:rowOff>
    </xdr:from>
    <xdr:to>
      <xdr:col>50</xdr:col>
      <xdr:colOff>165100</xdr:colOff>
      <xdr:row>108</xdr:row>
      <xdr:rowOff>8889</xdr:rowOff>
    </xdr:to>
    <xdr:sp macro="" textlink="">
      <xdr:nvSpPr>
        <xdr:cNvPr id="415" name="楕円 414"/>
        <xdr:cNvSpPr/>
      </xdr:nvSpPr>
      <xdr:spPr>
        <a:xfrm>
          <a:off x="9588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125730</xdr:rowOff>
    </xdr:from>
    <xdr:to>
      <xdr:col>55</xdr:col>
      <xdr:colOff>0</xdr:colOff>
      <xdr:row>107</xdr:row>
      <xdr:rowOff>129539</xdr:rowOff>
    </xdr:to>
    <xdr:cxnSp macro="">
      <xdr:nvCxnSpPr>
        <xdr:cNvPr id="416" name="直線コネクタ 415"/>
        <xdr:cNvCxnSpPr/>
      </xdr:nvCxnSpPr>
      <xdr:spPr>
        <a:xfrm flipV="1">
          <a:off x="9639300" y="184708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78739</xdr:rowOff>
    </xdr:from>
    <xdr:to>
      <xdr:col>46</xdr:col>
      <xdr:colOff>38100</xdr:colOff>
      <xdr:row>108</xdr:row>
      <xdr:rowOff>8889</xdr:rowOff>
    </xdr:to>
    <xdr:sp macro="" textlink="">
      <xdr:nvSpPr>
        <xdr:cNvPr id="417" name="楕円 416"/>
        <xdr:cNvSpPr/>
      </xdr:nvSpPr>
      <xdr:spPr>
        <a:xfrm>
          <a:off x="8699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129539</xdr:rowOff>
    </xdr:from>
    <xdr:to>
      <xdr:col>50</xdr:col>
      <xdr:colOff>114300</xdr:colOff>
      <xdr:row>107</xdr:row>
      <xdr:rowOff>129539</xdr:rowOff>
    </xdr:to>
    <xdr:cxnSp macro="">
      <xdr:nvCxnSpPr>
        <xdr:cNvPr id="418" name="直線コネクタ 417"/>
        <xdr:cNvCxnSpPr/>
      </xdr:nvCxnSpPr>
      <xdr:spPr>
        <a:xfrm>
          <a:off x="8750300" y="18474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19"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20"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21"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xdr:rowOff>
    </xdr:from>
    <xdr:ext cx="469744" cy="259045"/>
    <xdr:sp macro="" textlink="">
      <xdr:nvSpPr>
        <xdr:cNvPr id="422" name="n_1mainValue【市民会館】&#10;一人当たり面積"/>
        <xdr:cNvSpPr txBox="1"/>
      </xdr:nvSpPr>
      <xdr:spPr>
        <a:xfrm>
          <a:off x="93917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xdr:rowOff>
    </xdr:from>
    <xdr:ext cx="469744" cy="259045"/>
    <xdr:sp macro="" textlink="">
      <xdr:nvSpPr>
        <xdr:cNvPr id="423" name="n_2mainValue【市民会館】&#10;一人当たり面積"/>
        <xdr:cNvSpPr txBox="1"/>
      </xdr:nvSpPr>
      <xdr:spPr>
        <a:xfrm>
          <a:off x="8515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4" name="直線コネクタ 4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5" name="テキスト ボックス 43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6" name="直線コネクタ 4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7" name="テキスト ボックス 4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8" name="直線コネクタ 4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9" name="テキスト ボックス 4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0" name="直線コネクタ 4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1" name="テキスト ボックス 4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2" name="直線コネクタ 4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3" name="テキスト ボックス 4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4" name="直線コネクタ 4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5" name="テキスト ボックス 44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49" name="直線コネクタ 448"/>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50"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51" name="直線コネクタ 450"/>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52"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53" name="直線コネクタ 452"/>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54"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55" name="フローチャート: 判断 454"/>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56" name="フローチャート: 判断 455"/>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57" name="フローチャート: 判断 456"/>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58" name="フローチャート: 判断 457"/>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23767</xdr:rowOff>
    </xdr:from>
    <xdr:to>
      <xdr:col>85</xdr:col>
      <xdr:colOff>177800</xdr:colOff>
      <xdr:row>35</xdr:row>
      <xdr:rowOff>125367</xdr:rowOff>
    </xdr:to>
    <xdr:sp macro="" textlink="">
      <xdr:nvSpPr>
        <xdr:cNvPr id="464" name="楕円 463"/>
        <xdr:cNvSpPr/>
      </xdr:nvSpPr>
      <xdr:spPr>
        <a:xfrm>
          <a:off x="162687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46644</xdr:rowOff>
    </xdr:from>
    <xdr:ext cx="405111" cy="259045"/>
    <xdr:sp macro="" textlink="">
      <xdr:nvSpPr>
        <xdr:cNvPr id="465" name="【一般廃棄物処理施設】&#10;有形固定資産減価償却率該当値テキスト"/>
        <xdr:cNvSpPr txBox="1"/>
      </xdr:nvSpPr>
      <xdr:spPr>
        <a:xfrm>
          <a:off x="16357600" y="587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66222</xdr:rowOff>
    </xdr:from>
    <xdr:to>
      <xdr:col>81</xdr:col>
      <xdr:colOff>101600</xdr:colOff>
      <xdr:row>35</xdr:row>
      <xdr:rowOff>167822</xdr:rowOff>
    </xdr:to>
    <xdr:sp macro="" textlink="">
      <xdr:nvSpPr>
        <xdr:cNvPr id="466" name="楕円 465"/>
        <xdr:cNvSpPr/>
      </xdr:nvSpPr>
      <xdr:spPr>
        <a:xfrm>
          <a:off x="15430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74567</xdr:rowOff>
    </xdr:from>
    <xdr:to>
      <xdr:col>85</xdr:col>
      <xdr:colOff>127000</xdr:colOff>
      <xdr:row>35</xdr:row>
      <xdr:rowOff>117022</xdr:rowOff>
    </xdr:to>
    <xdr:cxnSp macro="">
      <xdr:nvCxnSpPr>
        <xdr:cNvPr id="467" name="直線コネクタ 466"/>
        <xdr:cNvCxnSpPr/>
      </xdr:nvCxnSpPr>
      <xdr:spPr>
        <a:xfrm flipV="1">
          <a:off x="15481300" y="607531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108676</xdr:rowOff>
    </xdr:from>
    <xdr:to>
      <xdr:col>76</xdr:col>
      <xdr:colOff>165100</xdr:colOff>
      <xdr:row>36</xdr:row>
      <xdr:rowOff>38826</xdr:rowOff>
    </xdr:to>
    <xdr:sp macro="" textlink="">
      <xdr:nvSpPr>
        <xdr:cNvPr id="468" name="楕円 467"/>
        <xdr:cNvSpPr/>
      </xdr:nvSpPr>
      <xdr:spPr>
        <a:xfrm>
          <a:off x="14541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117022</xdr:rowOff>
    </xdr:from>
    <xdr:to>
      <xdr:col>81</xdr:col>
      <xdr:colOff>50800</xdr:colOff>
      <xdr:row>35</xdr:row>
      <xdr:rowOff>159476</xdr:rowOff>
    </xdr:to>
    <xdr:cxnSp macro="">
      <xdr:nvCxnSpPr>
        <xdr:cNvPr id="469" name="直線コネクタ 468"/>
        <xdr:cNvCxnSpPr/>
      </xdr:nvCxnSpPr>
      <xdr:spPr>
        <a:xfrm flipV="1">
          <a:off x="14592300" y="611777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70" name="n_1aveValue【一般廃棄物処理施設】&#10;有形固定資産減価償却率"/>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71" name="n_2aveValue【一般廃棄物処理施設】&#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72"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12899</xdr:rowOff>
    </xdr:from>
    <xdr:ext cx="405111" cy="259045"/>
    <xdr:sp macro="" textlink="">
      <xdr:nvSpPr>
        <xdr:cNvPr id="473" name="n_1mainValue【一般廃棄物処理施設】&#10;有形固定資産減価償却率"/>
        <xdr:cNvSpPr txBox="1"/>
      </xdr:nvSpPr>
      <xdr:spPr>
        <a:xfrm>
          <a:off x="152660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55353</xdr:rowOff>
    </xdr:from>
    <xdr:ext cx="405111" cy="259045"/>
    <xdr:sp macro="" textlink="">
      <xdr:nvSpPr>
        <xdr:cNvPr id="474" name="n_2mainValue【一般廃棄物処理施設】&#10;有形固定資産減価償却率"/>
        <xdr:cNvSpPr txBox="1"/>
      </xdr:nvSpPr>
      <xdr:spPr>
        <a:xfrm>
          <a:off x="143897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5" name="直線コネクタ 4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6" name="テキスト ボックス 48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7" name="直線コネクタ 4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8" name="テキスト ボックス 48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9" name="直線コネクタ 4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0" name="テキスト ボックス 48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1" name="直線コネクタ 4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2" name="テキスト ボックス 49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3" name="直線コネクタ 4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4" name="テキスト ボックス 49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98" name="直線コネクタ 497"/>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99"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00" name="直線コネクタ 499"/>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01"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02" name="直線コネクタ 501"/>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03" name="【一般廃棄物処理施設】&#10;一人当たり有形固定資産（償却資産）額平均値テキスト"/>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04" name="フローチャート: 判断 503"/>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05" name="フローチャート: 判断 504"/>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06" name="フローチャート: 判断 505"/>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07" name="フローチャート: 判断 506"/>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100472</xdr:rowOff>
    </xdr:from>
    <xdr:to>
      <xdr:col>116</xdr:col>
      <xdr:colOff>114300</xdr:colOff>
      <xdr:row>41</xdr:row>
      <xdr:rowOff>30622</xdr:rowOff>
    </xdr:to>
    <xdr:sp macro="" textlink="">
      <xdr:nvSpPr>
        <xdr:cNvPr id="513" name="楕円 512"/>
        <xdr:cNvSpPr/>
      </xdr:nvSpPr>
      <xdr:spPr>
        <a:xfrm>
          <a:off x="22110700" y="695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78899</xdr:rowOff>
    </xdr:from>
    <xdr:ext cx="534377" cy="259045"/>
    <xdr:sp macro="" textlink="">
      <xdr:nvSpPr>
        <xdr:cNvPr id="514" name="【一般廃棄物処理施設】&#10;一人当たり有形固定資産（償却資産）額該当値テキスト"/>
        <xdr:cNvSpPr txBox="1"/>
      </xdr:nvSpPr>
      <xdr:spPr>
        <a:xfrm>
          <a:off x="22199600" y="693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103718</xdr:rowOff>
    </xdr:from>
    <xdr:to>
      <xdr:col>112</xdr:col>
      <xdr:colOff>38100</xdr:colOff>
      <xdr:row>41</xdr:row>
      <xdr:rowOff>33868</xdr:rowOff>
    </xdr:to>
    <xdr:sp macro="" textlink="">
      <xdr:nvSpPr>
        <xdr:cNvPr id="515" name="楕円 514"/>
        <xdr:cNvSpPr/>
      </xdr:nvSpPr>
      <xdr:spPr>
        <a:xfrm>
          <a:off x="21272500" y="69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151272</xdr:rowOff>
    </xdr:from>
    <xdr:to>
      <xdr:col>116</xdr:col>
      <xdr:colOff>63500</xdr:colOff>
      <xdr:row>40</xdr:row>
      <xdr:rowOff>154518</xdr:rowOff>
    </xdr:to>
    <xdr:cxnSp macro="">
      <xdr:nvCxnSpPr>
        <xdr:cNvPr id="516" name="直線コネクタ 515"/>
        <xdr:cNvCxnSpPr/>
      </xdr:nvCxnSpPr>
      <xdr:spPr>
        <a:xfrm flipV="1">
          <a:off x="21323300" y="7009272"/>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105859</xdr:rowOff>
    </xdr:from>
    <xdr:to>
      <xdr:col>107</xdr:col>
      <xdr:colOff>101600</xdr:colOff>
      <xdr:row>41</xdr:row>
      <xdr:rowOff>36009</xdr:rowOff>
    </xdr:to>
    <xdr:sp macro="" textlink="">
      <xdr:nvSpPr>
        <xdr:cNvPr id="517" name="楕円 516"/>
        <xdr:cNvSpPr/>
      </xdr:nvSpPr>
      <xdr:spPr>
        <a:xfrm>
          <a:off x="20383500" y="69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154518</xdr:rowOff>
    </xdr:from>
    <xdr:to>
      <xdr:col>111</xdr:col>
      <xdr:colOff>177800</xdr:colOff>
      <xdr:row>40</xdr:row>
      <xdr:rowOff>156659</xdr:rowOff>
    </xdr:to>
    <xdr:cxnSp macro="">
      <xdr:nvCxnSpPr>
        <xdr:cNvPr id="518" name="直線コネクタ 517"/>
        <xdr:cNvCxnSpPr/>
      </xdr:nvCxnSpPr>
      <xdr:spPr>
        <a:xfrm flipV="1">
          <a:off x="20434300" y="7012518"/>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19" name="n_1aveValue【一般廃棄物処理施設】&#10;一人当たり有形固定資産（償却資産）額"/>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20"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21"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24995</xdr:rowOff>
    </xdr:from>
    <xdr:ext cx="534377" cy="259045"/>
    <xdr:sp macro="" textlink="">
      <xdr:nvSpPr>
        <xdr:cNvPr id="522" name="n_1mainValue【一般廃棄物処理施設】&#10;一人当たり有形固定資産（償却資産）額"/>
        <xdr:cNvSpPr txBox="1"/>
      </xdr:nvSpPr>
      <xdr:spPr>
        <a:xfrm>
          <a:off x="21043411" y="705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27136</xdr:rowOff>
    </xdr:from>
    <xdr:ext cx="534377" cy="259045"/>
    <xdr:sp macro="" textlink="">
      <xdr:nvSpPr>
        <xdr:cNvPr id="523" name="n_2mainValue【一般廃棄物処理施設】&#10;一人当たり有形固定資産（償却資産）額"/>
        <xdr:cNvSpPr txBox="1"/>
      </xdr:nvSpPr>
      <xdr:spPr>
        <a:xfrm>
          <a:off x="20167111" y="705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49" name="直線コネクタ 548"/>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0"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1" name="直線コネクタ 55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52"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53" name="直線コネクタ 552"/>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54"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55" name="フローチャート: 判断 554"/>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56" name="フローチャート: 判断 555"/>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57" name="フローチャート: 判断 556"/>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58" name="フローチャート: 判断 557"/>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xdr:rowOff>
    </xdr:from>
    <xdr:to>
      <xdr:col>85</xdr:col>
      <xdr:colOff>177800</xdr:colOff>
      <xdr:row>58</xdr:row>
      <xdr:rowOff>107950</xdr:rowOff>
    </xdr:to>
    <xdr:sp macro="" textlink="">
      <xdr:nvSpPr>
        <xdr:cNvPr id="564" name="楕円 563"/>
        <xdr:cNvSpPr/>
      </xdr:nvSpPr>
      <xdr:spPr>
        <a:xfrm>
          <a:off x="16268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29227</xdr:rowOff>
    </xdr:from>
    <xdr:ext cx="405111" cy="259045"/>
    <xdr:sp macro="" textlink="">
      <xdr:nvSpPr>
        <xdr:cNvPr id="565" name="【保健センター・保健所】&#10;有形固定資産減価償却率該当値テキスト"/>
        <xdr:cNvSpPr txBox="1"/>
      </xdr:nvSpPr>
      <xdr:spPr>
        <a:xfrm>
          <a:off x="163576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45538</xdr:rowOff>
    </xdr:from>
    <xdr:to>
      <xdr:col>81</xdr:col>
      <xdr:colOff>101600</xdr:colOff>
      <xdr:row>58</xdr:row>
      <xdr:rowOff>147138</xdr:rowOff>
    </xdr:to>
    <xdr:sp macro="" textlink="">
      <xdr:nvSpPr>
        <xdr:cNvPr id="566" name="楕円 565"/>
        <xdr:cNvSpPr/>
      </xdr:nvSpPr>
      <xdr:spPr>
        <a:xfrm>
          <a:off x="15430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57150</xdr:rowOff>
    </xdr:from>
    <xdr:to>
      <xdr:col>85</xdr:col>
      <xdr:colOff>127000</xdr:colOff>
      <xdr:row>58</xdr:row>
      <xdr:rowOff>96338</xdr:rowOff>
    </xdr:to>
    <xdr:cxnSp macro="">
      <xdr:nvCxnSpPr>
        <xdr:cNvPr id="567" name="直線コネクタ 566"/>
        <xdr:cNvCxnSpPr/>
      </xdr:nvCxnSpPr>
      <xdr:spPr>
        <a:xfrm flipV="1">
          <a:off x="15481300" y="1000125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84727</xdr:rowOff>
    </xdr:from>
    <xdr:to>
      <xdr:col>76</xdr:col>
      <xdr:colOff>165100</xdr:colOff>
      <xdr:row>59</xdr:row>
      <xdr:rowOff>14877</xdr:rowOff>
    </xdr:to>
    <xdr:sp macro="" textlink="">
      <xdr:nvSpPr>
        <xdr:cNvPr id="568" name="楕円 567"/>
        <xdr:cNvSpPr/>
      </xdr:nvSpPr>
      <xdr:spPr>
        <a:xfrm>
          <a:off x="14541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96338</xdr:rowOff>
    </xdr:from>
    <xdr:to>
      <xdr:col>81</xdr:col>
      <xdr:colOff>50800</xdr:colOff>
      <xdr:row>58</xdr:row>
      <xdr:rowOff>135527</xdr:rowOff>
    </xdr:to>
    <xdr:cxnSp macro="">
      <xdr:nvCxnSpPr>
        <xdr:cNvPr id="569" name="直線コネクタ 568"/>
        <xdr:cNvCxnSpPr/>
      </xdr:nvCxnSpPr>
      <xdr:spPr>
        <a:xfrm flipV="1">
          <a:off x="14592300" y="1004043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70"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71"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572" name="n_3aveValue【保健センター・保健所】&#10;有形固定資産減価償却率"/>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163665</xdr:rowOff>
    </xdr:from>
    <xdr:ext cx="405111" cy="259045"/>
    <xdr:sp macro="" textlink="">
      <xdr:nvSpPr>
        <xdr:cNvPr id="573" name="n_1mainValue【保健センター・保健所】&#10;有形固定資産減価償却率"/>
        <xdr:cNvSpPr txBox="1"/>
      </xdr:nvSpPr>
      <xdr:spPr>
        <a:xfrm>
          <a:off x="15266044" y="976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31404</xdr:rowOff>
    </xdr:from>
    <xdr:ext cx="405111" cy="259045"/>
    <xdr:sp macro="" textlink="">
      <xdr:nvSpPr>
        <xdr:cNvPr id="574" name="n_2mainValue【保健センター・保健所】&#10;有形固定資産減価償却率"/>
        <xdr:cNvSpPr txBox="1"/>
      </xdr:nvSpPr>
      <xdr:spPr>
        <a:xfrm>
          <a:off x="14389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5" name="直線コネクタ 5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6" name="テキスト ボックス 5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7" name="直線コネクタ 5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8" name="テキスト ボックス 5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9" name="直線コネクタ 5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0" name="テキスト ボックス 5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1" name="直線コネクタ 5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2" name="テキスト ボックス 5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96" name="直線コネクタ 595"/>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97"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98" name="直線コネクタ 597"/>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99"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00" name="直線コネクタ 599"/>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01"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02" name="フローチャート: 判断 601"/>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03" name="フローチャート: 判断 602"/>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04" name="フローチャート: 判断 603"/>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05" name="フローチャート: 判断 604"/>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15494</xdr:rowOff>
    </xdr:from>
    <xdr:to>
      <xdr:col>116</xdr:col>
      <xdr:colOff>114300</xdr:colOff>
      <xdr:row>63</xdr:row>
      <xdr:rowOff>117094</xdr:rowOff>
    </xdr:to>
    <xdr:sp macro="" textlink="">
      <xdr:nvSpPr>
        <xdr:cNvPr id="611" name="楕円 610"/>
        <xdr:cNvSpPr/>
      </xdr:nvSpPr>
      <xdr:spPr>
        <a:xfrm>
          <a:off x="221107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12" name="【保健センター・保健所】&#10;一人当たり面積該当値テキスト"/>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20066</xdr:rowOff>
    </xdr:from>
    <xdr:to>
      <xdr:col>112</xdr:col>
      <xdr:colOff>38100</xdr:colOff>
      <xdr:row>63</xdr:row>
      <xdr:rowOff>121666</xdr:rowOff>
    </xdr:to>
    <xdr:sp macro="" textlink="">
      <xdr:nvSpPr>
        <xdr:cNvPr id="613" name="楕円 612"/>
        <xdr:cNvSpPr/>
      </xdr:nvSpPr>
      <xdr:spPr>
        <a:xfrm>
          <a:off x="21272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66294</xdr:rowOff>
    </xdr:from>
    <xdr:to>
      <xdr:col>116</xdr:col>
      <xdr:colOff>63500</xdr:colOff>
      <xdr:row>63</xdr:row>
      <xdr:rowOff>70866</xdr:rowOff>
    </xdr:to>
    <xdr:cxnSp macro="">
      <xdr:nvCxnSpPr>
        <xdr:cNvPr id="614" name="直線コネクタ 613"/>
        <xdr:cNvCxnSpPr/>
      </xdr:nvCxnSpPr>
      <xdr:spPr>
        <a:xfrm flipV="1">
          <a:off x="21323300" y="108676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20066</xdr:rowOff>
    </xdr:from>
    <xdr:to>
      <xdr:col>107</xdr:col>
      <xdr:colOff>101600</xdr:colOff>
      <xdr:row>63</xdr:row>
      <xdr:rowOff>121666</xdr:rowOff>
    </xdr:to>
    <xdr:sp macro="" textlink="">
      <xdr:nvSpPr>
        <xdr:cNvPr id="615" name="楕円 614"/>
        <xdr:cNvSpPr/>
      </xdr:nvSpPr>
      <xdr:spPr>
        <a:xfrm>
          <a:off x="20383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70866</xdr:rowOff>
    </xdr:from>
    <xdr:to>
      <xdr:col>111</xdr:col>
      <xdr:colOff>177800</xdr:colOff>
      <xdr:row>63</xdr:row>
      <xdr:rowOff>70866</xdr:rowOff>
    </xdr:to>
    <xdr:cxnSp macro="">
      <xdr:nvCxnSpPr>
        <xdr:cNvPr id="616" name="直線コネクタ 615"/>
        <xdr:cNvCxnSpPr/>
      </xdr:nvCxnSpPr>
      <xdr:spPr>
        <a:xfrm>
          <a:off x="20434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17"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18"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19"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112793</xdr:rowOff>
    </xdr:from>
    <xdr:ext cx="469744" cy="259045"/>
    <xdr:sp macro="" textlink="">
      <xdr:nvSpPr>
        <xdr:cNvPr id="620" name="n_1mainValue【保健センター・保健所】&#10;一人当たり面積"/>
        <xdr:cNvSpPr txBox="1"/>
      </xdr:nvSpPr>
      <xdr:spPr>
        <a:xfrm>
          <a:off x="210757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112793</xdr:rowOff>
    </xdr:from>
    <xdr:ext cx="469744" cy="259045"/>
    <xdr:sp macro="" textlink="">
      <xdr:nvSpPr>
        <xdr:cNvPr id="621" name="n_2mainValue【保健センター・保健所】&#10;一人当たり面積"/>
        <xdr:cNvSpPr txBox="1"/>
      </xdr:nvSpPr>
      <xdr:spPr>
        <a:xfrm>
          <a:off x="20199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47" name="直線コネクタ 646"/>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48"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49" name="直線コネクタ 648"/>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50"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1" name="直線コネクタ 650"/>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52"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53" name="フローチャート: 判断 652"/>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54" name="フローチャート: 判断 653"/>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55" name="フローチャート: 判断 654"/>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56" name="フローチャート: 判断 655"/>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93436</xdr:rowOff>
    </xdr:from>
    <xdr:to>
      <xdr:col>85</xdr:col>
      <xdr:colOff>177800</xdr:colOff>
      <xdr:row>82</xdr:row>
      <xdr:rowOff>23586</xdr:rowOff>
    </xdr:to>
    <xdr:sp macro="" textlink="">
      <xdr:nvSpPr>
        <xdr:cNvPr id="662" name="楕円 661"/>
        <xdr:cNvSpPr/>
      </xdr:nvSpPr>
      <xdr:spPr>
        <a:xfrm>
          <a:off x="162687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71863</xdr:rowOff>
    </xdr:from>
    <xdr:ext cx="405111" cy="259045"/>
    <xdr:sp macro="" textlink="">
      <xdr:nvSpPr>
        <xdr:cNvPr id="663" name="【消防施設】&#10;有形固定資産減価償却率該当値テキスト"/>
        <xdr:cNvSpPr txBox="1"/>
      </xdr:nvSpPr>
      <xdr:spPr>
        <a:xfrm>
          <a:off x="16357600"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99968</xdr:rowOff>
    </xdr:from>
    <xdr:to>
      <xdr:col>81</xdr:col>
      <xdr:colOff>101600</xdr:colOff>
      <xdr:row>82</xdr:row>
      <xdr:rowOff>30118</xdr:rowOff>
    </xdr:to>
    <xdr:sp macro="" textlink="">
      <xdr:nvSpPr>
        <xdr:cNvPr id="664" name="楕円 663"/>
        <xdr:cNvSpPr/>
      </xdr:nvSpPr>
      <xdr:spPr>
        <a:xfrm>
          <a:off x="15430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144236</xdr:rowOff>
    </xdr:from>
    <xdr:to>
      <xdr:col>85</xdr:col>
      <xdr:colOff>127000</xdr:colOff>
      <xdr:row>81</xdr:row>
      <xdr:rowOff>150768</xdr:rowOff>
    </xdr:to>
    <xdr:cxnSp macro="">
      <xdr:nvCxnSpPr>
        <xdr:cNvPr id="665" name="直線コネクタ 664"/>
        <xdr:cNvCxnSpPr/>
      </xdr:nvCxnSpPr>
      <xdr:spPr>
        <a:xfrm flipV="1">
          <a:off x="15481300" y="1403168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64044</xdr:rowOff>
    </xdr:from>
    <xdr:to>
      <xdr:col>76</xdr:col>
      <xdr:colOff>165100</xdr:colOff>
      <xdr:row>81</xdr:row>
      <xdr:rowOff>165644</xdr:rowOff>
    </xdr:to>
    <xdr:sp macro="" textlink="">
      <xdr:nvSpPr>
        <xdr:cNvPr id="666" name="楕円 665"/>
        <xdr:cNvSpPr/>
      </xdr:nvSpPr>
      <xdr:spPr>
        <a:xfrm>
          <a:off x="14541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114844</xdr:rowOff>
    </xdr:from>
    <xdr:to>
      <xdr:col>81</xdr:col>
      <xdr:colOff>50800</xdr:colOff>
      <xdr:row>81</xdr:row>
      <xdr:rowOff>150768</xdr:rowOff>
    </xdr:to>
    <xdr:cxnSp macro="">
      <xdr:nvCxnSpPr>
        <xdr:cNvPr id="667" name="直線コネクタ 666"/>
        <xdr:cNvCxnSpPr/>
      </xdr:nvCxnSpPr>
      <xdr:spPr>
        <a:xfrm>
          <a:off x="14592300" y="140022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668"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669"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70"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21245</xdr:rowOff>
    </xdr:from>
    <xdr:ext cx="405111" cy="259045"/>
    <xdr:sp macro="" textlink="">
      <xdr:nvSpPr>
        <xdr:cNvPr id="671" name="n_1mainValue【消防施設】&#10;有形固定資産減価償却率"/>
        <xdr:cNvSpPr txBox="1"/>
      </xdr:nvSpPr>
      <xdr:spPr>
        <a:xfrm>
          <a:off x="152660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156771</xdr:rowOff>
    </xdr:from>
    <xdr:ext cx="405111" cy="259045"/>
    <xdr:sp macro="" textlink="">
      <xdr:nvSpPr>
        <xdr:cNvPr id="672" name="n_2mainValue【消防施設】&#10;有形固定資産減価償却率"/>
        <xdr:cNvSpPr txBox="1"/>
      </xdr:nvSpPr>
      <xdr:spPr>
        <a:xfrm>
          <a:off x="143897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94" name="直線コネクタ 693"/>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6" name="直線コネクタ 6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97"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98" name="直線コネクタ 697"/>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99"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0" name="フローチャート: 判断 699"/>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01" name="フローチャート: 判断 700"/>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02" name="フローチャート: 判断 701"/>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03" name="フローチャート: 判断 702"/>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709" name="楕円 708"/>
        <xdr:cNvSpPr/>
      </xdr:nvSpPr>
      <xdr:spPr>
        <a:xfrm>
          <a:off x="22110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126764</xdr:rowOff>
    </xdr:from>
    <xdr:ext cx="469744" cy="259045"/>
    <xdr:sp macro="" textlink="">
      <xdr:nvSpPr>
        <xdr:cNvPr id="710" name="【消防施設】&#10;一人当たり面積該当値テキスト"/>
        <xdr:cNvSpPr txBox="1"/>
      </xdr:nvSpPr>
      <xdr:spPr>
        <a:xfrm>
          <a:off x="22199600"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76454</xdr:rowOff>
    </xdr:from>
    <xdr:to>
      <xdr:col>112</xdr:col>
      <xdr:colOff>38100</xdr:colOff>
      <xdr:row>84</xdr:row>
      <xdr:rowOff>6604</xdr:rowOff>
    </xdr:to>
    <xdr:sp macro="" textlink="">
      <xdr:nvSpPr>
        <xdr:cNvPr id="711" name="楕円 710"/>
        <xdr:cNvSpPr/>
      </xdr:nvSpPr>
      <xdr:spPr>
        <a:xfrm>
          <a:off x="21272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127254</xdr:rowOff>
    </xdr:from>
    <xdr:to>
      <xdr:col>116</xdr:col>
      <xdr:colOff>63500</xdr:colOff>
      <xdr:row>83</xdr:row>
      <xdr:rowOff>154687</xdr:rowOff>
    </xdr:to>
    <xdr:cxnSp macro="">
      <xdr:nvCxnSpPr>
        <xdr:cNvPr id="712" name="直線コネクタ 711"/>
        <xdr:cNvCxnSpPr/>
      </xdr:nvCxnSpPr>
      <xdr:spPr>
        <a:xfrm>
          <a:off x="21323300" y="143576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713" name="楕円 712"/>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127254</xdr:rowOff>
    </xdr:from>
    <xdr:to>
      <xdr:col>111</xdr:col>
      <xdr:colOff>177800</xdr:colOff>
      <xdr:row>83</xdr:row>
      <xdr:rowOff>163830</xdr:rowOff>
    </xdr:to>
    <xdr:cxnSp macro="">
      <xdr:nvCxnSpPr>
        <xdr:cNvPr id="714" name="直線コネクタ 713"/>
        <xdr:cNvCxnSpPr/>
      </xdr:nvCxnSpPr>
      <xdr:spPr>
        <a:xfrm flipV="1">
          <a:off x="20434300" y="14357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715" name="n_1ave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16"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17"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23131</xdr:rowOff>
    </xdr:from>
    <xdr:ext cx="469744" cy="259045"/>
    <xdr:sp macro="" textlink="">
      <xdr:nvSpPr>
        <xdr:cNvPr id="718" name="n_1mainValue【消防施設】&#10;一人当たり面積"/>
        <xdr:cNvSpPr txBox="1"/>
      </xdr:nvSpPr>
      <xdr:spPr>
        <a:xfrm>
          <a:off x="210757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719" name="n_2mainValue【消防施設】&#10;一人当たり面積"/>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0" name="直線コネクタ 7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1" name="テキスト ボックス 7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2" name="直線コネクタ 7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3" name="テキスト ボックス 7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4" name="直線コネクタ 7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5" name="テキスト ボックス 7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6" name="直線コネクタ 7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7" name="テキスト ボックス 7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8" name="直線コネクタ 7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9" name="テキスト ボックス 7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0" name="直線コネクタ 7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1" name="テキスト ボックス 7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3" name="テキスト ボックス 7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45" name="直線コネクタ 744"/>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46"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47" name="直線コネクタ 746"/>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48"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49" name="直線コネクタ 748"/>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50"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51" name="フローチャート: 判断 750"/>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52" name="フローチャート: 判断 751"/>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53" name="フローチャート: 判断 752"/>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54" name="フローチャート: 判断 753"/>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141332</xdr:rowOff>
    </xdr:from>
    <xdr:to>
      <xdr:col>85</xdr:col>
      <xdr:colOff>177800</xdr:colOff>
      <xdr:row>102</xdr:row>
      <xdr:rowOff>71482</xdr:rowOff>
    </xdr:to>
    <xdr:sp macro="" textlink="">
      <xdr:nvSpPr>
        <xdr:cNvPr id="760" name="楕円 759"/>
        <xdr:cNvSpPr/>
      </xdr:nvSpPr>
      <xdr:spPr>
        <a:xfrm>
          <a:off x="162687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164209</xdr:rowOff>
    </xdr:from>
    <xdr:ext cx="405111" cy="259045"/>
    <xdr:sp macro="" textlink="">
      <xdr:nvSpPr>
        <xdr:cNvPr id="761" name="【庁舎】&#10;有形固定資産減価償却率該当値テキスト"/>
        <xdr:cNvSpPr txBox="1"/>
      </xdr:nvSpPr>
      <xdr:spPr>
        <a:xfrm>
          <a:off x="16357600" y="173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154395</xdr:rowOff>
    </xdr:from>
    <xdr:to>
      <xdr:col>81</xdr:col>
      <xdr:colOff>101600</xdr:colOff>
      <xdr:row>102</xdr:row>
      <xdr:rowOff>84545</xdr:rowOff>
    </xdr:to>
    <xdr:sp macro="" textlink="">
      <xdr:nvSpPr>
        <xdr:cNvPr id="762" name="楕円 761"/>
        <xdr:cNvSpPr/>
      </xdr:nvSpPr>
      <xdr:spPr>
        <a:xfrm>
          <a:off x="15430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20682</xdr:rowOff>
    </xdr:from>
    <xdr:to>
      <xdr:col>85</xdr:col>
      <xdr:colOff>127000</xdr:colOff>
      <xdr:row>102</xdr:row>
      <xdr:rowOff>33745</xdr:rowOff>
    </xdr:to>
    <xdr:cxnSp macro="">
      <xdr:nvCxnSpPr>
        <xdr:cNvPr id="763" name="直線コネクタ 762"/>
        <xdr:cNvCxnSpPr/>
      </xdr:nvCxnSpPr>
      <xdr:spPr>
        <a:xfrm flipV="1">
          <a:off x="15481300" y="1750858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157662</xdr:rowOff>
    </xdr:from>
    <xdr:to>
      <xdr:col>76</xdr:col>
      <xdr:colOff>165100</xdr:colOff>
      <xdr:row>102</xdr:row>
      <xdr:rowOff>87812</xdr:rowOff>
    </xdr:to>
    <xdr:sp macro="" textlink="">
      <xdr:nvSpPr>
        <xdr:cNvPr id="764" name="楕円 763"/>
        <xdr:cNvSpPr/>
      </xdr:nvSpPr>
      <xdr:spPr>
        <a:xfrm>
          <a:off x="145415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33745</xdr:rowOff>
    </xdr:from>
    <xdr:to>
      <xdr:col>81</xdr:col>
      <xdr:colOff>50800</xdr:colOff>
      <xdr:row>102</xdr:row>
      <xdr:rowOff>37012</xdr:rowOff>
    </xdr:to>
    <xdr:cxnSp macro="">
      <xdr:nvCxnSpPr>
        <xdr:cNvPr id="765" name="直線コネクタ 764"/>
        <xdr:cNvCxnSpPr/>
      </xdr:nvCxnSpPr>
      <xdr:spPr>
        <a:xfrm flipV="1">
          <a:off x="14592300" y="175216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66"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767"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768"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101072</xdr:rowOff>
    </xdr:from>
    <xdr:ext cx="405111" cy="259045"/>
    <xdr:sp macro="" textlink="">
      <xdr:nvSpPr>
        <xdr:cNvPr id="769" name="n_1mainValue【庁舎】&#10;有形固定資産減価償却率"/>
        <xdr:cNvSpPr txBox="1"/>
      </xdr:nvSpPr>
      <xdr:spPr>
        <a:xfrm>
          <a:off x="15266044"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104339</xdr:rowOff>
    </xdr:from>
    <xdr:ext cx="405111" cy="259045"/>
    <xdr:sp macro="" textlink="">
      <xdr:nvSpPr>
        <xdr:cNvPr id="770" name="n_2mainValue【庁舎】&#10;有形固定資産減価償却率"/>
        <xdr:cNvSpPr txBox="1"/>
      </xdr:nvSpPr>
      <xdr:spPr>
        <a:xfrm>
          <a:off x="14389744" y="1724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1" name="直線コネクタ 7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2" name="テキスト ボックス 7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3" name="直線コネクタ 7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4" name="テキスト ボックス 7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5" name="直線コネクタ 7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6" name="テキスト ボックス 7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7" name="直線コネクタ 7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8" name="テキスト ボックス 7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9" name="直線コネクタ 7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0" name="テキスト ボックス 7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1" name="直線コネクタ 7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2" name="テキスト ボックス 79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96" name="直線コネクタ 795"/>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97"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98" name="直線コネクタ 797"/>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9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00" name="直線コネクタ 79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01"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02" name="フローチャート: 判断 801"/>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03" name="フローチャート: 判断 802"/>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04" name="フローチャート: 判断 803"/>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05" name="フローチャート: 判断 80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811" name="楕円 810"/>
        <xdr:cNvSpPr/>
      </xdr:nvSpPr>
      <xdr:spPr>
        <a:xfrm>
          <a:off x="22110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20156</xdr:rowOff>
    </xdr:from>
    <xdr:ext cx="469744" cy="259045"/>
    <xdr:sp macro="" textlink="">
      <xdr:nvSpPr>
        <xdr:cNvPr id="812" name="【庁舎】&#10;一人当たり面積該当値テキスト"/>
        <xdr:cNvSpPr txBox="1"/>
      </xdr:nvSpPr>
      <xdr:spPr>
        <a:xfrm>
          <a:off x="22199600"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44994</xdr:rowOff>
    </xdr:from>
    <xdr:to>
      <xdr:col>112</xdr:col>
      <xdr:colOff>38100</xdr:colOff>
      <xdr:row>106</xdr:row>
      <xdr:rowOff>146594</xdr:rowOff>
    </xdr:to>
    <xdr:sp macro="" textlink="">
      <xdr:nvSpPr>
        <xdr:cNvPr id="813" name="楕円 812"/>
        <xdr:cNvSpPr/>
      </xdr:nvSpPr>
      <xdr:spPr>
        <a:xfrm>
          <a:off x="21272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92529</xdr:rowOff>
    </xdr:from>
    <xdr:to>
      <xdr:col>116</xdr:col>
      <xdr:colOff>63500</xdr:colOff>
      <xdr:row>106</xdr:row>
      <xdr:rowOff>95794</xdr:rowOff>
    </xdr:to>
    <xdr:cxnSp macro="">
      <xdr:nvCxnSpPr>
        <xdr:cNvPr id="814" name="直線コネクタ 813"/>
        <xdr:cNvCxnSpPr/>
      </xdr:nvCxnSpPr>
      <xdr:spPr>
        <a:xfrm flipV="1">
          <a:off x="21323300" y="182662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815" name="楕円 814"/>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95794</xdr:rowOff>
    </xdr:from>
    <xdr:to>
      <xdr:col>111</xdr:col>
      <xdr:colOff>177800</xdr:colOff>
      <xdr:row>106</xdr:row>
      <xdr:rowOff>99061</xdr:rowOff>
    </xdr:to>
    <xdr:cxnSp macro="">
      <xdr:nvCxnSpPr>
        <xdr:cNvPr id="816" name="直線コネクタ 815"/>
        <xdr:cNvCxnSpPr/>
      </xdr:nvCxnSpPr>
      <xdr:spPr>
        <a:xfrm flipV="1">
          <a:off x="20434300" y="182694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17"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18"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19"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137721</xdr:rowOff>
    </xdr:from>
    <xdr:ext cx="469744" cy="259045"/>
    <xdr:sp macro="" textlink="">
      <xdr:nvSpPr>
        <xdr:cNvPr id="820" name="n_1mainValue【庁舎】&#10;一人当たり面積"/>
        <xdr:cNvSpPr txBox="1"/>
      </xdr:nvSpPr>
      <xdr:spPr>
        <a:xfrm>
          <a:off x="21075727"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821" name="n_2mainValue【庁舎】&#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ほとんどの施設において、有形固定資産減価償却率が類似団体内平均値を上回っている。これは、昭和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年代後半から昭和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年代にかけて整備してきた公共施設等の多くが老朽化してきているためである。各施設において、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大規模改修等は実施できておらず、</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減価償却の進行により同比率が増加している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一人当たり面積</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等については、概ね</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平均値を下回っていることから、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必要以上に施設を保有していないことが示さ</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が、福祉施設については、老人集会場等を多数保有していることで、大幅に類似団体内平均値を上回っている。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今後も、公共施設等最適化推進基本計画及び同実施計画に基づき、施設の集約化・複合化を進めるなど公共施設等の適正管理に努める。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62,220
61,490
48.98
24,968,868
24,910,784
6,349
13,233,298
29,449,912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社会福祉関連経費の増加により前年度から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低下しているものの、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空港関連企業による税収があるため、類似団体</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上回る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水準</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で推移している。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今後も、定員管理・給与の適正化の実施や投資的経費を抑制する等、歳出を必要最小限に抑えるとともに、地方税の徴収強化等の取り組みにより歳入確保に努める。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56092</xdr:rowOff>
    </xdr:to>
    <xdr:cxnSp macro="">
      <xdr:nvCxnSpPr>
        <xdr:cNvPr id="69" name="直線コネクタ 68"/>
        <xdr:cNvCxnSpPr/>
      </xdr:nvCxnSpPr>
      <xdr:spPr>
        <a:xfrm>
          <a:off x="4114800" y="706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35983</xdr:rowOff>
    </xdr:to>
    <xdr:cxnSp macro="">
      <xdr:nvCxnSpPr>
        <xdr:cNvPr id="72" name="直線コネクタ 71"/>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56092</xdr:rowOff>
    </xdr:to>
    <xdr:cxnSp macro="">
      <xdr:nvCxnSpPr>
        <xdr:cNvPr id="75" name="直線コネクタ 74"/>
        <xdr:cNvCxnSpPr/>
      </xdr:nvCxnSpPr>
      <xdr:spPr>
        <a:xfrm flipV="1">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76200</xdr:rowOff>
    </xdr:to>
    <xdr:cxnSp macro="">
      <xdr:nvCxnSpPr>
        <xdr:cNvPr id="78" name="直線コネクタ 77"/>
        <xdr:cNvCxnSpPr/>
      </xdr:nvCxnSpPr>
      <xdr:spPr>
        <a:xfrm flipV="1">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95" name="テキスト ボックス 94"/>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latin typeface="ＭＳ Ｐゴシック" panose="020B0600070205080204" pitchFamily="50" charset="-128"/>
              <a:ea typeface="ＭＳ Ｐゴシック" panose="020B0600070205080204" pitchFamily="50" charset="-128"/>
            </a:rPr>
            <a:t>　地方交付税の増額等により経常一般財源が増加するとともに、人件費や扶助費の減額等により経常経費充当一般財源が減少したため、前年度から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2.0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ポイント改善しているものの、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に係る負担</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大きい等の要因により、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経常収支比率は高止まりしている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rgbClr val="000000"/>
              </a:solidFill>
              <a:latin typeface="ＭＳ Ｐゴシック" panose="020B0600070205080204" pitchFamily="50" charset="-128"/>
              <a:ea typeface="ＭＳ Ｐゴシック" panose="020B0600070205080204" pitchFamily="50" charset="-128"/>
            </a:rPr>
            <a:t>新たな起債の発行を抑制し、歳出の見直しによる財源の確保により、経常経費の低減化に努める。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68326</xdr:rowOff>
    </xdr:from>
    <xdr:to>
      <xdr:col>23</xdr:col>
      <xdr:colOff>133350</xdr:colOff>
      <xdr:row>64</xdr:row>
      <xdr:rowOff>164846</xdr:rowOff>
    </xdr:to>
    <xdr:cxnSp macro="">
      <xdr:nvCxnSpPr>
        <xdr:cNvPr id="130" name="直線コネクタ 129"/>
        <xdr:cNvCxnSpPr/>
      </xdr:nvCxnSpPr>
      <xdr:spPr>
        <a:xfrm flipV="1">
          <a:off x="4114800" y="1104112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140716</xdr:rowOff>
    </xdr:from>
    <xdr:to>
      <xdr:col>19</xdr:col>
      <xdr:colOff>133350</xdr:colOff>
      <xdr:row>64</xdr:row>
      <xdr:rowOff>164846</xdr:rowOff>
    </xdr:to>
    <xdr:cxnSp macro="">
      <xdr:nvCxnSpPr>
        <xdr:cNvPr id="133" name="直線コネクタ 132"/>
        <xdr:cNvCxnSpPr/>
      </xdr:nvCxnSpPr>
      <xdr:spPr>
        <a:xfrm>
          <a:off x="3225800" y="111135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64</xdr:row>
      <xdr:rowOff>140716</xdr:rowOff>
    </xdr:to>
    <xdr:cxnSp macro="">
      <xdr:nvCxnSpPr>
        <xdr:cNvPr id="136" name="直線コネクタ 135"/>
        <xdr:cNvCxnSpPr/>
      </xdr:nvCxnSpPr>
      <xdr:spPr>
        <a:xfrm>
          <a:off x="2336800" y="110266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64</xdr:row>
      <xdr:rowOff>53848</xdr:rowOff>
    </xdr:to>
    <xdr:cxnSp macro="">
      <xdr:nvCxnSpPr>
        <xdr:cNvPr id="139" name="直線コネクタ 138"/>
        <xdr:cNvCxnSpPr/>
      </xdr:nvCxnSpPr>
      <xdr:spPr>
        <a:xfrm>
          <a:off x="1447800" y="109976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17526</xdr:rowOff>
    </xdr:from>
    <xdr:to>
      <xdr:col>23</xdr:col>
      <xdr:colOff>184150</xdr:colOff>
      <xdr:row>64</xdr:row>
      <xdr:rowOff>119126</xdr:rowOff>
    </xdr:to>
    <xdr:sp macro="" textlink="">
      <xdr:nvSpPr>
        <xdr:cNvPr id="149" name="楕円 148"/>
        <xdr:cNvSpPr/>
      </xdr:nvSpPr>
      <xdr:spPr>
        <a:xfrm>
          <a:off x="49022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161053</xdr:rowOff>
    </xdr:from>
    <xdr:ext cx="762000" cy="259045"/>
    <xdr:sp macro="" textlink="">
      <xdr:nvSpPr>
        <xdr:cNvPr id="150" name="財政構造の弾力性該当値テキスト"/>
        <xdr:cNvSpPr txBox="1"/>
      </xdr:nvSpPr>
      <xdr:spPr>
        <a:xfrm>
          <a:off x="5041900" y="1096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114046</xdr:rowOff>
    </xdr:from>
    <xdr:to>
      <xdr:col>19</xdr:col>
      <xdr:colOff>184150</xdr:colOff>
      <xdr:row>65</xdr:row>
      <xdr:rowOff>44196</xdr:rowOff>
    </xdr:to>
    <xdr:sp macro="" textlink="">
      <xdr:nvSpPr>
        <xdr:cNvPr id="151" name="楕円 150"/>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28973</xdr:rowOff>
    </xdr:from>
    <xdr:ext cx="736600" cy="259045"/>
    <xdr:sp macro="" textlink="">
      <xdr:nvSpPr>
        <xdr:cNvPr id="152" name="テキスト ボックス 151"/>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89916</xdr:rowOff>
    </xdr:from>
    <xdr:to>
      <xdr:col>15</xdr:col>
      <xdr:colOff>133350</xdr:colOff>
      <xdr:row>65</xdr:row>
      <xdr:rowOff>20066</xdr:rowOff>
    </xdr:to>
    <xdr:sp macro="" textlink="">
      <xdr:nvSpPr>
        <xdr:cNvPr id="153" name="楕円 152"/>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4843</xdr:rowOff>
    </xdr:from>
    <xdr:ext cx="762000" cy="259045"/>
    <xdr:sp macro="" textlink="">
      <xdr:nvSpPr>
        <xdr:cNvPr id="154" name="テキスト ボックス 153"/>
        <xdr:cNvSpPr txBox="1"/>
      </xdr:nvSpPr>
      <xdr:spPr>
        <a:xfrm>
          <a:off x="2844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6" name="テキスト ボックス 155"/>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57" name="楕円 156"/>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60469</xdr:rowOff>
    </xdr:from>
    <xdr:ext cx="762000" cy="259045"/>
    <xdr:sp macro="" textlink="">
      <xdr:nvSpPr>
        <xdr:cNvPr id="158" name="テキスト ボックス 157"/>
        <xdr:cNvSpPr txBox="1"/>
      </xdr:nvSpPr>
      <xdr:spPr>
        <a:xfrm>
          <a:off x="1066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[97,122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維持補修費については、公共施設等の老朽化に伴い増額となったものの、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人件費について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、職員給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や共済組合等負担金が減少したこと等により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減額となり、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物件費について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備品購入費やシステム改修に係る委託料等の減少により減額となったことから、全体で前年度から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411</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円の減額となった。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人件費は類似団体内平均値を上回っているものの、物件費及び維持補修費が下回っているため、合計でも下回っている。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今後も、給与水準、職員定数の適正化による人件費の削減</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等に努める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67957</xdr:rowOff>
    </xdr:from>
    <xdr:to>
      <xdr:col>23</xdr:col>
      <xdr:colOff>133350</xdr:colOff>
      <xdr:row>83</xdr:row>
      <xdr:rowOff>73467</xdr:rowOff>
    </xdr:to>
    <xdr:cxnSp macro="">
      <xdr:nvCxnSpPr>
        <xdr:cNvPr id="193" name="直線コネクタ 192"/>
        <xdr:cNvCxnSpPr/>
      </xdr:nvCxnSpPr>
      <xdr:spPr>
        <a:xfrm flipV="1">
          <a:off x="4114800" y="14298307"/>
          <a:ext cx="8382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72154</xdr:rowOff>
    </xdr:from>
    <xdr:to>
      <xdr:col>19</xdr:col>
      <xdr:colOff>133350</xdr:colOff>
      <xdr:row>83</xdr:row>
      <xdr:rowOff>73467</xdr:rowOff>
    </xdr:to>
    <xdr:cxnSp macro="">
      <xdr:nvCxnSpPr>
        <xdr:cNvPr id="196" name="直線コネクタ 195"/>
        <xdr:cNvCxnSpPr/>
      </xdr:nvCxnSpPr>
      <xdr:spPr>
        <a:xfrm>
          <a:off x="3225800" y="14302504"/>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44028</xdr:rowOff>
    </xdr:from>
    <xdr:to>
      <xdr:col>15</xdr:col>
      <xdr:colOff>82550</xdr:colOff>
      <xdr:row>83</xdr:row>
      <xdr:rowOff>72154</xdr:rowOff>
    </xdr:to>
    <xdr:cxnSp macro="">
      <xdr:nvCxnSpPr>
        <xdr:cNvPr id="199" name="直線コネクタ 198"/>
        <xdr:cNvCxnSpPr/>
      </xdr:nvCxnSpPr>
      <xdr:spPr>
        <a:xfrm>
          <a:off x="2336800" y="14274378"/>
          <a:ext cx="889000" cy="2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44028</xdr:rowOff>
    </xdr:from>
    <xdr:to>
      <xdr:col>11</xdr:col>
      <xdr:colOff>31750</xdr:colOff>
      <xdr:row>83</xdr:row>
      <xdr:rowOff>95038</xdr:rowOff>
    </xdr:to>
    <xdr:cxnSp macro="">
      <xdr:nvCxnSpPr>
        <xdr:cNvPr id="202" name="直線コネクタ 201"/>
        <xdr:cNvCxnSpPr/>
      </xdr:nvCxnSpPr>
      <xdr:spPr>
        <a:xfrm flipV="1">
          <a:off x="1447800" y="14274378"/>
          <a:ext cx="889000" cy="5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17157</xdr:rowOff>
    </xdr:from>
    <xdr:to>
      <xdr:col>23</xdr:col>
      <xdr:colOff>184150</xdr:colOff>
      <xdr:row>83</xdr:row>
      <xdr:rowOff>118757</xdr:rowOff>
    </xdr:to>
    <xdr:sp macro="" textlink="">
      <xdr:nvSpPr>
        <xdr:cNvPr id="212" name="楕円 211"/>
        <xdr:cNvSpPr/>
      </xdr:nvSpPr>
      <xdr:spPr>
        <a:xfrm>
          <a:off x="4902200" y="1424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33684</xdr:rowOff>
    </xdr:from>
    <xdr:ext cx="762000" cy="259045"/>
    <xdr:sp macro="" textlink="">
      <xdr:nvSpPr>
        <xdr:cNvPr id="213" name="人件費・物件費等の状況該当値テキスト"/>
        <xdr:cNvSpPr txBox="1"/>
      </xdr:nvSpPr>
      <xdr:spPr>
        <a:xfrm>
          <a:off x="5041900" y="1409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22667</xdr:rowOff>
    </xdr:from>
    <xdr:to>
      <xdr:col>19</xdr:col>
      <xdr:colOff>184150</xdr:colOff>
      <xdr:row>83</xdr:row>
      <xdr:rowOff>124267</xdr:rowOff>
    </xdr:to>
    <xdr:sp macro="" textlink="">
      <xdr:nvSpPr>
        <xdr:cNvPr id="214" name="楕円 213"/>
        <xdr:cNvSpPr/>
      </xdr:nvSpPr>
      <xdr:spPr>
        <a:xfrm>
          <a:off x="4064000" y="1425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134444</xdr:rowOff>
    </xdr:from>
    <xdr:ext cx="736600" cy="259045"/>
    <xdr:sp macro="" textlink="">
      <xdr:nvSpPr>
        <xdr:cNvPr id="215" name="テキスト ボックス 214"/>
        <xdr:cNvSpPr txBox="1"/>
      </xdr:nvSpPr>
      <xdr:spPr>
        <a:xfrm>
          <a:off x="3733800" y="14021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21354</xdr:rowOff>
    </xdr:from>
    <xdr:to>
      <xdr:col>15</xdr:col>
      <xdr:colOff>133350</xdr:colOff>
      <xdr:row>83</xdr:row>
      <xdr:rowOff>122954</xdr:rowOff>
    </xdr:to>
    <xdr:sp macro="" textlink="">
      <xdr:nvSpPr>
        <xdr:cNvPr id="216" name="楕円 215"/>
        <xdr:cNvSpPr/>
      </xdr:nvSpPr>
      <xdr:spPr>
        <a:xfrm>
          <a:off x="3175000" y="1425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133131</xdr:rowOff>
    </xdr:from>
    <xdr:ext cx="762000" cy="259045"/>
    <xdr:sp macro="" textlink="">
      <xdr:nvSpPr>
        <xdr:cNvPr id="217" name="テキスト ボックス 216"/>
        <xdr:cNvSpPr txBox="1"/>
      </xdr:nvSpPr>
      <xdr:spPr>
        <a:xfrm>
          <a:off x="2844800" y="1402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164678</xdr:rowOff>
    </xdr:from>
    <xdr:to>
      <xdr:col>11</xdr:col>
      <xdr:colOff>82550</xdr:colOff>
      <xdr:row>83</xdr:row>
      <xdr:rowOff>94828</xdr:rowOff>
    </xdr:to>
    <xdr:sp macro="" textlink="">
      <xdr:nvSpPr>
        <xdr:cNvPr id="218" name="楕円 217"/>
        <xdr:cNvSpPr/>
      </xdr:nvSpPr>
      <xdr:spPr>
        <a:xfrm>
          <a:off x="2286000" y="142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105005</xdr:rowOff>
    </xdr:from>
    <xdr:ext cx="762000" cy="259045"/>
    <xdr:sp macro="" textlink="">
      <xdr:nvSpPr>
        <xdr:cNvPr id="219" name="テキスト ボックス 218"/>
        <xdr:cNvSpPr txBox="1"/>
      </xdr:nvSpPr>
      <xdr:spPr>
        <a:xfrm>
          <a:off x="1955800" y="139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44238</xdr:rowOff>
    </xdr:from>
    <xdr:to>
      <xdr:col>7</xdr:col>
      <xdr:colOff>31750</xdr:colOff>
      <xdr:row>83</xdr:row>
      <xdr:rowOff>145838</xdr:rowOff>
    </xdr:to>
    <xdr:sp macro="" textlink="">
      <xdr:nvSpPr>
        <xdr:cNvPr id="220" name="楕円 219"/>
        <xdr:cNvSpPr/>
      </xdr:nvSpPr>
      <xdr:spPr>
        <a:xfrm>
          <a:off x="1397000" y="142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156015</xdr:rowOff>
    </xdr:from>
    <xdr:ext cx="762000" cy="259045"/>
    <xdr:sp macro="" textlink="">
      <xdr:nvSpPr>
        <xdr:cNvPr id="221" name="テキスト ボックス 220"/>
        <xdr:cNvSpPr txBox="1"/>
      </xdr:nvSpPr>
      <xdr:spPr>
        <a:xfrm>
          <a:off x="1066800" y="1404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給与カットを実施している中、概ね類似団体内平均値を下回る水準で推移している。平成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職員構造に変動があったため、</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1.9</a:t>
          </a:r>
          <a:r>
            <a:rPr kumimoji="1" lang="ja-JP" altLang="en-US"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の減少となった。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類似団体の動向及び財政状況を鑑みて適正な給与制度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の運用に</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86</xdr:row>
      <xdr:rowOff>153307</xdr:rowOff>
    </xdr:to>
    <xdr:cxnSp macro="">
      <xdr:nvCxnSpPr>
        <xdr:cNvPr id="257" name="直線コネクタ 256"/>
        <xdr:cNvCxnSpPr/>
      </xdr:nvCxnSpPr>
      <xdr:spPr>
        <a:xfrm flipV="1">
          <a:off x="16179800" y="14570529"/>
          <a:ext cx="8382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153307</xdr:rowOff>
    </xdr:to>
    <xdr:cxnSp macro="">
      <xdr:nvCxnSpPr>
        <xdr:cNvPr id="260" name="直線コネクタ 259"/>
        <xdr:cNvCxnSpPr/>
      </xdr:nvCxnSpPr>
      <xdr:spPr>
        <a:xfrm>
          <a:off x="15290800" y="147601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49893</xdr:rowOff>
    </xdr:to>
    <xdr:cxnSp macro="">
      <xdr:nvCxnSpPr>
        <xdr:cNvPr id="263" name="直線コネクタ 262"/>
        <xdr:cNvCxnSpPr/>
      </xdr:nvCxnSpPr>
      <xdr:spPr>
        <a:xfrm flipV="1">
          <a:off x="14401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84364</xdr:rowOff>
    </xdr:to>
    <xdr:cxnSp macro="">
      <xdr:nvCxnSpPr>
        <xdr:cNvPr id="266" name="直線コネクタ 265"/>
        <xdr:cNvCxnSpPr/>
      </xdr:nvCxnSpPr>
      <xdr:spPr>
        <a:xfrm flipV="1">
          <a:off x="13512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6" name="楕円 275"/>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7"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8" name="楕円 277"/>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9" name="テキスト ボックス 278"/>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0" name="楕円 279"/>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81" name="テキスト ボックス 280"/>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2" name="楕円 281"/>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83" name="テキスト ボックス 282"/>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4" name="楕円 283"/>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5" name="テキスト ボックス 284"/>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[5.98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職員数が</a:t>
          </a:r>
          <a:r>
            <a:rPr lang="en-US"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6</a:t>
          </a:r>
          <a:r>
            <a:rPr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名増加し、人口</a:t>
          </a:r>
          <a:r>
            <a:rPr lang="en-US"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1,000</a:t>
          </a:r>
          <a:r>
            <a:rPr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人当たり職員数が</a:t>
          </a:r>
          <a:r>
            <a:rPr lang="en-US"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0.15</a:t>
          </a:r>
          <a:r>
            <a:rPr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人の増加となった</a:t>
          </a:r>
          <a:r>
            <a:rPr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が、従来より職員数の削減に取り組んでいる中、類似団体内平均値を下回る水準で推移している。</a:t>
          </a:r>
          <a:endParaRPr lang="en-US" altLang="ja-JP" sz="1300" baseline="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　今後も、</a:t>
          </a:r>
          <a:r>
            <a:rPr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早期退職制度の活用、技能労務職の退職不補充</a:t>
          </a:r>
          <a:r>
            <a:rPr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等</a:t>
          </a:r>
          <a:r>
            <a:rPr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を実施し、</a:t>
          </a:r>
          <a:r>
            <a:rPr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類似団体との比較も踏まえ、</a:t>
          </a:r>
          <a:r>
            <a:rPr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定員管理計画に基づき適正な職員配置</a:t>
          </a:r>
          <a:r>
            <a:rPr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に努める</a:t>
          </a:r>
          <a:r>
            <a:rPr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71649</xdr:rowOff>
    </xdr:from>
    <xdr:to>
      <xdr:col>81</xdr:col>
      <xdr:colOff>44450</xdr:colOff>
      <xdr:row>60</xdr:row>
      <xdr:rowOff>101812</xdr:rowOff>
    </xdr:to>
    <xdr:cxnSp macro="">
      <xdr:nvCxnSpPr>
        <xdr:cNvPr id="320" name="直線コネクタ 319"/>
        <xdr:cNvCxnSpPr/>
      </xdr:nvCxnSpPr>
      <xdr:spPr>
        <a:xfrm>
          <a:off x="16179800" y="10358649"/>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71649</xdr:rowOff>
    </xdr:from>
    <xdr:to>
      <xdr:col>77</xdr:col>
      <xdr:colOff>44450</xdr:colOff>
      <xdr:row>60</xdr:row>
      <xdr:rowOff>73660</xdr:rowOff>
    </xdr:to>
    <xdr:cxnSp macro="">
      <xdr:nvCxnSpPr>
        <xdr:cNvPr id="323" name="直線コネクタ 322"/>
        <xdr:cNvCxnSpPr/>
      </xdr:nvCxnSpPr>
      <xdr:spPr>
        <a:xfrm flipV="1">
          <a:off x="15290800" y="1035864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69638</xdr:rowOff>
    </xdr:from>
    <xdr:to>
      <xdr:col>72</xdr:col>
      <xdr:colOff>203200</xdr:colOff>
      <xdr:row>60</xdr:row>
      <xdr:rowOff>73660</xdr:rowOff>
    </xdr:to>
    <xdr:cxnSp macro="">
      <xdr:nvCxnSpPr>
        <xdr:cNvPr id="326" name="直線コネクタ 325"/>
        <xdr:cNvCxnSpPr/>
      </xdr:nvCxnSpPr>
      <xdr:spPr>
        <a:xfrm>
          <a:off x="14401800" y="103566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63606</xdr:rowOff>
    </xdr:from>
    <xdr:to>
      <xdr:col>68</xdr:col>
      <xdr:colOff>152400</xdr:colOff>
      <xdr:row>60</xdr:row>
      <xdr:rowOff>69638</xdr:rowOff>
    </xdr:to>
    <xdr:cxnSp macro="">
      <xdr:nvCxnSpPr>
        <xdr:cNvPr id="329" name="直線コネクタ 328"/>
        <xdr:cNvCxnSpPr/>
      </xdr:nvCxnSpPr>
      <xdr:spPr>
        <a:xfrm>
          <a:off x="13512800" y="1035060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51012</xdr:rowOff>
    </xdr:from>
    <xdr:to>
      <xdr:col>81</xdr:col>
      <xdr:colOff>95250</xdr:colOff>
      <xdr:row>60</xdr:row>
      <xdr:rowOff>152612</xdr:rowOff>
    </xdr:to>
    <xdr:sp macro="" textlink="">
      <xdr:nvSpPr>
        <xdr:cNvPr id="339" name="楕円 338"/>
        <xdr:cNvSpPr/>
      </xdr:nvSpPr>
      <xdr:spPr>
        <a:xfrm>
          <a:off x="169672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67539</xdr:rowOff>
    </xdr:from>
    <xdr:ext cx="762000" cy="259045"/>
    <xdr:sp macro="" textlink="">
      <xdr:nvSpPr>
        <xdr:cNvPr id="340" name="定員管理の状況該当値テキスト"/>
        <xdr:cNvSpPr txBox="1"/>
      </xdr:nvSpPr>
      <xdr:spPr>
        <a:xfrm>
          <a:off x="17106900" y="1018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20849</xdr:rowOff>
    </xdr:from>
    <xdr:to>
      <xdr:col>77</xdr:col>
      <xdr:colOff>95250</xdr:colOff>
      <xdr:row>60</xdr:row>
      <xdr:rowOff>122449</xdr:rowOff>
    </xdr:to>
    <xdr:sp macro="" textlink="">
      <xdr:nvSpPr>
        <xdr:cNvPr id="341" name="楕円 340"/>
        <xdr:cNvSpPr/>
      </xdr:nvSpPr>
      <xdr:spPr>
        <a:xfrm>
          <a:off x="16129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132626</xdr:rowOff>
    </xdr:from>
    <xdr:ext cx="736600" cy="259045"/>
    <xdr:sp macro="" textlink="">
      <xdr:nvSpPr>
        <xdr:cNvPr id="342" name="テキスト ボックス 341"/>
        <xdr:cNvSpPr txBox="1"/>
      </xdr:nvSpPr>
      <xdr:spPr>
        <a:xfrm>
          <a:off x="15798800" y="10076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3" name="楕円 342"/>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44" name="テキスト ボックス 343"/>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18838</xdr:rowOff>
    </xdr:from>
    <xdr:to>
      <xdr:col>68</xdr:col>
      <xdr:colOff>203200</xdr:colOff>
      <xdr:row>60</xdr:row>
      <xdr:rowOff>120438</xdr:rowOff>
    </xdr:to>
    <xdr:sp macro="" textlink="">
      <xdr:nvSpPr>
        <xdr:cNvPr id="345" name="楕円 344"/>
        <xdr:cNvSpPr/>
      </xdr:nvSpPr>
      <xdr:spPr>
        <a:xfrm>
          <a:off x="14351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130615</xdr:rowOff>
    </xdr:from>
    <xdr:ext cx="762000" cy="259045"/>
    <xdr:sp macro="" textlink="">
      <xdr:nvSpPr>
        <xdr:cNvPr id="346" name="テキスト ボックス 345"/>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12806</xdr:rowOff>
    </xdr:from>
    <xdr:to>
      <xdr:col>64</xdr:col>
      <xdr:colOff>152400</xdr:colOff>
      <xdr:row>60</xdr:row>
      <xdr:rowOff>114406</xdr:rowOff>
    </xdr:to>
    <xdr:sp macro="" textlink="">
      <xdr:nvSpPr>
        <xdr:cNvPr id="347" name="楕円 346"/>
        <xdr:cNvSpPr/>
      </xdr:nvSpPr>
      <xdr:spPr>
        <a:xfrm>
          <a:off x="13462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124583</xdr:rowOff>
    </xdr:from>
    <xdr:ext cx="762000" cy="259045"/>
    <xdr:sp macro="" textlink="">
      <xdr:nvSpPr>
        <xdr:cNvPr id="348" name="テキスト ボックス 347"/>
        <xdr:cNvSpPr txBox="1"/>
      </xdr:nvSpPr>
      <xdr:spPr>
        <a:xfrm>
          <a:off x="13131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普通交付税が増額となったことや、地方税の増額により標準財政規模が増加したことで、前年度から</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0.8</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ポイント改善している。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公共用地先行取得等事業債、第三セクター等改革推進債及び退職手当債の元利償還に要する公債費が多額</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であるため、</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値</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を上回っていることから、地方債の発行に当たっては十分な検討を行い、実質公債費比率の改善に</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努める</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83312</xdr:rowOff>
    </xdr:from>
    <xdr:to>
      <xdr:col>81</xdr:col>
      <xdr:colOff>44450</xdr:colOff>
      <xdr:row>42</xdr:row>
      <xdr:rowOff>121920</xdr:rowOff>
    </xdr:to>
    <xdr:cxnSp macro="">
      <xdr:nvCxnSpPr>
        <xdr:cNvPr id="379" name="直線コネクタ 378"/>
        <xdr:cNvCxnSpPr/>
      </xdr:nvCxnSpPr>
      <xdr:spPr>
        <a:xfrm flipV="1">
          <a:off x="16179800" y="728421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131572</xdr:rowOff>
    </xdr:to>
    <xdr:cxnSp macro="">
      <xdr:nvCxnSpPr>
        <xdr:cNvPr id="382" name="直線コネクタ 381"/>
        <xdr:cNvCxnSpPr/>
      </xdr:nvCxnSpPr>
      <xdr:spPr>
        <a:xfrm flipV="1">
          <a:off x="15290800" y="73228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102616</xdr:rowOff>
    </xdr:from>
    <xdr:to>
      <xdr:col>72</xdr:col>
      <xdr:colOff>203200</xdr:colOff>
      <xdr:row>42</xdr:row>
      <xdr:rowOff>131572</xdr:rowOff>
    </xdr:to>
    <xdr:cxnSp macro="">
      <xdr:nvCxnSpPr>
        <xdr:cNvPr id="385" name="直線コネクタ 384"/>
        <xdr:cNvCxnSpPr/>
      </xdr:nvCxnSpPr>
      <xdr:spPr>
        <a:xfrm>
          <a:off x="14401800" y="73035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42</xdr:row>
      <xdr:rowOff>102616</xdr:rowOff>
    </xdr:to>
    <xdr:cxnSp macro="">
      <xdr:nvCxnSpPr>
        <xdr:cNvPr id="388" name="直線コネクタ 387"/>
        <xdr:cNvCxnSpPr/>
      </xdr:nvCxnSpPr>
      <xdr:spPr>
        <a:xfrm>
          <a:off x="13512800" y="72359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32512</xdr:rowOff>
    </xdr:from>
    <xdr:to>
      <xdr:col>81</xdr:col>
      <xdr:colOff>95250</xdr:colOff>
      <xdr:row>42</xdr:row>
      <xdr:rowOff>134112</xdr:rowOff>
    </xdr:to>
    <xdr:sp macro="" textlink="">
      <xdr:nvSpPr>
        <xdr:cNvPr id="398" name="楕円 397"/>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4589</xdr:rowOff>
    </xdr:from>
    <xdr:ext cx="762000" cy="259045"/>
    <xdr:sp macro="" textlink="">
      <xdr:nvSpPr>
        <xdr:cNvPr id="399"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0" name="楕円 399"/>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1" name="テキスト ボックス 400"/>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80772</xdr:rowOff>
    </xdr:from>
    <xdr:to>
      <xdr:col>73</xdr:col>
      <xdr:colOff>44450</xdr:colOff>
      <xdr:row>43</xdr:row>
      <xdr:rowOff>10922</xdr:rowOff>
    </xdr:to>
    <xdr:sp macro="" textlink="">
      <xdr:nvSpPr>
        <xdr:cNvPr id="402" name="楕円 401"/>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167149</xdr:rowOff>
    </xdr:from>
    <xdr:ext cx="762000" cy="259045"/>
    <xdr:sp macro="" textlink="">
      <xdr:nvSpPr>
        <xdr:cNvPr id="403" name="テキスト ボックス 402"/>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51816</xdr:rowOff>
    </xdr:from>
    <xdr:to>
      <xdr:col>68</xdr:col>
      <xdr:colOff>203200</xdr:colOff>
      <xdr:row>42</xdr:row>
      <xdr:rowOff>153416</xdr:rowOff>
    </xdr:to>
    <xdr:sp macro="" textlink="">
      <xdr:nvSpPr>
        <xdr:cNvPr id="404" name="楕円 403"/>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138193</xdr:rowOff>
    </xdr:from>
    <xdr:ext cx="762000" cy="259045"/>
    <xdr:sp macro="" textlink="">
      <xdr:nvSpPr>
        <xdr:cNvPr id="405" name="テキスト ボックス 404"/>
        <xdr:cNvSpPr txBox="1"/>
      </xdr:nvSpPr>
      <xdr:spPr>
        <a:xfrm>
          <a:off x="14020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6" name="楕円 405"/>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7" name="テキスト ボックス 406"/>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[108.5%]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水道事業が大阪広域水道企業団と統合することに伴い、退職手当負担見込額は減少したものの、火葬場や</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中学校</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の建替事業に伴い発行した地方債により、</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地方債現在高が増加したこと</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が主因となり、前年度から</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3.6</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ポイント悪化している。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地方債に係る負担が大きいため、</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値</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を大きく上回っていることから、今後も後年度の負担を軽減するよう、事業規模・必要性等を十分に精査し、地方債の発行抑制に努める。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34595</xdr:rowOff>
    </xdr:from>
    <xdr:to>
      <xdr:col>81</xdr:col>
      <xdr:colOff>44450</xdr:colOff>
      <xdr:row>20</xdr:row>
      <xdr:rowOff>69342</xdr:rowOff>
    </xdr:to>
    <xdr:cxnSp macro="">
      <xdr:nvCxnSpPr>
        <xdr:cNvPr id="439" name="直線コネクタ 438"/>
        <xdr:cNvCxnSpPr/>
      </xdr:nvCxnSpPr>
      <xdr:spPr>
        <a:xfrm>
          <a:off x="16179800" y="3463595"/>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34595</xdr:rowOff>
    </xdr:from>
    <xdr:to>
      <xdr:col>77</xdr:col>
      <xdr:colOff>44450</xdr:colOff>
      <xdr:row>20</xdr:row>
      <xdr:rowOff>56794</xdr:rowOff>
    </xdr:to>
    <xdr:cxnSp macro="">
      <xdr:nvCxnSpPr>
        <xdr:cNvPr id="442" name="直線コネクタ 441"/>
        <xdr:cNvCxnSpPr/>
      </xdr:nvCxnSpPr>
      <xdr:spPr>
        <a:xfrm flipV="1">
          <a:off x="15290800" y="3463595"/>
          <a:ext cx="8890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56794</xdr:rowOff>
    </xdr:from>
    <xdr:to>
      <xdr:col>72</xdr:col>
      <xdr:colOff>203200</xdr:colOff>
      <xdr:row>21</xdr:row>
      <xdr:rowOff>14681</xdr:rowOff>
    </xdr:to>
    <xdr:cxnSp macro="">
      <xdr:nvCxnSpPr>
        <xdr:cNvPr id="445" name="直線コネクタ 444"/>
        <xdr:cNvCxnSpPr/>
      </xdr:nvCxnSpPr>
      <xdr:spPr>
        <a:xfrm flipV="1">
          <a:off x="14401800" y="3485794"/>
          <a:ext cx="889000" cy="1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14681</xdr:rowOff>
    </xdr:from>
    <xdr:to>
      <xdr:col>68</xdr:col>
      <xdr:colOff>152400</xdr:colOff>
      <xdr:row>21</xdr:row>
      <xdr:rowOff>154635</xdr:rowOff>
    </xdr:to>
    <xdr:cxnSp macro="">
      <xdr:nvCxnSpPr>
        <xdr:cNvPr id="448" name="直線コネクタ 447"/>
        <xdr:cNvCxnSpPr/>
      </xdr:nvCxnSpPr>
      <xdr:spPr>
        <a:xfrm flipV="1">
          <a:off x="13512800" y="3615131"/>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50" name="テキスト ボックス 449"/>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18542</xdr:rowOff>
    </xdr:from>
    <xdr:to>
      <xdr:col>81</xdr:col>
      <xdr:colOff>95250</xdr:colOff>
      <xdr:row>20</xdr:row>
      <xdr:rowOff>120142</xdr:rowOff>
    </xdr:to>
    <xdr:sp macro="" textlink="">
      <xdr:nvSpPr>
        <xdr:cNvPr id="458" name="楕円 457"/>
        <xdr:cNvSpPr/>
      </xdr:nvSpPr>
      <xdr:spPr>
        <a:xfrm>
          <a:off x="16967200" y="34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162069</xdr:rowOff>
    </xdr:from>
    <xdr:ext cx="762000" cy="259045"/>
    <xdr:sp macro="" textlink="">
      <xdr:nvSpPr>
        <xdr:cNvPr id="459" name="将来負担の状況該当値テキスト"/>
        <xdr:cNvSpPr txBox="1"/>
      </xdr:nvSpPr>
      <xdr:spPr>
        <a:xfrm>
          <a:off x="17106900" y="341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155245</xdr:rowOff>
    </xdr:from>
    <xdr:to>
      <xdr:col>77</xdr:col>
      <xdr:colOff>95250</xdr:colOff>
      <xdr:row>20</xdr:row>
      <xdr:rowOff>85395</xdr:rowOff>
    </xdr:to>
    <xdr:sp macro="" textlink="">
      <xdr:nvSpPr>
        <xdr:cNvPr id="460" name="楕円 459"/>
        <xdr:cNvSpPr/>
      </xdr:nvSpPr>
      <xdr:spPr>
        <a:xfrm>
          <a:off x="16129000" y="34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70172</xdr:rowOff>
    </xdr:from>
    <xdr:ext cx="736600" cy="259045"/>
    <xdr:sp macro="" textlink="">
      <xdr:nvSpPr>
        <xdr:cNvPr id="461" name="テキスト ボックス 460"/>
        <xdr:cNvSpPr txBox="1"/>
      </xdr:nvSpPr>
      <xdr:spPr>
        <a:xfrm>
          <a:off x="15798800" y="349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5994</xdr:rowOff>
    </xdr:from>
    <xdr:to>
      <xdr:col>73</xdr:col>
      <xdr:colOff>44450</xdr:colOff>
      <xdr:row>20</xdr:row>
      <xdr:rowOff>107594</xdr:rowOff>
    </xdr:to>
    <xdr:sp macro="" textlink="">
      <xdr:nvSpPr>
        <xdr:cNvPr id="462" name="楕円 461"/>
        <xdr:cNvSpPr/>
      </xdr:nvSpPr>
      <xdr:spPr>
        <a:xfrm>
          <a:off x="15240000" y="34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92371</xdr:rowOff>
    </xdr:from>
    <xdr:ext cx="762000" cy="259045"/>
    <xdr:sp macro="" textlink="">
      <xdr:nvSpPr>
        <xdr:cNvPr id="463" name="テキスト ボックス 462"/>
        <xdr:cNvSpPr txBox="1"/>
      </xdr:nvSpPr>
      <xdr:spPr>
        <a:xfrm>
          <a:off x="14909800" y="352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135331</xdr:rowOff>
    </xdr:from>
    <xdr:to>
      <xdr:col>68</xdr:col>
      <xdr:colOff>203200</xdr:colOff>
      <xdr:row>21</xdr:row>
      <xdr:rowOff>65481</xdr:rowOff>
    </xdr:to>
    <xdr:sp macro="" textlink="">
      <xdr:nvSpPr>
        <xdr:cNvPr id="464" name="楕円 463"/>
        <xdr:cNvSpPr/>
      </xdr:nvSpPr>
      <xdr:spPr>
        <a:xfrm>
          <a:off x="14351000" y="35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50258</xdr:rowOff>
    </xdr:from>
    <xdr:ext cx="762000" cy="259045"/>
    <xdr:sp macro="" textlink="">
      <xdr:nvSpPr>
        <xdr:cNvPr id="465" name="テキスト ボックス 464"/>
        <xdr:cNvSpPr txBox="1"/>
      </xdr:nvSpPr>
      <xdr:spPr>
        <a:xfrm>
          <a:off x="14020800" y="365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103835</xdr:rowOff>
    </xdr:from>
    <xdr:to>
      <xdr:col>64</xdr:col>
      <xdr:colOff>152400</xdr:colOff>
      <xdr:row>22</xdr:row>
      <xdr:rowOff>33985</xdr:rowOff>
    </xdr:to>
    <xdr:sp macro="" textlink="">
      <xdr:nvSpPr>
        <xdr:cNvPr id="466" name="楕円 465"/>
        <xdr:cNvSpPr/>
      </xdr:nvSpPr>
      <xdr:spPr>
        <a:xfrm>
          <a:off x="13462000" y="3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18762</xdr:rowOff>
    </xdr:from>
    <xdr:ext cx="762000" cy="259045"/>
    <xdr:sp macro="" textlink="">
      <xdr:nvSpPr>
        <xdr:cNvPr id="467" name="テキスト ボックス 466"/>
        <xdr:cNvSpPr txBox="1"/>
      </xdr:nvSpPr>
      <xdr:spPr>
        <a:xfrm>
          <a:off x="13131800" y="379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62,220
61,490
48.98
24,968,868
24,910,784
6,349
13,233,298
29,449,912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人件費に係る経常収支比率は、職員</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給</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のうち基本給</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が減少したことや、</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退職金の減少</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等により、前年度から</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1.2</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改善している。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しかし、</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職員の平均年齢が類似団体と比較し高い等の要因により、</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値</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をやや上回っていることから、今後も職員数の削減、適正な配置並びに給与の適正化に努める。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85090</xdr:rowOff>
    </xdr:to>
    <xdr:cxnSp macro="">
      <xdr:nvCxnSpPr>
        <xdr:cNvPr id="66" name="直線コネクタ 65"/>
        <xdr:cNvCxnSpPr/>
      </xdr:nvCxnSpPr>
      <xdr:spPr>
        <a:xfrm flipV="1">
          <a:off x="3987800" y="6337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161290</xdr:rowOff>
    </xdr:to>
    <xdr:cxnSp macro="">
      <xdr:nvCxnSpPr>
        <xdr:cNvPr id="69" name="直線コネクタ 68"/>
        <xdr:cNvCxnSpPr/>
      </xdr:nvCxnSpPr>
      <xdr:spPr>
        <a:xfrm flipV="1">
          <a:off x="3098800" y="642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161290</xdr:rowOff>
    </xdr:to>
    <xdr:cxnSp macro="">
      <xdr:nvCxnSpPr>
        <xdr:cNvPr id="72" name="直線コネクタ 71"/>
        <xdr:cNvCxnSpPr/>
      </xdr:nvCxnSpPr>
      <xdr:spPr>
        <a:xfrm>
          <a:off x="2209800" y="63830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100330</xdr:rowOff>
    </xdr:to>
    <xdr:cxnSp macro="">
      <xdr:nvCxnSpPr>
        <xdr:cNvPr id="75" name="直線コネクタ 74"/>
        <xdr:cNvCxnSpPr/>
      </xdr:nvCxnSpPr>
      <xdr:spPr>
        <a:xfrm flipV="1">
          <a:off x="1320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物件費に係る経常収支比率は、</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予防接種に係る委託料や、障害児介助員に係る賃金が増加したこと等により、前年度から</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0.3</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悪化している。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値</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を下回</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る水準で推移している中で、今後も更にコスト削減を図るべく、</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の導入検討</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っていく。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99568</xdr:rowOff>
    </xdr:from>
    <xdr:to>
      <xdr:col>82</xdr:col>
      <xdr:colOff>107950</xdr:colOff>
      <xdr:row>14</xdr:row>
      <xdr:rowOff>127000</xdr:rowOff>
    </xdr:to>
    <xdr:cxnSp macro="">
      <xdr:nvCxnSpPr>
        <xdr:cNvPr id="125" name="直線コネクタ 124"/>
        <xdr:cNvCxnSpPr/>
      </xdr:nvCxnSpPr>
      <xdr:spPr>
        <a:xfrm>
          <a:off x="15671800" y="24998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99568</xdr:rowOff>
    </xdr:to>
    <xdr:cxnSp macro="">
      <xdr:nvCxnSpPr>
        <xdr:cNvPr id="128" name="直線コネクタ 127"/>
        <xdr:cNvCxnSpPr/>
      </xdr:nvCxnSpPr>
      <xdr:spPr>
        <a:xfrm>
          <a:off x="14782800" y="2481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170434</xdr:rowOff>
    </xdr:from>
    <xdr:to>
      <xdr:col>73</xdr:col>
      <xdr:colOff>180975</xdr:colOff>
      <xdr:row>14</xdr:row>
      <xdr:rowOff>81280</xdr:rowOff>
    </xdr:to>
    <xdr:cxnSp macro="">
      <xdr:nvCxnSpPr>
        <xdr:cNvPr id="131" name="直線コネクタ 130"/>
        <xdr:cNvCxnSpPr/>
      </xdr:nvCxnSpPr>
      <xdr:spPr>
        <a:xfrm>
          <a:off x="13893800" y="23992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170434</xdr:rowOff>
    </xdr:from>
    <xdr:to>
      <xdr:col>69</xdr:col>
      <xdr:colOff>92075</xdr:colOff>
      <xdr:row>14</xdr:row>
      <xdr:rowOff>81280</xdr:rowOff>
    </xdr:to>
    <xdr:cxnSp macro="">
      <xdr:nvCxnSpPr>
        <xdr:cNvPr id="134" name="直線コネクタ 133"/>
        <xdr:cNvCxnSpPr/>
      </xdr:nvCxnSpPr>
      <xdr:spPr>
        <a:xfrm flipV="1">
          <a:off x="13004800" y="23992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4" name="楕円 143"/>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5"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48768</xdr:rowOff>
    </xdr:from>
    <xdr:to>
      <xdr:col>78</xdr:col>
      <xdr:colOff>120650</xdr:colOff>
      <xdr:row>14</xdr:row>
      <xdr:rowOff>150368</xdr:rowOff>
    </xdr:to>
    <xdr:sp macro="" textlink="">
      <xdr:nvSpPr>
        <xdr:cNvPr id="146" name="楕円 145"/>
        <xdr:cNvSpPr/>
      </xdr:nvSpPr>
      <xdr:spPr>
        <a:xfrm>
          <a:off x="15621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160545</xdr:rowOff>
    </xdr:from>
    <xdr:ext cx="736600" cy="259045"/>
    <xdr:sp macro="" textlink="">
      <xdr:nvSpPr>
        <xdr:cNvPr id="147" name="テキスト ボックス 146"/>
        <xdr:cNvSpPr txBox="1"/>
      </xdr:nvSpPr>
      <xdr:spPr>
        <a:xfrm>
          <a:off x="15290800" y="2217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8" name="楕円 147"/>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9" name="テキスト ボックス 148"/>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119634</xdr:rowOff>
    </xdr:from>
    <xdr:to>
      <xdr:col>69</xdr:col>
      <xdr:colOff>142875</xdr:colOff>
      <xdr:row>14</xdr:row>
      <xdr:rowOff>49784</xdr:rowOff>
    </xdr:to>
    <xdr:sp macro="" textlink="">
      <xdr:nvSpPr>
        <xdr:cNvPr id="150" name="楕円 149"/>
        <xdr:cNvSpPr/>
      </xdr:nvSpPr>
      <xdr:spPr>
        <a:xfrm>
          <a:off x="13843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59961</xdr:rowOff>
    </xdr:from>
    <xdr:ext cx="762000" cy="259045"/>
    <xdr:sp macro="" textlink="">
      <xdr:nvSpPr>
        <xdr:cNvPr id="151" name="テキスト ボックス 150"/>
        <xdr:cNvSpPr txBox="1"/>
      </xdr:nvSpPr>
      <xdr:spPr>
        <a:xfrm>
          <a:off x="13512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2" name="楕円 151"/>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3" name="テキスト ボックス 152"/>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扶助費に係る経常収支比率は、生活保護費の</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減少等</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により</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1.2</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改善</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している。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しかし、社会福祉関連経費が多額であることから、</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値</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を上回って</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いるため、経費の</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上昇傾向に歯止めをかけるためにも、資格審査基準の適正化や</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歳入歳出全体の見直しにより必要な財源を捻出するよう努める。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58965</xdr:rowOff>
    </xdr:from>
    <xdr:to>
      <xdr:col>24</xdr:col>
      <xdr:colOff>25400</xdr:colOff>
      <xdr:row>58</xdr:row>
      <xdr:rowOff>18143</xdr:rowOff>
    </xdr:to>
    <xdr:cxnSp macro="">
      <xdr:nvCxnSpPr>
        <xdr:cNvPr id="188" name="直線コネクタ 187"/>
        <xdr:cNvCxnSpPr/>
      </xdr:nvCxnSpPr>
      <xdr:spPr>
        <a:xfrm flipV="1">
          <a:off x="3987800" y="98316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58</xdr:row>
      <xdr:rowOff>18143</xdr:rowOff>
    </xdr:to>
    <xdr:cxnSp macro="">
      <xdr:nvCxnSpPr>
        <xdr:cNvPr id="191" name="直線コネクタ 190"/>
        <xdr:cNvCxnSpPr/>
      </xdr:nvCxnSpPr>
      <xdr:spPr>
        <a:xfrm>
          <a:off x="3098800" y="97336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26307</xdr:rowOff>
    </xdr:to>
    <xdr:cxnSp macro="">
      <xdr:nvCxnSpPr>
        <xdr:cNvPr id="194" name="直線コネクタ 193"/>
        <xdr:cNvCxnSpPr/>
      </xdr:nvCxnSpPr>
      <xdr:spPr>
        <a:xfrm flipV="1">
          <a:off x="2209800" y="9733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57</xdr:row>
      <xdr:rowOff>26307</xdr:rowOff>
    </xdr:to>
    <xdr:cxnSp macro="">
      <xdr:nvCxnSpPr>
        <xdr:cNvPr id="197" name="直線コネクタ 196"/>
        <xdr:cNvCxnSpPr/>
      </xdr:nvCxnSpPr>
      <xdr:spPr>
        <a:xfrm>
          <a:off x="1320800" y="96139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207" name="楕円 206"/>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151692</xdr:rowOff>
    </xdr:from>
    <xdr:ext cx="762000" cy="259045"/>
    <xdr:sp macro="" textlink="">
      <xdr:nvSpPr>
        <xdr:cNvPr id="208" name="扶助費該当値テキスト"/>
        <xdr:cNvSpPr txBox="1"/>
      </xdr:nvSpPr>
      <xdr:spPr>
        <a:xfrm>
          <a:off x="4914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138793</xdr:rowOff>
    </xdr:from>
    <xdr:to>
      <xdr:col>20</xdr:col>
      <xdr:colOff>38100</xdr:colOff>
      <xdr:row>58</xdr:row>
      <xdr:rowOff>68943</xdr:rowOff>
    </xdr:to>
    <xdr:sp macro="" textlink="">
      <xdr:nvSpPr>
        <xdr:cNvPr id="209" name="楕円 208"/>
        <xdr:cNvSpPr/>
      </xdr:nvSpPr>
      <xdr:spPr>
        <a:xfrm>
          <a:off x="3937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53720</xdr:rowOff>
    </xdr:from>
    <xdr:ext cx="736600" cy="259045"/>
    <xdr:sp macro="" textlink="">
      <xdr:nvSpPr>
        <xdr:cNvPr id="210" name="テキスト ボックス 209"/>
        <xdr:cNvSpPr txBox="1"/>
      </xdr:nvSpPr>
      <xdr:spPr>
        <a:xfrm>
          <a:off x="3606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1" name="楕円 210"/>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12" name="テキスト ボックス 211"/>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146957</xdr:rowOff>
    </xdr:from>
    <xdr:to>
      <xdr:col>11</xdr:col>
      <xdr:colOff>60325</xdr:colOff>
      <xdr:row>57</xdr:row>
      <xdr:rowOff>77107</xdr:rowOff>
    </xdr:to>
    <xdr:sp macro="" textlink="">
      <xdr:nvSpPr>
        <xdr:cNvPr id="213" name="楕円 212"/>
        <xdr:cNvSpPr/>
      </xdr:nvSpPr>
      <xdr:spPr>
        <a:xfrm>
          <a:off x="2159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61884</xdr:rowOff>
    </xdr:from>
    <xdr:ext cx="762000" cy="259045"/>
    <xdr:sp macro="" textlink="">
      <xdr:nvSpPr>
        <xdr:cNvPr id="214" name="テキスト ボックス 213"/>
        <xdr:cNvSpPr txBox="1"/>
      </xdr:nvSpPr>
      <xdr:spPr>
        <a:xfrm>
          <a:off x="1828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6" name="テキスト ボックス 215"/>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その他に係る経常収支比率は、</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介護保険事業や後期高齢者医療事業等の、各特別会計に対する繰出金が</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増加したこと</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等</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により、前年度</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から</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0.3</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悪化している。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高齢化に伴い</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値</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を上回る水準で推移している中、今後も</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繰出基準のルール化を図る</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等</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繰出金削減に向けた</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取組</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を行</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う。</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82913</xdr:rowOff>
    </xdr:from>
    <xdr:to>
      <xdr:col>82</xdr:col>
      <xdr:colOff>107950</xdr:colOff>
      <xdr:row>57</xdr:row>
      <xdr:rowOff>102507</xdr:rowOff>
    </xdr:to>
    <xdr:cxnSp macro="">
      <xdr:nvCxnSpPr>
        <xdr:cNvPr id="251" name="直線コネクタ 250"/>
        <xdr:cNvCxnSpPr/>
      </xdr:nvCxnSpPr>
      <xdr:spPr>
        <a:xfrm>
          <a:off x="15671800" y="98555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76381</xdr:rowOff>
    </xdr:from>
    <xdr:to>
      <xdr:col>78</xdr:col>
      <xdr:colOff>69850</xdr:colOff>
      <xdr:row>57</xdr:row>
      <xdr:rowOff>82913</xdr:rowOff>
    </xdr:to>
    <xdr:cxnSp macro="">
      <xdr:nvCxnSpPr>
        <xdr:cNvPr id="254" name="直線コネクタ 253"/>
        <xdr:cNvCxnSpPr/>
      </xdr:nvCxnSpPr>
      <xdr:spPr>
        <a:xfrm>
          <a:off x="14782800" y="98490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63319</xdr:rowOff>
    </xdr:from>
    <xdr:to>
      <xdr:col>73</xdr:col>
      <xdr:colOff>180975</xdr:colOff>
      <xdr:row>57</xdr:row>
      <xdr:rowOff>76381</xdr:rowOff>
    </xdr:to>
    <xdr:cxnSp macro="">
      <xdr:nvCxnSpPr>
        <xdr:cNvPr id="257" name="直線コネクタ 256"/>
        <xdr:cNvCxnSpPr/>
      </xdr:nvCxnSpPr>
      <xdr:spPr>
        <a:xfrm>
          <a:off x="13893800" y="98359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63319</xdr:rowOff>
    </xdr:to>
    <xdr:cxnSp macro="">
      <xdr:nvCxnSpPr>
        <xdr:cNvPr id="260" name="直線コネクタ 259"/>
        <xdr:cNvCxnSpPr/>
      </xdr:nvCxnSpPr>
      <xdr:spPr>
        <a:xfrm>
          <a:off x="13004800" y="97967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0" name="楕円 269"/>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71" name="その他該当値テキスト"/>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32113</xdr:rowOff>
    </xdr:from>
    <xdr:to>
      <xdr:col>78</xdr:col>
      <xdr:colOff>120650</xdr:colOff>
      <xdr:row>57</xdr:row>
      <xdr:rowOff>133713</xdr:rowOff>
    </xdr:to>
    <xdr:sp macro="" textlink="">
      <xdr:nvSpPr>
        <xdr:cNvPr id="272" name="楕円 271"/>
        <xdr:cNvSpPr/>
      </xdr:nvSpPr>
      <xdr:spPr>
        <a:xfrm>
          <a:off x="15621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118490</xdr:rowOff>
    </xdr:from>
    <xdr:ext cx="736600" cy="259045"/>
    <xdr:sp macro="" textlink="">
      <xdr:nvSpPr>
        <xdr:cNvPr id="273" name="テキスト ボックス 272"/>
        <xdr:cNvSpPr txBox="1"/>
      </xdr:nvSpPr>
      <xdr:spPr>
        <a:xfrm>
          <a:off x="15290800" y="9891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25581</xdr:rowOff>
    </xdr:from>
    <xdr:to>
      <xdr:col>74</xdr:col>
      <xdr:colOff>31750</xdr:colOff>
      <xdr:row>57</xdr:row>
      <xdr:rowOff>127181</xdr:rowOff>
    </xdr:to>
    <xdr:sp macro="" textlink="">
      <xdr:nvSpPr>
        <xdr:cNvPr id="274" name="楕円 273"/>
        <xdr:cNvSpPr/>
      </xdr:nvSpPr>
      <xdr:spPr>
        <a:xfrm>
          <a:off x="14732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111958</xdr:rowOff>
    </xdr:from>
    <xdr:ext cx="762000" cy="259045"/>
    <xdr:sp macro="" textlink="">
      <xdr:nvSpPr>
        <xdr:cNvPr id="275" name="テキスト ボックス 274"/>
        <xdr:cNvSpPr txBox="1"/>
      </xdr:nvSpPr>
      <xdr:spPr>
        <a:xfrm>
          <a:off x="14401800" y="988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12519</xdr:rowOff>
    </xdr:from>
    <xdr:to>
      <xdr:col>69</xdr:col>
      <xdr:colOff>142875</xdr:colOff>
      <xdr:row>57</xdr:row>
      <xdr:rowOff>114119</xdr:rowOff>
    </xdr:to>
    <xdr:sp macro="" textlink="">
      <xdr:nvSpPr>
        <xdr:cNvPr id="276" name="楕円 275"/>
        <xdr:cNvSpPr/>
      </xdr:nvSpPr>
      <xdr:spPr>
        <a:xfrm>
          <a:off x="13843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98896</xdr:rowOff>
    </xdr:from>
    <xdr:ext cx="762000" cy="259045"/>
    <xdr:sp macro="" textlink="">
      <xdr:nvSpPr>
        <xdr:cNvPr id="277" name="テキスト ボックス 276"/>
        <xdr:cNvSpPr txBox="1"/>
      </xdr:nvSpPr>
      <xdr:spPr>
        <a:xfrm>
          <a:off x="13512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8" name="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9" name="テキスト ボックス 278"/>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社会福祉関連の国・府支出金返還金は減少したものの、</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一部事務組合</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における退職者が増加したこと等により負担金が増加し、前年度から増減はしていない。</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今後も</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一部事務組合への負担金については、必要最小限となるよう内容を精査し、また、補助金についても見直しや廃止</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検討</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していく</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63319</xdr:rowOff>
    </xdr:from>
    <xdr:to>
      <xdr:col>82</xdr:col>
      <xdr:colOff>107950</xdr:colOff>
      <xdr:row>37</xdr:row>
      <xdr:rowOff>63319</xdr:rowOff>
    </xdr:to>
    <xdr:cxnSp macro="">
      <xdr:nvCxnSpPr>
        <xdr:cNvPr id="313" name="直線コネクタ 312"/>
        <xdr:cNvCxnSpPr/>
      </xdr:nvCxnSpPr>
      <xdr:spPr>
        <a:xfrm>
          <a:off x="15671800" y="64069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4536</xdr:rowOff>
    </xdr:from>
    <xdr:to>
      <xdr:col>78</xdr:col>
      <xdr:colOff>69850</xdr:colOff>
      <xdr:row>37</xdr:row>
      <xdr:rowOff>63319</xdr:rowOff>
    </xdr:to>
    <xdr:cxnSp macro="">
      <xdr:nvCxnSpPr>
        <xdr:cNvPr id="316" name="直線コネクタ 315"/>
        <xdr:cNvCxnSpPr/>
      </xdr:nvCxnSpPr>
      <xdr:spPr>
        <a:xfrm>
          <a:off x="14782800" y="634818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4536</xdr:rowOff>
    </xdr:from>
    <xdr:to>
      <xdr:col>73</xdr:col>
      <xdr:colOff>180975</xdr:colOff>
      <xdr:row>37</xdr:row>
      <xdr:rowOff>17599</xdr:rowOff>
    </xdr:to>
    <xdr:cxnSp macro="">
      <xdr:nvCxnSpPr>
        <xdr:cNvPr id="319" name="直線コネクタ 318"/>
        <xdr:cNvCxnSpPr/>
      </xdr:nvCxnSpPr>
      <xdr:spPr>
        <a:xfrm flipV="1">
          <a:off x="13893800" y="63481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4536</xdr:rowOff>
    </xdr:from>
    <xdr:to>
      <xdr:col>69</xdr:col>
      <xdr:colOff>92075</xdr:colOff>
      <xdr:row>37</xdr:row>
      <xdr:rowOff>17599</xdr:rowOff>
    </xdr:to>
    <xdr:cxnSp macro="">
      <xdr:nvCxnSpPr>
        <xdr:cNvPr id="322" name="直線コネクタ 321"/>
        <xdr:cNvCxnSpPr/>
      </xdr:nvCxnSpPr>
      <xdr:spPr>
        <a:xfrm>
          <a:off x="13004800" y="63481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12519</xdr:rowOff>
    </xdr:from>
    <xdr:to>
      <xdr:col>82</xdr:col>
      <xdr:colOff>158750</xdr:colOff>
      <xdr:row>37</xdr:row>
      <xdr:rowOff>114119</xdr:rowOff>
    </xdr:to>
    <xdr:sp macro="" textlink="">
      <xdr:nvSpPr>
        <xdr:cNvPr id="332" name="楕円 331"/>
        <xdr:cNvSpPr/>
      </xdr:nvSpPr>
      <xdr:spPr>
        <a:xfrm>
          <a:off x="164592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156046</xdr:rowOff>
    </xdr:from>
    <xdr:ext cx="762000" cy="259045"/>
    <xdr:sp macro="" textlink="">
      <xdr:nvSpPr>
        <xdr:cNvPr id="333" name="補助費等該当値テキスト"/>
        <xdr:cNvSpPr txBox="1"/>
      </xdr:nvSpPr>
      <xdr:spPr>
        <a:xfrm>
          <a:off x="16598900" y="632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12519</xdr:rowOff>
    </xdr:from>
    <xdr:to>
      <xdr:col>78</xdr:col>
      <xdr:colOff>120650</xdr:colOff>
      <xdr:row>37</xdr:row>
      <xdr:rowOff>114119</xdr:rowOff>
    </xdr:to>
    <xdr:sp macro="" textlink="">
      <xdr:nvSpPr>
        <xdr:cNvPr id="334" name="楕円 333"/>
        <xdr:cNvSpPr/>
      </xdr:nvSpPr>
      <xdr:spPr>
        <a:xfrm>
          <a:off x="15621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35" name="テキスト ボックス 334"/>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125186</xdr:rowOff>
    </xdr:from>
    <xdr:to>
      <xdr:col>74</xdr:col>
      <xdr:colOff>31750</xdr:colOff>
      <xdr:row>37</xdr:row>
      <xdr:rowOff>55336</xdr:rowOff>
    </xdr:to>
    <xdr:sp macro="" textlink="">
      <xdr:nvSpPr>
        <xdr:cNvPr id="336" name="楕円 335"/>
        <xdr:cNvSpPr/>
      </xdr:nvSpPr>
      <xdr:spPr>
        <a:xfrm>
          <a:off x="14732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65513</xdr:rowOff>
    </xdr:from>
    <xdr:ext cx="762000" cy="259045"/>
    <xdr:sp macro="" textlink="">
      <xdr:nvSpPr>
        <xdr:cNvPr id="337" name="テキスト ボックス 336"/>
        <xdr:cNvSpPr txBox="1"/>
      </xdr:nvSpPr>
      <xdr:spPr>
        <a:xfrm>
          <a:off x="14401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138249</xdr:rowOff>
    </xdr:from>
    <xdr:to>
      <xdr:col>69</xdr:col>
      <xdr:colOff>142875</xdr:colOff>
      <xdr:row>37</xdr:row>
      <xdr:rowOff>68399</xdr:rowOff>
    </xdr:to>
    <xdr:sp macro="" textlink="">
      <xdr:nvSpPr>
        <xdr:cNvPr id="338" name="楕円 337"/>
        <xdr:cNvSpPr/>
      </xdr:nvSpPr>
      <xdr:spPr>
        <a:xfrm>
          <a:off x="13843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39" name="テキスト ボックス 338"/>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125186</xdr:rowOff>
    </xdr:from>
    <xdr:to>
      <xdr:col>65</xdr:col>
      <xdr:colOff>53975</xdr:colOff>
      <xdr:row>37</xdr:row>
      <xdr:rowOff>55336</xdr:rowOff>
    </xdr:to>
    <xdr:sp macro="" textlink="">
      <xdr:nvSpPr>
        <xdr:cNvPr id="340" name="楕円 339"/>
        <xdr:cNvSpPr/>
      </xdr:nvSpPr>
      <xdr:spPr>
        <a:xfrm>
          <a:off x="12954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40113</xdr:rowOff>
    </xdr:from>
    <xdr:ext cx="762000" cy="259045"/>
    <xdr:sp macro="" textlink="">
      <xdr:nvSpPr>
        <xdr:cNvPr id="341" name="テキスト ボックス 340"/>
        <xdr:cNvSpPr txBox="1"/>
      </xdr:nvSpPr>
      <xdr:spPr>
        <a:xfrm>
          <a:off x="12623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公債費に係る経常収支比率は、地方債の新規発行額を元金償還額以下に抑制</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してきたことで減少傾向にあり、平成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年度においても前年度から</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0.2</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改善している。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しかし</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公共用地先行取得等事業債、第三セクター等改革推進債及び退職手当債の元利償還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金が多額であるため、</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値</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を上回っていることから、今後も地方債発行に当たっては十分な検討を行い、後年度の負担軽減に努める。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117856</xdr:rowOff>
    </xdr:from>
    <xdr:to>
      <xdr:col>24</xdr:col>
      <xdr:colOff>25400</xdr:colOff>
      <xdr:row>78</xdr:row>
      <xdr:rowOff>127000</xdr:rowOff>
    </xdr:to>
    <xdr:cxnSp macro="">
      <xdr:nvCxnSpPr>
        <xdr:cNvPr id="371" name="直線コネクタ 370"/>
        <xdr:cNvCxnSpPr/>
      </xdr:nvCxnSpPr>
      <xdr:spPr>
        <a:xfrm flipV="1">
          <a:off x="3987800" y="134909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37846</xdr:rowOff>
    </xdr:to>
    <xdr:cxnSp macro="">
      <xdr:nvCxnSpPr>
        <xdr:cNvPr id="374" name="直線コネクタ 373"/>
        <xdr:cNvCxnSpPr/>
      </xdr:nvCxnSpPr>
      <xdr:spPr>
        <a:xfrm flipV="1">
          <a:off x="3098800" y="135001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37846</xdr:rowOff>
    </xdr:from>
    <xdr:to>
      <xdr:col>15</xdr:col>
      <xdr:colOff>98425</xdr:colOff>
      <xdr:row>79</xdr:row>
      <xdr:rowOff>42418</xdr:rowOff>
    </xdr:to>
    <xdr:cxnSp macro="">
      <xdr:nvCxnSpPr>
        <xdr:cNvPr id="377" name="直線コネクタ 376"/>
        <xdr:cNvCxnSpPr/>
      </xdr:nvCxnSpPr>
      <xdr:spPr>
        <a:xfrm flipV="1">
          <a:off x="2209800" y="135823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42418</xdr:rowOff>
    </xdr:from>
    <xdr:to>
      <xdr:col>11</xdr:col>
      <xdr:colOff>9525</xdr:colOff>
      <xdr:row>79</xdr:row>
      <xdr:rowOff>51563</xdr:rowOff>
    </xdr:to>
    <xdr:cxnSp macro="">
      <xdr:nvCxnSpPr>
        <xdr:cNvPr id="380" name="直線コネクタ 379"/>
        <xdr:cNvCxnSpPr/>
      </xdr:nvCxnSpPr>
      <xdr:spPr>
        <a:xfrm flipV="1">
          <a:off x="1320800" y="135869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67056</xdr:rowOff>
    </xdr:from>
    <xdr:to>
      <xdr:col>24</xdr:col>
      <xdr:colOff>76200</xdr:colOff>
      <xdr:row>78</xdr:row>
      <xdr:rowOff>168656</xdr:rowOff>
    </xdr:to>
    <xdr:sp macro="" textlink="">
      <xdr:nvSpPr>
        <xdr:cNvPr id="390" name="楕円 389"/>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39133</xdr:rowOff>
    </xdr:from>
    <xdr:ext cx="762000" cy="259045"/>
    <xdr:sp macro="" textlink="">
      <xdr:nvSpPr>
        <xdr:cNvPr id="391" name="公債費該当値テキスト"/>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2" name="楕円 391"/>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3" name="テキスト ボックス 392"/>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158496</xdr:rowOff>
    </xdr:from>
    <xdr:to>
      <xdr:col>15</xdr:col>
      <xdr:colOff>149225</xdr:colOff>
      <xdr:row>79</xdr:row>
      <xdr:rowOff>88646</xdr:rowOff>
    </xdr:to>
    <xdr:sp macro="" textlink="">
      <xdr:nvSpPr>
        <xdr:cNvPr id="394" name="楕円 393"/>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73423</xdr:rowOff>
    </xdr:from>
    <xdr:ext cx="762000" cy="259045"/>
    <xdr:sp macro="" textlink="">
      <xdr:nvSpPr>
        <xdr:cNvPr id="395" name="テキスト ボックス 394"/>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163068</xdr:rowOff>
    </xdr:from>
    <xdr:to>
      <xdr:col>11</xdr:col>
      <xdr:colOff>60325</xdr:colOff>
      <xdr:row>79</xdr:row>
      <xdr:rowOff>93218</xdr:rowOff>
    </xdr:to>
    <xdr:sp macro="" textlink="">
      <xdr:nvSpPr>
        <xdr:cNvPr id="396" name="楕円 395"/>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77995</xdr:rowOff>
    </xdr:from>
    <xdr:ext cx="762000" cy="259045"/>
    <xdr:sp macro="" textlink="">
      <xdr:nvSpPr>
        <xdr:cNvPr id="397" name="テキスト ボックス 396"/>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763</xdr:rowOff>
    </xdr:from>
    <xdr:to>
      <xdr:col>6</xdr:col>
      <xdr:colOff>171450</xdr:colOff>
      <xdr:row>79</xdr:row>
      <xdr:rowOff>102363</xdr:rowOff>
    </xdr:to>
    <xdr:sp macro="" textlink="">
      <xdr:nvSpPr>
        <xdr:cNvPr id="398" name="楕円 397"/>
        <xdr:cNvSpPr/>
      </xdr:nvSpPr>
      <xdr:spPr>
        <a:xfrm>
          <a:off x="1270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87140</xdr:rowOff>
    </xdr:from>
    <xdr:ext cx="762000" cy="259045"/>
    <xdr:sp macro="" textlink="">
      <xdr:nvSpPr>
        <xdr:cNvPr id="399" name="テキスト ボックス 398"/>
        <xdr:cNvSpPr txBox="1"/>
      </xdr:nvSpPr>
      <xdr:spPr>
        <a:xfrm>
          <a:off x="939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公債費以外に係る経常収支比率は</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悪化傾向にあったが、平成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年度においては、地方交付税の増加等により前年度から</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1.8</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改善している。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今後も、</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市税</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や</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使用料・手数料</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等の</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債権管理の適正化を進め、経常一般財源の確保に努めるとともに、人件費の削減や類似・重複している事務事業の見直しにより財政負担の軽減に努める。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140715</xdr:rowOff>
    </xdr:from>
    <xdr:to>
      <xdr:col>82</xdr:col>
      <xdr:colOff>107950</xdr:colOff>
      <xdr:row>79</xdr:row>
      <xdr:rowOff>51563</xdr:rowOff>
    </xdr:to>
    <xdr:cxnSp macro="">
      <xdr:nvCxnSpPr>
        <xdr:cNvPr id="430" name="直線コネクタ 429"/>
        <xdr:cNvCxnSpPr/>
      </xdr:nvCxnSpPr>
      <xdr:spPr>
        <a:xfrm flipV="1">
          <a:off x="15671800" y="13513815"/>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79</xdr:row>
      <xdr:rowOff>51563</xdr:rowOff>
    </xdr:to>
    <xdr:cxnSp macro="">
      <xdr:nvCxnSpPr>
        <xdr:cNvPr id="433" name="直線コネクタ 432"/>
        <xdr:cNvCxnSpPr/>
      </xdr:nvCxnSpPr>
      <xdr:spPr>
        <a:xfrm>
          <a:off x="14782800" y="134909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117856</xdr:rowOff>
    </xdr:to>
    <xdr:cxnSp macro="">
      <xdr:nvCxnSpPr>
        <xdr:cNvPr id="436" name="直線コネクタ 435"/>
        <xdr:cNvCxnSpPr/>
      </xdr:nvCxnSpPr>
      <xdr:spPr>
        <a:xfrm>
          <a:off x="13893800" y="134040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30987</xdr:rowOff>
    </xdr:to>
    <xdr:cxnSp macro="">
      <xdr:nvCxnSpPr>
        <xdr:cNvPr id="439" name="直線コネクタ 438"/>
        <xdr:cNvCxnSpPr/>
      </xdr:nvCxnSpPr>
      <xdr:spPr>
        <a:xfrm>
          <a:off x="13004800" y="133675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89915</xdr:rowOff>
    </xdr:from>
    <xdr:to>
      <xdr:col>82</xdr:col>
      <xdr:colOff>158750</xdr:colOff>
      <xdr:row>79</xdr:row>
      <xdr:rowOff>20065</xdr:rowOff>
    </xdr:to>
    <xdr:sp macro="" textlink="">
      <xdr:nvSpPr>
        <xdr:cNvPr id="449" name="楕円 448"/>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61992</xdr:rowOff>
    </xdr:from>
    <xdr:ext cx="762000" cy="259045"/>
    <xdr:sp macro="" textlink="">
      <xdr:nvSpPr>
        <xdr:cNvPr id="450" name="公債費以外該当値テキスト"/>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763</xdr:rowOff>
    </xdr:from>
    <xdr:to>
      <xdr:col>78</xdr:col>
      <xdr:colOff>120650</xdr:colOff>
      <xdr:row>79</xdr:row>
      <xdr:rowOff>102363</xdr:rowOff>
    </xdr:to>
    <xdr:sp macro="" textlink="">
      <xdr:nvSpPr>
        <xdr:cNvPr id="451" name="楕円 450"/>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87140</xdr:rowOff>
    </xdr:from>
    <xdr:ext cx="736600" cy="259045"/>
    <xdr:sp macro="" textlink="">
      <xdr:nvSpPr>
        <xdr:cNvPr id="452" name="テキスト ボックス 451"/>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53" name="楕円 452"/>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54" name="テキスト ボックス 453"/>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55" name="楕円 454"/>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56" name="テキスト ボックス 455"/>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57" name="楕円 456"/>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58" name="テキスト ボックス 457"/>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45104</xdr:rowOff>
    </xdr:from>
    <xdr:to>
      <xdr:col>29</xdr:col>
      <xdr:colOff>127000</xdr:colOff>
      <xdr:row>16</xdr:row>
      <xdr:rowOff>66135</xdr:rowOff>
    </xdr:to>
    <xdr:cxnSp macro="">
      <xdr:nvCxnSpPr>
        <xdr:cNvPr id="50" name="直線コネクタ 49"/>
        <xdr:cNvCxnSpPr/>
      </xdr:nvCxnSpPr>
      <xdr:spPr bwMode="auto">
        <a:xfrm flipV="1">
          <a:off x="5003800" y="2835929"/>
          <a:ext cx="6477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66135</xdr:rowOff>
    </xdr:from>
    <xdr:to>
      <xdr:col>26</xdr:col>
      <xdr:colOff>50800</xdr:colOff>
      <xdr:row>16</xdr:row>
      <xdr:rowOff>95987</xdr:rowOff>
    </xdr:to>
    <xdr:cxnSp macro="">
      <xdr:nvCxnSpPr>
        <xdr:cNvPr id="53" name="直線コネクタ 52"/>
        <xdr:cNvCxnSpPr/>
      </xdr:nvCxnSpPr>
      <xdr:spPr bwMode="auto">
        <a:xfrm flipV="1">
          <a:off x="4305300" y="2856960"/>
          <a:ext cx="698500" cy="29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83661</xdr:rowOff>
    </xdr:from>
    <xdr:to>
      <xdr:col>22</xdr:col>
      <xdr:colOff>114300</xdr:colOff>
      <xdr:row>16</xdr:row>
      <xdr:rowOff>95987</xdr:rowOff>
    </xdr:to>
    <xdr:cxnSp macro="">
      <xdr:nvCxnSpPr>
        <xdr:cNvPr id="56" name="直線コネクタ 55"/>
        <xdr:cNvCxnSpPr/>
      </xdr:nvCxnSpPr>
      <xdr:spPr bwMode="auto">
        <a:xfrm>
          <a:off x="3606800" y="2874486"/>
          <a:ext cx="698500" cy="12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83661</xdr:rowOff>
    </xdr:from>
    <xdr:to>
      <xdr:col>18</xdr:col>
      <xdr:colOff>177800</xdr:colOff>
      <xdr:row>16</xdr:row>
      <xdr:rowOff>112274</xdr:rowOff>
    </xdr:to>
    <xdr:cxnSp macro="">
      <xdr:nvCxnSpPr>
        <xdr:cNvPr id="59" name="直線コネクタ 58"/>
        <xdr:cNvCxnSpPr/>
      </xdr:nvCxnSpPr>
      <xdr:spPr bwMode="auto">
        <a:xfrm flipV="1">
          <a:off x="2908300" y="2874486"/>
          <a:ext cx="698500" cy="2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159053</xdr:rowOff>
    </xdr:from>
    <xdr:ext cx="762000" cy="259045"/>
    <xdr:sp macro="" textlink="">
      <xdr:nvSpPr>
        <xdr:cNvPr id="63" name="テキスト ボックス 62"/>
        <xdr:cNvSpPr txBox="1"/>
      </xdr:nvSpPr>
      <xdr:spPr>
        <a:xfrm>
          <a:off x="2527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165754</xdr:rowOff>
    </xdr:from>
    <xdr:to>
      <xdr:col>29</xdr:col>
      <xdr:colOff>177800</xdr:colOff>
      <xdr:row>16</xdr:row>
      <xdr:rowOff>95904</xdr:rowOff>
    </xdr:to>
    <xdr:sp macro="" textlink="">
      <xdr:nvSpPr>
        <xdr:cNvPr id="69" name="楕円 68"/>
        <xdr:cNvSpPr/>
      </xdr:nvSpPr>
      <xdr:spPr bwMode="auto">
        <a:xfrm>
          <a:off x="5600700" y="2785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10831</xdr:rowOff>
    </xdr:from>
    <xdr:ext cx="762000" cy="259045"/>
    <xdr:sp macro="" textlink="">
      <xdr:nvSpPr>
        <xdr:cNvPr id="70" name="人口1人当たり決算額の推移該当値テキスト130"/>
        <xdr:cNvSpPr txBox="1"/>
      </xdr:nvSpPr>
      <xdr:spPr>
        <a:xfrm>
          <a:off x="5740400" y="263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15335</xdr:rowOff>
    </xdr:from>
    <xdr:to>
      <xdr:col>26</xdr:col>
      <xdr:colOff>101600</xdr:colOff>
      <xdr:row>16</xdr:row>
      <xdr:rowOff>116935</xdr:rowOff>
    </xdr:to>
    <xdr:sp macro="" textlink="">
      <xdr:nvSpPr>
        <xdr:cNvPr id="71" name="楕円 70"/>
        <xdr:cNvSpPr/>
      </xdr:nvSpPr>
      <xdr:spPr bwMode="auto">
        <a:xfrm>
          <a:off x="4953000" y="2806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127112</xdr:rowOff>
    </xdr:from>
    <xdr:ext cx="736600" cy="259045"/>
    <xdr:sp macro="" textlink="">
      <xdr:nvSpPr>
        <xdr:cNvPr id="72" name="テキスト ボックス 71"/>
        <xdr:cNvSpPr txBox="1"/>
      </xdr:nvSpPr>
      <xdr:spPr>
        <a:xfrm>
          <a:off x="4622800" y="2575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45187</xdr:rowOff>
    </xdr:from>
    <xdr:to>
      <xdr:col>22</xdr:col>
      <xdr:colOff>165100</xdr:colOff>
      <xdr:row>16</xdr:row>
      <xdr:rowOff>146787</xdr:rowOff>
    </xdr:to>
    <xdr:sp macro="" textlink="">
      <xdr:nvSpPr>
        <xdr:cNvPr id="73" name="楕円 72"/>
        <xdr:cNvSpPr/>
      </xdr:nvSpPr>
      <xdr:spPr bwMode="auto">
        <a:xfrm>
          <a:off x="4254500" y="2836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156964</xdr:rowOff>
    </xdr:from>
    <xdr:ext cx="762000" cy="259045"/>
    <xdr:sp macro="" textlink="">
      <xdr:nvSpPr>
        <xdr:cNvPr id="74" name="テキスト ボックス 73"/>
        <xdr:cNvSpPr txBox="1"/>
      </xdr:nvSpPr>
      <xdr:spPr>
        <a:xfrm>
          <a:off x="3924300" y="260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32861</xdr:rowOff>
    </xdr:from>
    <xdr:to>
      <xdr:col>19</xdr:col>
      <xdr:colOff>38100</xdr:colOff>
      <xdr:row>16</xdr:row>
      <xdr:rowOff>134461</xdr:rowOff>
    </xdr:to>
    <xdr:sp macro="" textlink="">
      <xdr:nvSpPr>
        <xdr:cNvPr id="75" name="楕円 74"/>
        <xdr:cNvSpPr/>
      </xdr:nvSpPr>
      <xdr:spPr bwMode="auto">
        <a:xfrm>
          <a:off x="3556000" y="2823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144638</xdr:rowOff>
    </xdr:from>
    <xdr:ext cx="762000" cy="259045"/>
    <xdr:sp macro="" textlink="">
      <xdr:nvSpPr>
        <xdr:cNvPr id="76" name="テキスト ボックス 75"/>
        <xdr:cNvSpPr txBox="1"/>
      </xdr:nvSpPr>
      <xdr:spPr>
        <a:xfrm>
          <a:off x="3225800" y="25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61474</xdr:rowOff>
    </xdr:from>
    <xdr:to>
      <xdr:col>15</xdr:col>
      <xdr:colOff>101600</xdr:colOff>
      <xdr:row>16</xdr:row>
      <xdr:rowOff>163074</xdr:rowOff>
    </xdr:to>
    <xdr:sp macro="" textlink="">
      <xdr:nvSpPr>
        <xdr:cNvPr id="77" name="楕円 76"/>
        <xdr:cNvSpPr/>
      </xdr:nvSpPr>
      <xdr:spPr bwMode="auto">
        <a:xfrm>
          <a:off x="2857500" y="2852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1801</xdr:rowOff>
    </xdr:from>
    <xdr:ext cx="762000" cy="259045"/>
    <xdr:sp macro="" textlink="">
      <xdr:nvSpPr>
        <xdr:cNvPr id="78" name="テキスト ボックス 77"/>
        <xdr:cNvSpPr txBox="1"/>
      </xdr:nvSpPr>
      <xdr:spPr>
        <a:xfrm>
          <a:off x="2527300" y="262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28277</xdr:rowOff>
    </xdr:from>
    <xdr:to>
      <xdr:col>29</xdr:col>
      <xdr:colOff>127000</xdr:colOff>
      <xdr:row>35</xdr:row>
      <xdr:rowOff>41700</xdr:rowOff>
    </xdr:to>
    <xdr:cxnSp macro="">
      <xdr:nvCxnSpPr>
        <xdr:cNvPr id="113" name="直線コネクタ 112"/>
        <xdr:cNvCxnSpPr/>
      </xdr:nvCxnSpPr>
      <xdr:spPr bwMode="auto">
        <a:xfrm flipV="1">
          <a:off x="5003800" y="6638627"/>
          <a:ext cx="647700" cy="13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284342</xdr:rowOff>
    </xdr:from>
    <xdr:to>
      <xdr:col>26</xdr:col>
      <xdr:colOff>50800</xdr:colOff>
      <xdr:row>35</xdr:row>
      <xdr:rowOff>41700</xdr:rowOff>
    </xdr:to>
    <xdr:cxnSp macro="">
      <xdr:nvCxnSpPr>
        <xdr:cNvPr id="116" name="直線コネクタ 115"/>
        <xdr:cNvCxnSpPr/>
      </xdr:nvCxnSpPr>
      <xdr:spPr bwMode="auto">
        <a:xfrm>
          <a:off x="4305300" y="6551792"/>
          <a:ext cx="698500" cy="100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246525</xdr:rowOff>
    </xdr:from>
    <xdr:to>
      <xdr:col>22</xdr:col>
      <xdr:colOff>114300</xdr:colOff>
      <xdr:row>34</xdr:row>
      <xdr:rowOff>284342</xdr:rowOff>
    </xdr:to>
    <xdr:cxnSp macro="">
      <xdr:nvCxnSpPr>
        <xdr:cNvPr id="119" name="直線コネクタ 118"/>
        <xdr:cNvCxnSpPr/>
      </xdr:nvCxnSpPr>
      <xdr:spPr bwMode="auto">
        <a:xfrm>
          <a:off x="3606800" y="6513975"/>
          <a:ext cx="698500" cy="3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246525</xdr:rowOff>
    </xdr:from>
    <xdr:to>
      <xdr:col>18</xdr:col>
      <xdr:colOff>177800</xdr:colOff>
      <xdr:row>35</xdr:row>
      <xdr:rowOff>28016</xdr:rowOff>
    </xdr:to>
    <xdr:cxnSp macro="">
      <xdr:nvCxnSpPr>
        <xdr:cNvPr id="122" name="直線コネクタ 121"/>
        <xdr:cNvCxnSpPr/>
      </xdr:nvCxnSpPr>
      <xdr:spPr bwMode="auto">
        <a:xfrm flipV="1">
          <a:off x="2908300" y="6513975"/>
          <a:ext cx="698500" cy="124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6" name="テキスト ボックス 125"/>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320377</xdr:rowOff>
    </xdr:from>
    <xdr:to>
      <xdr:col>29</xdr:col>
      <xdr:colOff>177800</xdr:colOff>
      <xdr:row>35</xdr:row>
      <xdr:rowOff>79077</xdr:rowOff>
    </xdr:to>
    <xdr:sp macro="" textlink="">
      <xdr:nvSpPr>
        <xdr:cNvPr id="132" name="楕円 131"/>
        <xdr:cNvSpPr/>
      </xdr:nvSpPr>
      <xdr:spPr bwMode="auto">
        <a:xfrm>
          <a:off x="5600700" y="658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165454</xdr:rowOff>
    </xdr:from>
    <xdr:ext cx="762000" cy="259045"/>
    <xdr:sp macro="" textlink="">
      <xdr:nvSpPr>
        <xdr:cNvPr id="133" name="人口1人当たり決算額の推移該当値テキスト445"/>
        <xdr:cNvSpPr txBox="1"/>
      </xdr:nvSpPr>
      <xdr:spPr>
        <a:xfrm>
          <a:off x="5740400" y="643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333800</xdr:rowOff>
    </xdr:from>
    <xdr:to>
      <xdr:col>26</xdr:col>
      <xdr:colOff>101600</xdr:colOff>
      <xdr:row>35</xdr:row>
      <xdr:rowOff>92500</xdr:rowOff>
    </xdr:to>
    <xdr:sp macro="" textlink="">
      <xdr:nvSpPr>
        <xdr:cNvPr id="134" name="楕円 133"/>
        <xdr:cNvSpPr/>
      </xdr:nvSpPr>
      <xdr:spPr bwMode="auto">
        <a:xfrm>
          <a:off x="4953000" y="6601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102676</xdr:rowOff>
    </xdr:from>
    <xdr:ext cx="736600" cy="259045"/>
    <xdr:sp macro="" textlink="">
      <xdr:nvSpPr>
        <xdr:cNvPr id="135" name="テキスト ボックス 134"/>
        <xdr:cNvSpPr txBox="1"/>
      </xdr:nvSpPr>
      <xdr:spPr>
        <a:xfrm>
          <a:off x="4622800" y="6370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233542</xdr:rowOff>
    </xdr:from>
    <xdr:to>
      <xdr:col>22</xdr:col>
      <xdr:colOff>165100</xdr:colOff>
      <xdr:row>34</xdr:row>
      <xdr:rowOff>335142</xdr:rowOff>
    </xdr:to>
    <xdr:sp macro="" textlink="">
      <xdr:nvSpPr>
        <xdr:cNvPr id="136" name="楕円 135"/>
        <xdr:cNvSpPr/>
      </xdr:nvSpPr>
      <xdr:spPr bwMode="auto">
        <a:xfrm>
          <a:off x="4254500" y="6500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2419</xdr:rowOff>
    </xdr:from>
    <xdr:ext cx="762000" cy="259045"/>
    <xdr:sp macro="" textlink="">
      <xdr:nvSpPr>
        <xdr:cNvPr id="137" name="テキスト ボックス 136"/>
        <xdr:cNvSpPr txBox="1"/>
      </xdr:nvSpPr>
      <xdr:spPr>
        <a:xfrm>
          <a:off x="3924300" y="626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195725</xdr:rowOff>
    </xdr:from>
    <xdr:to>
      <xdr:col>19</xdr:col>
      <xdr:colOff>38100</xdr:colOff>
      <xdr:row>34</xdr:row>
      <xdr:rowOff>297325</xdr:rowOff>
    </xdr:to>
    <xdr:sp macro="" textlink="">
      <xdr:nvSpPr>
        <xdr:cNvPr id="138" name="楕円 137"/>
        <xdr:cNvSpPr/>
      </xdr:nvSpPr>
      <xdr:spPr bwMode="auto">
        <a:xfrm>
          <a:off x="3556000" y="646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307502</xdr:rowOff>
    </xdr:from>
    <xdr:ext cx="762000" cy="259045"/>
    <xdr:sp macro="" textlink="">
      <xdr:nvSpPr>
        <xdr:cNvPr id="139" name="テキスト ボックス 138"/>
        <xdr:cNvSpPr txBox="1"/>
      </xdr:nvSpPr>
      <xdr:spPr>
        <a:xfrm>
          <a:off x="3225800" y="623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320116</xdr:rowOff>
    </xdr:from>
    <xdr:to>
      <xdr:col>15</xdr:col>
      <xdr:colOff>101600</xdr:colOff>
      <xdr:row>35</xdr:row>
      <xdr:rowOff>78816</xdr:rowOff>
    </xdr:to>
    <xdr:sp macro="" textlink="">
      <xdr:nvSpPr>
        <xdr:cNvPr id="140" name="楕円 139"/>
        <xdr:cNvSpPr/>
      </xdr:nvSpPr>
      <xdr:spPr bwMode="auto">
        <a:xfrm>
          <a:off x="2857500" y="6587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88993</xdr:rowOff>
    </xdr:from>
    <xdr:ext cx="762000" cy="259045"/>
    <xdr:sp macro="" textlink="">
      <xdr:nvSpPr>
        <xdr:cNvPr id="141" name="テキスト ボックス 140"/>
        <xdr:cNvSpPr txBox="1"/>
      </xdr:nvSpPr>
      <xdr:spPr>
        <a:xfrm>
          <a:off x="2527300" y="635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62,220
61,490
48.98
24,968,868
24,910,784
6,349
13,233,298
29,449,912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134290</xdr:rowOff>
    </xdr:from>
    <xdr:to>
      <xdr:col>24</xdr:col>
      <xdr:colOff>63500</xdr:colOff>
      <xdr:row>36</xdr:row>
      <xdr:rowOff>145663</xdr:rowOff>
    </xdr:to>
    <xdr:cxnSp macro="">
      <xdr:nvCxnSpPr>
        <xdr:cNvPr id="61" name="直線コネクタ 60"/>
        <xdr:cNvCxnSpPr/>
      </xdr:nvCxnSpPr>
      <xdr:spPr>
        <a:xfrm>
          <a:off x="3797300" y="6306490"/>
          <a:ext cx="8382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134290</xdr:rowOff>
    </xdr:from>
    <xdr:to>
      <xdr:col>19</xdr:col>
      <xdr:colOff>177800</xdr:colOff>
      <xdr:row>36</xdr:row>
      <xdr:rowOff>140900</xdr:rowOff>
    </xdr:to>
    <xdr:cxnSp macro="">
      <xdr:nvCxnSpPr>
        <xdr:cNvPr id="64" name="直線コネクタ 63"/>
        <xdr:cNvCxnSpPr/>
      </xdr:nvCxnSpPr>
      <xdr:spPr>
        <a:xfrm flipV="1">
          <a:off x="2908300" y="6306490"/>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140900</xdr:rowOff>
    </xdr:from>
    <xdr:to>
      <xdr:col>15</xdr:col>
      <xdr:colOff>50800</xdr:colOff>
      <xdr:row>37</xdr:row>
      <xdr:rowOff>31610</xdr:rowOff>
    </xdr:to>
    <xdr:cxnSp macro="">
      <xdr:nvCxnSpPr>
        <xdr:cNvPr id="67" name="直線コネクタ 66"/>
        <xdr:cNvCxnSpPr/>
      </xdr:nvCxnSpPr>
      <xdr:spPr>
        <a:xfrm flipV="1">
          <a:off x="2019300" y="6313100"/>
          <a:ext cx="889000" cy="6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31610</xdr:rowOff>
    </xdr:from>
    <xdr:to>
      <xdr:col>10</xdr:col>
      <xdr:colOff>114300</xdr:colOff>
      <xdr:row>37</xdr:row>
      <xdr:rowOff>53480</xdr:rowOff>
    </xdr:to>
    <xdr:cxnSp macro="">
      <xdr:nvCxnSpPr>
        <xdr:cNvPr id="70" name="直線コネクタ 69"/>
        <xdr:cNvCxnSpPr/>
      </xdr:nvCxnSpPr>
      <xdr:spPr>
        <a:xfrm flipV="1">
          <a:off x="1130300" y="6375260"/>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94863</xdr:rowOff>
    </xdr:from>
    <xdr:to>
      <xdr:col>24</xdr:col>
      <xdr:colOff>114300</xdr:colOff>
      <xdr:row>37</xdr:row>
      <xdr:rowOff>25013</xdr:rowOff>
    </xdr:to>
    <xdr:sp macro="" textlink="">
      <xdr:nvSpPr>
        <xdr:cNvPr id="80" name="楕円 79"/>
        <xdr:cNvSpPr/>
      </xdr:nvSpPr>
      <xdr:spPr>
        <a:xfrm>
          <a:off x="4584700" y="626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117740</xdr:rowOff>
    </xdr:from>
    <xdr:ext cx="534377" cy="259045"/>
    <xdr:sp macro="" textlink="">
      <xdr:nvSpPr>
        <xdr:cNvPr id="81" name="人件費該当値テキスト"/>
        <xdr:cNvSpPr txBox="1"/>
      </xdr:nvSpPr>
      <xdr:spPr>
        <a:xfrm>
          <a:off x="4686300" y="611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83490</xdr:rowOff>
    </xdr:from>
    <xdr:to>
      <xdr:col>20</xdr:col>
      <xdr:colOff>38100</xdr:colOff>
      <xdr:row>37</xdr:row>
      <xdr:rowOff>13640</xdr:rowOff>
    </xdr:to>
    <xdr:sp macro="" textlink="">
      <xdr:nvSpPr>
        <xdr:cNvPr id="82" name="楕円 81"/>
        <xdr:cNvSpPr/>
      </xdr:nvSpPr>
      <xdr:spPr>
        <a:xfrm>
          <a:off x="3746500" y="62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30167</xdr:rowOff>
    </xdr:from>
    <xdr:ext cx="534377" cy="259045"/>
    <xdr:sp macro="" textlink="">
      <xdr:nvSpPr>
        <xdr:cNvPr id="83" name="テキスト ボックス 82"/>
        <xdr:cNvSpPr txBox="1"/>
      </xdr:nvSpPr>
      <xdr:spPr>
        <a:xfrm>
          <a:off x="3530111" y="60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90100</xdr:rowOff>
    </xdr:from>
    <xdr:to>
      <xdr:col>15</xdr:col>
      <xdr:colOff>101600</xdr:colOff>
      <xdr:row>37</xdr:row>
      <xdr:rowOff>20250</xdr:rowOff>
    </xdr:to>
    <xdr:sp macro="" textlink="">
      <xdr:nvSpPr>
        <xdr:cNvPr id="84" name="楕円 83"/>
        <xdr:cNvSpPr/>
      </xdr:nvSpPr>
      <xdr:spPr>
        <a:xfrm>
          <a:off x="2857500" y="62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36777</xdr:rowOff>
    </xdr:from>
    <xdr:ext cx="534377" cy="259045"/>
    <xdr:sp macro="" textlink="">
      <xdr:nvSpPr>
        <xdr:cNvPr id="85" name="テキスト ボックス 84"/>
        <xdr:cNvSpPr txBox="1"/>
      </xdr:nvSpPr>
      <xdr:spPr>
        <a:xfrm>
          <a:off x="2641111" y="603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152260</xdr:rowOff>
    </xdr:from>
    <xdr:to>
      <xdr:col>10</xdr:col>
      <xdr:colOff>165100</xdr:colOff>
      <xdr:row>37</xdr:row>
      <xdr:rowOff>82410</xdr:rowOff>
    </xdr:to>
    <xdr:sp macro="" textlink="">
      <xdr:nvSpPr>
        <xdr:cNvPr id="86" name="楕円 85"/>
        <xdr:cNvSpPr/>
      </xdr:nvSpPr>
      <xdr:spPr>
        <a:xfrm>
          <a:off x="1968500" y="63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98937</xdr:rowOff>
    </xdr:from>
    <xdr:ext cx="534377" cy="259045"/>
    <xdr:sp macro="" textlink="">
      <xdr:nvSpPr>
        <xdr:cNvPr id="87" name="テキスト ボックス 86"/>
        <xdr:cNvSpPr txBox="1"/>
      </xdr:nvSpPr>
      <xdr:spPr>
        <a:xfrm>
          <a:off x="1752111" y="609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2680</xdr:rowOff>
    </xdr:from>
    <xdr:to>
      <xdr:col>6</xdr:col>
      <xdr:colOff>38100</xdr:colOff>
      <xdr:row>37</xdr:row>
      <xdr:rowOff>104280</xdr:rowOff>
    </xdr:to>
    <xdr:sp macro="" textlink="">
      <xdr:nvSpPr>
        <xdr:cNvPr id="88" name="楕円 87"/>
        <xdr:cNvSpPr/>
      </xdr:nvSpPr>
      <xdr:spPr>
        <a:xfrm>
          <a:off x="1079500" y="63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95407</xdr:rowOff>
    </xdr:from>
    <xdr:ext cx="534377" cy="259045"/>
    <xdr:sp macro="" textlink="">
      <xdr:nvSpPr>
        <xdr:cNvPr id="89" name="テキスト ボックス 88"/>
        <xdr:cNvSpPr txBox="1"/>
      </xdr:nvSpPr>
      <xdr:spPr>
        <a:xfrm>
          <a:off x="863111" y="643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56193</xdr:rowOff>
    </xdr:from>
    <xdr:to>
      <xdr:col>24</xdr:col>
      <xdr:colOff>63500</xdr:colOff>
      <xdr:row>56</xdr:row>
      <xdr:rowOff>65611</xdr:rowOff>
    </xdr:to>
    <xdr:cxnSp macro="">
      <xdr:nvCxnSpPr>
        <xdr:cNvPr id="117" name="直線コネクタ 116"/>
        <xdr:cNvCxnSpPr/>
      </xdr:nvCxnSpPr>
      <xdr:spPr>
        <a:xfrm>
          <a:off x="3797300" y="9657393"/>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39733</xdr:rowOff>
    </xdr:from>
    <xdr:to>
      <xdr:col>19</xdr:col>
      <xdr:colOff>177800</xdr:colOff>
      <xdr:row>56</xdr:row>
      <xdr:rowOff>56193</xdr:rowOff>
    </xdr:to>
    <xdr:cxnSp macro="">
      <xdr:nvCxnSpPr>
        <xdr:cNvPr id="120" name="直線コネクタ 119"/>
        <xdr:cNvCxnSpPr/>
      </xdr:nvCxnSpPr>
      <xdr:spPr>
        <a:xfrm>
          <a:off x="2908300" y="9640933"/>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39733</xdr:rowOff>
    </xdr:from>
    <xdr:to>
      <xdr:col>15</xdr:col>
      <xdr:colOff>50800</xdr:colOff>
      <xdr:row>56</xdr:row>
      <xdr:rowOff>70045</xdr:rowOff>
    </xdr:to>
    <xdr:cxnSp macro="">
      <xdr:nvCxnSpPr>
        <xdr:cNvPr id="123" name="直線コネクタ 122"/>
        <xdr:cNvCxnSpPr/>
      </xdr:nvCxnSpPr>
      <xdr:spPr>
        <a:xfrm flipV="1">
          <a:off x="2019300" y="9640933"/>
          <a:ext cx="889000" cy="3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141277</xdr:rowOff>
    </xdr:from>
    <xdr:to>
      <xdr:col>10</xdr:col>
      <xdr:colOff>114300</xdr:colOff>
      <xdr:row>56</xdr:row>
      <xdr:rowOff>70045</xdr:rowOff>
    </xdr:to>
    <xdr:cxnSp macro="">
      <xdr:nvCxnSpPr>
        <xdr:cNvPr id="126" name="直線コネクタ 125"/>
        <xdr:cNvCxnSpPr/>
      </xdr:nvCxnSpPr>
      <xdr:spPr>
        <a:xfrm>
          <a:off x="1130300" y="9571027"/>
          <a:ext cx="889000" cy="10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14811</xdr:rowOff>
    </xdr:from>
    <xdr:to>
      <xdr:col>24</xdr:col>
      <xdr:colOff>114300</xdr:colOff>
      <xdr:row>56</xdr:row>
      <xdr:rowOff>116411</xdr:rowOff>
    </xdr:to>
    <xdr:sp macro="" textlink="">
      <xdr:nvSpPr>
        <xdr:cNvPr id="136" name="楕円 135"/>
        <xdr:cNvSpPr/>
      </xdr:nvSpPr>
      <xdr:spPr>
        <a:xfrm>
          <a:off x="4584700" y="961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164688</xdr:rowOff>
    </xdr:from>
    <xdr:ext cx="534377" cy="259045"/>
    <xdr:sp macro="" textlink="">
      <xdr:nvSpPr>
        <xdr:cNvPr id="137" name="物件費該当値テキスト"/>
        <xdr:cNvSpPr txBox="1"/>
      </xdr:nvSpPr>
      <xdr:spPr>
        <a:xfrm>
          <a:off x="4686300" y="959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5393</xdr:rowOff>
    </xdr:from>
    <xdr:to>
      <xdr:col>20</xdr:col>
      <xdr:colOff>38100</xdr:colOff>
      <xdr:row>56</xdr:row>
      <xdr:rowOff>106993</xdr:rowOff>
    </xdr:to>
    <xdr:sp macro="" textlink="">
      <xdr:nvSpPr>
        <xdr:cNvPr id="138" name="楕円 137"/>
        <xdr:cNvSpPr/>
      </xdr:nvSpPr>
      <xdr:spPr>
        <a:xfrm>
          <a:off x="3746500" y="96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98120</xdr:rowOff>
    </xdr:from>
    <xdr:ext cx="534377" cy="259045"/>
    <xdr:sp macro="" textlink="">
      <xdr:nvSpPr>
        <xdr:cNvPr id="139" name="テキスト ボックス 138"/>
        <xdr:cNvSpPr txBox="1"/>
      </xdr:nvSpPr>
      <xdr:spPr>
        <a:xfrm>
          <a:off x="3530111" y="969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160383</xdr:rowOff>
    </xdr:from>
    <xdr:to>
      <xdr:col>15</xdr:col>
      <xdr:colOff>101600</xdr:colOff>
      <xdr:row>56</xdr:row>
      <xdr:rowOff>90533</xdr:rowOff>
    </xdr:to>
    <xdr:sp macro="" textlink="">
      <xdr:nvSpPr>
        <xdr:cNvPr id="140" name="楕円 139"/>
        <xdr:cNvSpPr/>
      </xdr:nvSpPr>
      <xdr:spPr>
        <a:xfrm>
          <a:off x="2857500" y="95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81660</xdr:rowOff>
    </xdr:from>
    <xdr:ext cx="534377" cy="259045"/>
    <xdr:sp macro="" textlink="">
      <xdr:nvSpPr>
        <xdr:cNvPr id="141" name="テキスト ボックス 140"/>
        <xdr:cNvSpPr txBox="1"/>
      </xdr:nvSpPr>
      <xdr:spPr>
        <a:xfrm>
          <a:off x="2641111" y="96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19245</xdr:rowOff>
    </xdr:from>
    <xdr:to>
      <xdr:col>10</xdr:col>
      <xdr:colOff>165100</xdr:colOff>
      <xdr:row>56</xdr:row>
      <xdr:rowOff>120845</xdr:rowOff>
    </xdr:to>
    <xdr:sp macro="" textlink="">
      <xdr:nvSpPr>
        <xdr:cNvPr id="142" name="楕円 141"/>
        <xdr:cNvSpPr/>
      </xdr:nvSpPr>
      <xdr:spPr>
        <a:xfrm>
          <a:off x="1968500" y="96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111972</xdr:rowOff>
    </xdr:from>
    <xdr:ext cx="534377" cy="259045"/>
    <xdr:sp macro="" textlink="">
      <xdr:nvSpPr>
        <xdr:cNvPr id="143" name="テキスト ボックス 142"/>
        <xdr:cNvSpPr txBox="1"/>
      </xdr:nvSpPr>
      <xdr:spPr>
        <a:xfrm>
          <a:off x="1752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90477</xdr:rowOff>
    </xdr:from>
    <xdr:to>
      <xdr:col>6</xdr:col>
      <xdr:colOff>38100</xdr:colOff>
      <xdr:row>56</xdr:row>
      <xdr:rowOff>20627</xdr:rowOff>
    </xdr:to>
    <xdr:sp macro="" textlink="">
      <xdr:nvSpPr>
        <xdr:cNvPr id="144" name="楕円 143"/>
        <xdr:cNvSpPr/>
      </xdr:nvSpPr>
      <xdr:spPr>
        <a:xfrm>
          <a:off x="1079500" y="95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11754</xdr:rowOff>
    </xdr:from>
    <xdr:ext cx="534377" cy="259045"/>
    <xdr:sp macro="" textlink="">
      <xdr:nvSpPr>
        <xdr:cNvPr id="145" name="テキスト ボックス 144"/>
        <xdr:cNvSpPr txBox="1"/>
      </xdr:nvSpPr>
      <xdr:spPr>
        <a:xfrm>
          <a:off x="863111" y="96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33950</xdr:rowOff>
    </xdr:from>
    <xdr:to>
      <xdr:col>24</xdr:col>
      <xdr:colOff>63500</xdr:colOff>
      <xdr:row>78</xdr:row>
      <xdr:rowOff>36373</xdr:rowOff>
    </xdr:to>
    <xdr:cxnSp macro="">
      <xdr:nvCxnSpPr>
        <xdr:cNvPr id="172" name="直線コネクタ 171"/>
        <xdr:cNvCxnSpPr/>
      </xdr:nvCxnSpPr>
      <xdr:spPr>
        <a:xfrm flipV="1">
          <a:off x="3797300" y="13407050"/>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36373</xdr:rowOff>
    </xdr:from>
    <xdr:to>
      <xdr:col>19</xdr:col>
      <xdr:colOff>177800</xdr:colOff>
      <xdr:row>78</xdr:row>
      <xdr:rowOff>49220</xdr:rowOff>
    </xdr:to>
    <xdr:cxnSp macro="">
      <xdr:nvCxnSpPr>
        <xdr:cNvPr id="175" name="直線コネクタ 174"/>
        <xdr:cNvCxnSpPr/>
      </xdr:nvCxnSpPr>
      <xdr:spPr>
        <a:xfrm flipV="1">
          <a:off x="2908300" y="13409473"/>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49220</xdr:rowOff>
    </xdr:from>
    <xdr:to>
      <xdr:col>15</xdr:col>
      <xdr:colOff>50800</xdr:colOff>
      <xdr:row>78</xdr:row>
      <xdr:rowOff>52558</xdr:rowOff>
    </xdr:to>
    <xdr:cxnSp macro="">
      <xdr:nvCxnSpPr>
        <xdr:cNvPr id="178" name="直線コネクタ 177"/>
        <xdr:cNvCxnSpPr/>
      </xdr:nvCxnSpPr>
      <xdr:spPr>
        <a:xfrm flipV="1">
          <a:off x="2019300" y="13422320"/>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38750</xdr:rowOff>
    </xdr:from>
    <xdr:to>
      <xdr:col>10</xdr:col>
      <xdr:colOff>114300</xdr:colOff>
      <xdr:row>78</xdr:row>
      <xdr:rowOff>52558</xdr:rowOff>
    </xdr:to>
    <xdr:cxnSp macro="">
      <xdr:nvCxnSpPr>
        <xdr:cNvPr id="181" name="直線コネクタ 180"/>
        <xdr:cNvCxnSpPr/>
      </xdr:nvCxnSpPr>
      <xdr:spPr>
        <a:xfrm>
          <a:off x="1130300" y="13411850"/>
          <a:ext cx="8890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154600</xdr:rowOff>
    </xdr:from>
    <xdr:to>
      <xdr:col>24</xdr:col>
      <xdr:colOff>114300</xdr:colOff>
      <xdr:row>78</xdr:row>
      <xdr:rowOff>84750</xdr:rowOff>
    </xdr:to>
    <xdr:sp macro="" textlink="">
      <xdr:nvSpPr>
        <xdr:cNvPr id="191" name="楕円 190"/>
        <xdr:cNvSpPr/>
      </xdr:nvSpPr>
      <xdr:spPr>
        <a:xfrm>
          <a:off x="4584700" y="133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69527</xdr:rowOff>
    </xdr:from>
    <xdr:ext cx="469744" cy="259045"/>
    <xdr:sp macro="" textlink="">
      <xdr:nvSpPr>
        <xdr:cNvPr id="192" name="維持補修費該当値テキスト"/>
        <xdr:cNvSpPr txBox="1"/>
      </xdr:nvSpPr>
      <xdr:spPr>
        <a:xfrm>
          <a:off x="4686300" y="132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157023</xdr:rowOff>
    </xdr:from>
    <xdr:to>
      <xdr:col>20</xdr:col>
      <xdr:colOff>38100</xdr:colOff>
      <xdr:row>78</xdr:row>
      <xdr:rowOff>87173</xdr:rowOff>
    </xdr:to>
    <xdr:sp macro="" textlink="">
      <xdr:nvSpPr>
        <xdr:cNvPr id="193" name="楕円 192"/>
        <xdr:cNvSpPr/>
      </xdr:nvSpPr>
      <xdr:spPr>
        <a:xfrm>
          <a:off x="3746500" y="133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78300</xdr:rowOff>
    </xdr:from>
    <xdr:ext cx="469744" cy="259045"/>
    <xdr:sp macro="" textlink="">
      <xdr:nvSpPr>
        <xdr:cNvPr id="194" name="テキスト ボックス 193"/>
        <xdr:cNvSpPr txBox="1"/>
      </xdr:nvSpPr>
      <xdr:spPr>
        <a:xfrm>
          <a:off x="3562428" y="1345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169870</xdr:rowOff>
    </xdr:from>
    <xdr:to>
      <xdr:col>15</xdr:col>
      <xdr:colOff>101600</xdr:colOff>
      <xdr:row>78</xdr:row>
      <xdr:rowOff>100020</xdr:rowOff>
    </xdr:to>
    <xdr:sp macro="" textlink="">
      <xdr:nvSpPr>
        <xdr:cNvPr id="195" name="楕円 194"/>
        <xdr:cNvSpPr/>
      </xdr:nvSpPr>
      <xdr:spPr>
        <a:xfrm>
          <a:off x="2857500" y="133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91147</xdr:rowOff>
    </xdr:from>
    <xdr:ext cx="469744" cy="259045"/>
    <xdr:sp macro="" textlink="">
      <xdr:nvSpPr>
        <xdr:cNvPr id="196" name="テキスト ボックス 195"/>
        <xdr:cNvSpPr txBox="1"/>
      </xdr:nvSpPr>
      <xdr:spPr>
        <a:xfrm>
          <a:off x="2673428" y="1346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1758</xdr:rowOff>
    </xdr:from>
    <xdr:to>
      <xdr:col>10</xdr:col>
      <xdr:colOff>165100</xdr:colOff>
      <xdr:row>78</xdr:row>
      <xdr:rowOff>103358</xdr:rowOff>
    </xdr:to>
    <xdr:sp macro="" textlink="">
      <xdr:nvSpPr>
        <xdr:cNvPr id="197" name="楕円 196"/>
        <xdr:cNvSpPr/>
      </xdr:nvSpPr>
      <xdr:spPr>
        <a:xfrm>
          <a:off x="1968500" y="133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94485</xdr:rowOff>
    </xdr:from>
    <xdr:ext cx="469744" cy="259045"/>
    <xdr:sp macro="" textlink="">
      <xdr:nvSpPr>
        <xdr:cNvPr id="198" name="テキスト ボックス 197"/>
        <xdr:cNvSpPr txBox="1"/>
      </xdr:nvSpPr>
      <xdr:spPr>
        <a:xfrm>
          <a:off x="1784428" y="1346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159400</xdr:rowOff>
    </xdr:from>
    <xdr:to>
      <xdr:col>6</xdr:col>
      <xdr:colOff>38100</xdr:colOff>
      <xdr:row>78</xdr:row>
      <xdr:rowOff>89550</xdr:rowOff>
    </xdr:to>
    <xdr:sp macro="" textlink="">
      <xdr:nvSpPr>
        <xdr:cNvPr id="199" name="楕円 198"/>
        <xdr:cNvSpPr/>
      </xdr:nvSpPr>
      <xdr:spPr>
        <a:xfrm>
          <a:off x="1079500" y="133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80677</xdr:rowOff>
    </xdr:from>
    <xdr:ext cx="469744" cy="259045"/>
    <xdr:sp macro="" textlink="">
      <xdr:nvSpPr>
        <xdr:cNvPr id="200" name="テキスト ボックス 199"/>
        <xdr:cNvSpPr txBox="1"/>
      </xdr:nvSpPr>
      <xdr:spPr>
        <a:xfrm>
          <a:off x="895428" y="134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117419</xdr:rowOff>
    </xdr:from>
    <xdr:to>
      <xdr:col>24</xdr:col>
      <xdr:colOff>63500</xdr:colOff>
      <xdr:row>94</xdr:row>
      <xdr:rowOff>153446</xdr:rowOff>
    </xdr:to>
    <xdr:cxnSp macro="">
      <xdr:nvCxnSpPr>
        <xdr:cNvPr id="228" name="直線コネクタ 227"/>
        <xdr:cNvCxnSpPr/>
      </xdr:nvCxnSpPr>
      <xdr:spPr>
        <a:xfrm>
          <a:off x="3797300" y="16233719"/>
          <a:ext cx="8382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117419</xdr:rowOff>
    </xdr:from>
    <xdr:to>
      <xdr:col>19</xdr:col>
      <xdr:colOff>177800</xdr:colOff>
      <xdr:row>95</xdr:row>
      <xdr:rowOff>44861</xdr:rowOff>
    </xdr:to>
    <xdr:cxnSp macro="">
      <xdr:nvCxnSpPr>
        <xdr:cNvPr id="231" name="直線コネクタ 230"/>
        <xdr:cNvCxnSpPr/>
      </xdr:nvCxnSpPr>
      <xdr:spPr>
        <a:xfrm flipV="1">
          <a:off x="2908300" y="16233719"/>
          <a:ext cx="889000" cy="9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44861</xdr:rowOff>
    </xdr:from>
    <xdr:to>
      <xdr:col>15</xdr:col>
      <xdr:colOff>50800</xdr:colOff>
      <xdr:row>95</xdr:row>
      <xdr:rowOff>102484</xdr:rowOff>
    </xdr:to>
    <xdr:cxnSp macro="">
      <xdr:nvCxnSpPr>
        <xdr:cNvPr id="234" name="直線コネクタ 233"/>
        <xdr:cNvCxnSpPr/>
      </xdr:nvCxnSpPr>
      <xdr:spPr>
        <a:xfrm flipV="1">
          <a:off x="2019300" y="16332611"/>
          <a:ext cx="889000" cy="5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102484</xdr:rowOff>
    </xdr:from>
    <xdr:to>
      <xdr:col>10</xdr:col>
      <xdr:colOff>114300</xdr:colOff>
      <xdr:row>96</xdr:row>
      <xdr:rowOff>51766</xdr:rowOff>
    </xdr:to>
    <xdr:cxnSp macro="">
      <xdr:nvCxnSpPr>
        <xdr:cNvPr id="237" name="直線コネクタ 236"/>
        <xdr:cNvCxnSpPr/>
      </xdr:nvCxnSpPr>
      <xdr:spPr>
        <a:xfrm flipV="1">
          <a:off x="1130300" y="16390234"/>
          <a:ext cx="889000" cy="12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102646</xdr:rowOff>
    </xdr:from>
    <xdr:to>
      <xdr:col>24</xdr:col>
      <xdr:colOff>114300</xdr:colOff>
      <xdr:row>95</xdr:row>
      <xdr:rowOff>32796</xdr:rowOff>
    </xdr:to>
    <xdr:sp macro="" textlink="">
      <xdr:nvSpPr>
        <xdr:cNvPr id="247" name="楕円 246"/>
        <xdr:cNvSpPr/>
      </xdr:nvSpPr>
      <xdr:spPr>
        <a:xfrm>
          <a:off x="4584700" y="1621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125523</xdr:rowOff>
    </xdr:from>
    <xdr:ext cx="599010" cy="259045"/>
    <xdr:sp macro="" textlink="">
      <xdr:nvSpPr>
        <xdr:cNvPr id="248" name="扶助費該当値テキスト"/>
        <xdr:cNvSpPr txBox="1"/>
      </xdr:nvSpPr>
      <xdr:spPr>
        <a:xfrm>
          <a:off x="4686300" y="1607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66619</xdr:rowOff>
    </xdr:from>
    <xdr:to>
      <xdr:col>20</xdr:col>
      <xdr:colOff>38100</xdr:colOff>
      <xdr:row>94</xdr:row>
      <xdr:rowOff>168219</xdr:rowOff>
    </xdr:to>
    <xdr:sp macro="" textlink="">
      <xdr:nvSpPr>
        <xdr:cNvPr id="249" name="楕円 248"/>
        <xdr:cNvSpPr/>
      </xdr:nvSpPr>
      <xdr:spPr>
        <a:xfrm>
          <a:off x="3746500" y="161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13296</xdr:rowOff>
    </xdr:from>
    <xdr:ext cx="599010" cy="259045"/>
    <xdr:sp macro="" textlink="">
      <xdr:nvSpPr>
        <xdr:cNvPr id="250" name="テキスト ボックス 249"/>
        <xdr:cNvSpPr txBox="1"/>
      </xdr:nvSpPr>
      <xdr:spPr>
        <a:xfrm>
          <a:off x="3497795" y="1595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165511</xdr:rowOff>
    </xdr:from>
    <xdr:to>
      <xdr:col>15</xdr:col>
      <xdr:colOff>101600</xdr:colOff>
      <xdr:row>95</xdr:row>
      <xdr:rowOff>95661</xdr:rowOff>
    </xdr:to>
    <xdr:sp macro="" textlink="">
      <xdr:nvSpPr>
        <xdr:cNvPr id="251" name="楕円 250"/>
        <xdr:cNvSpPr/>
      </xdr:nvSpPr>
      <xdr:spPr>
        <a:xfrm>
          <a:off x="2857500" y="162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112188</xdr:rowOff>
    </xdr:from>
    <xdr:ext cx="534377" cy="259045"/>
    <xdr:sp macro="" textlink="">
      <xdr:nvSpPr>
        <xdr:cNvPr id="252" name="テキスト ボックス 251"/>
        <xdr:cNvSpPr txBox="1"/>
      </xdr:nvSpPr>
      <xdr:spPr>
        <a:xfrm>
          <a:off x="2641111" y="1605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51684</xdr:rowOff>
    </xdr:from>
    <xdr:to>
      <xdr:col>10</xdr:col>
      <xdr:colOff>165100</xdr:colOff>
      <xdr:row>95</xdr:row>
      <xdr:rowOff>153284</xdr:rowOff>
    </xdr:to>
    <xdr:sp macro="" textlink="">
      <xdr:nvSpPr>
        <xdr:cNvPr id="253" name="楕円 252"/>
        <xdr:cNvSpPr/>
      </xdr:nvSpPr>
      <xdr:spPr>
        <a:xfrm>
          <a:off x="1968500" y="163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169811</xdr:rowOff>
    </xdr:from>
    <xdr:ext cx="534377" cy="259045"/>
    <xdr:sp macro="" textlink="">
      <xdr:nvSpPr>
        <xdr:cNvPr id="254" name="テキスト ボックス 253"/>
        <xdr:cNvSpPr txBox="1"/>
      </xdr:nvSpPr>
      <xdr:spPr>
        <a:xfrm>
          <a:off x="1752111" y="1611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966</xdr:rowOff>
    </xdr:from>
    <xdr:to>
      <xdr:col>6</xdr:col>
      <xdr:colOff>38100</xdr:colOff>
      <xdr:row>96</xdr:row>
      <xdr:rowOff>102566</xdr:rowOff>
    </xdr:to>
    <xdr:sp macro="" textlink="">
      <xdr:nvSpPr>
        <xdr:cNvPr id="255" name="楕円 254"/>
        <xdr:cNvSpPr/>
      </xdr:nvSpPr>
      <xdr:spPr>
        <a:xfrm>
          <a:off x="1079500" y="164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119093</xdr:rowOff>
    </xdr:from>
    <xdr:ext cx="534377" cy="259045"/>
    <xdr:sp macro="" textlink="">
      <xdr:nvSpPr>
        <xdr:cNvPr id="256" name="テキスト ボックス 255"/>
        <xdr:cNvSpPr txBox="1"/>
      </xdr:nvSpPr>
      <xdr:spPr>
        <a:xfrm>
          <a:off x="863111" y="1623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148944</xdr:rowOff>
    </xdr:from>
    <xdr:to>
      <xdr:col>55</xdr:col>
      <xdr:colOff>0</xdr:colOff>
      <xdr:row>36</xdr:row>
      <xdr:rowOff>162160</xdr:rowOff>
    </xdr:to>
    <xdr:cxnSp macro="">
      <xdr:nvCxnSpPr>
        <xdr:cNvPr id="289" name="直線コネクタ 288"/>
        <xdr:cNvCxnSpPr/>
      </xdr:nvCxnSpPr>
      <xdr:spPr>
        <a:xfrm>
          <a:off x="9639300" y="6321144"/>
          <a:ext cx="8382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148944</xdr:rowOff>
    </xdr:from>
    <xdr:to>
      <xdr:col>50</xdr:col>
      <xdr:colOff>114300</xdr:colOff>
      <xdr:row>37</xdr:row>
      <xdr:rowOff>20685</xdr:rowOff>
    </xdr:to>
    <xdr:cxnSp macro="">
      <xdr:nvCxnSpPr>
        <xdr:cNvPr id="292" name="直線コネクタ 291"/>
        <xdr:cNvCxnSpPr/>
      </xdr:nvCxnSpPr>
      <xdr:spPr>
        <a:xfrm flipV="1">
          <a:off x="8750300" y="6321144"/>
          <a:ext cx="889000" cy="4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16270</xdr:rowOff>
    </xdr:from>
    <xdr:to>
      <xdr:col>45</xdr:col>
      <xdr:colOff>177800</xdr:colOff>
      <xdr:row>37</xdr:row>
      <xdr:rowOff>20685</xdr:rowOff>
    </xdr:to>
    <xdr:cxnSp macro="">
      <xdr:nvCxnSpPr>
        <xdr:cNvPr id="295" name="直線コネクタ 294"/>
        <xdr:cNvCxnSpPr/>
      </xdr:nvCxnSpPr>
      <xdr:spPr>
        <a:xfrm>
          <a:off x="7861300" y="6359920"/>
          <a:ext cx="889000" cy="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140329</xdr:rowOff>
    </xdr:from>
    <xdr:to>
      <xdr:col>41</xdr:col>
      <xdr:colOff>50800</xdr:colOff>
      <xdr:row>37</xdr:row>
      <xdr:rowOff>16270</xdr:rowOff>
    </xdr:to>
    <xdr:cxnSp macro="">
      <xdr:nvCxnSpPr>
        <xdr:cNvPr id="298" name="直線コネクタ 297"/>
        <xdr:cNvCxnSpPr/>
      </xdr:nvCxnSpPr>
      <xdr:spPr>
        <a:xfrm>
          <a:off x="6972300" y="6312529"/>
          <a:ext cx="889000" cy="4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111360</xdr:rowOff>
    </xdr:from>
    <xdr:to>
      <xdr:col>55</xdr:col>
      <xdr:colOff>50800</xdr:colOff>
      <xdr:row>37</xdr:row>
      <xdr:rowOff>41510</xdr:rowOff>
    </xdr:to>
    <xdr:sp macro="" textlink="">
      <xdr:nvSpPr>
        <xdr:cNvPr id="308" name="楕円 307"/>
        <xdr:cNvSpPr/>
      </xdr:nvSpPr>
      <xdr:spPr>
        <a:xfrm>
          <a:off x="10426700" y="628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89787</xdr:rowOff>
    </xdr:from>
    <xdr:ext cx="534377" cy="259045"/>
    <xdr:sp macro="" textlink="">
      <xdr:nvSpPr>
        <xdr:cNvPr id="309" name="補助費等該当値テキスト"/>
        <xdr:cNvSpPr txBox="1"/>
      </xdr:nvSpPr>
      <xdr:spPr>
        <a:xfrm>
          <a:off x="10528300" y="626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98144</xdr:rowOff>
    </xdr:from>
    <xdr:to>
      <xdr:col>50</xdr:col>
      <xdr:colOff>165100</xdr:colOff>
      <xdr:row>37</xdr:row>
      <xdr:rowOff>28294</xdr:rowOff>
    </xdr:to>
    <xdr:sp macro="" textlink="">
      <xdr:nvSpPr>
        <xdr:cNvPr id="310" name="楕円 309"/>
        <xdr:cNvSpPr/>
      </xdr:nvSpPr>
      <xdr:spPr>
        <a:xfrm>
          <a:off x="9588500" y="627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19421</xdr:rowOff>
    </xdr:from>
    <xdr:ext cx="534377" cy="259045"/>
    <xdr:sp macro="" textlink="">
      <xdr:nvSpPr>
        <xdr:cNvPr id="311" name="テキスト ボックス 310"/>
        <xdr:cNvSpPr txBox="1"/>
      </xdr:nvSpPr>
      <xdr:spPr>
        <a:xfrm>
          <a:off x="9372111" y="636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141335</xdr:rowOff>
    </xdr:from>
    <xdr:to>
      <xdr:col>46</xdr:col>
      <xdr:colOff>38100</xdr:colOff>
      <xdr:row>37</xdr:row>
      <xdr:rowOff>71485</xdr:rowOff>
    </xdr:to>
    <xdr:sp macro="" textlink="">
      <xdr:nvSpPr>
        <xdr:cNvPr id="312" name="楕円 311"/>
        <xdr:cNvSpPr/>
      </xdr:nvSpPr>
      <xdr:spPr>
        <a:xfrm>
          <a:off x="8699500" y="631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62612</xdr:rowOff>
    </xdr:from>
    <xdr:ext cx="534377" cy="259045"/>
    <xdr:sp macro="" textlink="">
      <xdr:nvSpPr>
        <xdr:cNvPr id="313" name="テキスト ボックス 312"/>
        <xdr:cNvSpPr txBox="1"/>
      </xdr:nvSpPr>
      <xdr:spPr>
        <a:xfrm>
          <a:off x="8483111" y="640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136920</xdr:rowOff>
    </xdr:from>
    <xdr:to>
      <xdr:col>41</xdr:col>
      <xdr:colOff>101600</xdr:colOff>
      <xdr:row>37</xdr:row>
      <xdr:rowOff>67070</xdr:rowOff>
    </xdr:to>
    <xdr:sp macro="" textlink="">
      <xdr:nvSpPr>
        <xdr:cNvPr id="314" name="楕円 313"/>
        <xdr:cNvSpPr/>
      </xdr:nvSpPr>
      <xdr:spPr>
        <a:xfrm>
          <a:off x="7810500" y="63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58197</xdr:rowOff>
    </xdr:from>
    <xdr:ext cx="534377" cy="259045"/>
    <xdr:sp macro="" textlink="">
      <xdr:nvSpPr>
        <xdr:cNvPr id="315" name="テキスト ボックス 314"/>
        <xdr:cNvSpPr txBox="1"/>
      </xdr:nvSpPr>
      <xdr:spPr>
        <a:xfrm>
          <a:off x="7594111" y="64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89529</xdr:rowOff>
    </xdr:from>
    <xdr:to>
      <xdr:col>36</xdr:col>
      <xdr:colOff>165100</xdr:colOff>
      <xdr:row>37</xdr:row>
      <xdr:rowOff>19679</xdr:rowOff>
    </xdr:to>
    <xdr:sp macro="" textlink="">
      <xdr:nvSpPr>
        <xdr:cNvPr id="316" name="楕円 315"/>
        <xdr:cNvSpPr/>
      </xdr:nvSpPr>
      <xdr:spPr>
        <a:xfrm>
          <a:off x="6921500" y="626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10806</xdr:rowOff>
    </xdr:from>
    <xdr:ext cx="534377" cy="259045"/>
    <xdr:sp macro="" textlink="">
      <xdr:nvSpPr>
        <xdr:cNvPr id="317" name="テキスト ボックス 316"/>
        <xdr:cNvSpPr txBox="1"/>
      </xdr:nvSpPr>
      <xdr:spPr>
        <a:xfrm>
          <a:off x="6705111" y="6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37978</xdr:rowOff>
    </xdr:from>
    <xdr:to>
      <xdr:col>55</xdr:col>
      <xdr:colOff>0</xdr:colOff>
      <xdr:row>57</xdr:row>
      <xdr:rowOff>152388</xdr:rowOff>
    </xdr:to>
    <xdr:cxnSp macro="">
      <xdr:nvCxnSpPr>
        <xdr:cNvPr id="344" name="直線コネクタ 343"/>
        <xdr:cNvCxnSpPr/>
      </xdr:nvCxnSpPr>
      <xdr:spPr>
        <a:xfrm flipV="1">
          <a:off x="9639300" y="9810628"/>
          <a:ext cx="838200" cy="11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152388</xdr:rowOff>
    </xdr:from>
    <xdr:to>
      <xdr:col>50</xdr:col>
      <xdr:colOff>114300</xdr:colOff>
      <xdr:row>58</xdr:row>
      <xdr:rowOff>67256</xdr:rowOff>
    </xdr:to>
    <xdr:cxnSp macro="">
      <xdr:nvCxnSpPr>
        <xdr:cNvPr id="347" name="直線コネクタ 346"/>
        <xdr:cNvCxnSpPr/>
      </xdr:nvCxnSpPr>
      <xdr:spPr>
        <a:xfrm flipV="1">
          <a:off x="8750300" y="9925038"/>
          <a:ext cx="889000" cy="8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67256</xdr:rowOff>
    </xdr:from>
    <xdr:to>
      <xdr:col>45</xdr:col>
      <xdr:colOff>177800</xdr:colOff>
      <xdr:row>58</xdr:row>
      <xdr:rowOff>72624</xdr:rowOff>
    </xdr:to>
    <xdr:cxnSp macro="">
      <xdr:nvCxnSpPr>
        <xdr:cNvPr id="350" name="直線コネクタ 349"/>
        <xdr:cNvCxnSpPr/>
      </xdr:nvCxnSpPr>
      <xdr:spPr>
        <a:xfrm flipV="1">
          <a:off x="7861300" y="10011356"/>
          <a:ext cx="889000" cy="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71107</xdr:rowOff>
    </xdr:from>
    <xdr:to>
      <xdr:col>41</xdr:col>
      <xdr:colOff>50800</xdr:colOff>
      <xdr:row>58</xdr:row>
      <xdr:rowOff>72624</xdr:rowOff>
    </xdr:to>
    <xdr:cxnSp macro="">
      <xdr:nvCxnSpPr>
        <xdr:cNvPr id="353" name="直線コネクタ 352"/>
        <xdr:cNvCxnSpPr/>
      </xdr:nvCxnSpPr>
      <xdr:spPr>
        <a:xfrm>
          <a:off x="6972300" y="10015207"/>
          <a:ext cx="8890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158628</xdr:rowOff>
    </xdr:from>
    <xdr:to>
      <xdr:col>55</xdr:col>
      <xdr:colOff>50800</xdr:colOff>
      <xdr:row>57</xdr:row>
      <xdr:rowOff>88778</xdr:rowOff>
    </xdr:to>
    <xdr:sp macro="" textlink="">
      <xdr:nvSpPr>
        <xdr:cNvPr id="363" name="楕円 362"/>
        <xdr:cNvSpPr/>
      </xdr:nvSpPr>
      <xdr:spPr>
        <a:xfrm>
          <a:off x="10426700" y="97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10055</xdr:rowOff>
    </xdr:from>
    <xdr:ext cx="534377" cy="259045"/>
    <xdr:sp macro="" textlink="">
      <xdr:nvSpPr>
        <xdr:cNvPr id="364" name="普通建設事業費該当値テキスト"/>
        <xdr:cNvSpPr txBox="1"/>
      </xdr:nvSpPr>
      <xdr:spPr>
        <a:xfrm>
          <a:off x="10528300" y="96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101588</xdr:rowOff>
    </xdr:from>
    <xdr:to>
      <xdr:col>50</xdr:col>
      <xdr:colOff>165100</xdr:colOff>
      <xdr:row>58</xdr:row>
      <xdr:rowOff>31738</xdr:rowOff>
    </xdr:to>
    <xdr:sp macro="" textlink="">
      <xdr:nvSpPr>
        <xdr:cNvPr id="365" name="楕円 364"/>
        <xdr:cNvSpPr/>
      </xdr:nvSpPr>
      <xdr:spPr>
        <a:xfrm>
          <a:off x="9588500" y="98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22865</xdr:rowOff>
    </xdr:from>
    <xdr:ext cx="534377" cy="259045"/>
    <xdr:sp macro="" textlink="">
      <xdr:nvSpPr>
        <xdr:cNvPr id="366" name="テキスト ボックス 365"/>
        <xdr:cNvSpPr txBox="1"/>
      </xdr:nvSpPr>
      <xdr:spPr>
        <a:xfrm>
          <a:off x="9372111" y="996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16456</xdr:rowOff>
    </xdr:from>
    <xdr:to>
      <xdr:col>46</xdr:col>
      <xdr:colOff>38100</xdr:colOff>
      <xdr:row>58</xdr:row>
      <xdr:rowOff>118056</xdr:rowOff>
    </xdr:to>
    <xdr:sp macro="" textlink="">
      <xdr:nvSpPr>
        <xdr:cNvPr id="367" name="楕円 366"/>
        <xdr:cNvSpPr/>
      </xdr:nvSpPr>
      <xdr:spPr>
        <a:xfrm>
          <a:off x="8699500" y="99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109183</xdr:rowOff>
    </xdr:from>
    <xdr:ext cx="534377" cy="259045"/>
    <xdr:sp macro="" textlink="">
      <xdr:nvSpPr>
        <xdr:cNvPr id="368" name="テキスト ボックス 367"/>
        <xdr:cNvSpPr txBox="1"/>
      </xdr:nvSpPr>
      <xdr:spPr>
        <a:xfrm>
          <a:off x="8483111" y="100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21824</xdr:rowOff>
    </xdr:from>
    <xdr:to>
      <xdr:col>41</xdr:col>
      <xdr:colOff>101600</xdr:colOff>
      <xdr:row>58</xdr:row>
      <xdr:rowOff>123424</xdr:rowOff>
    </xdr:to>
    <xdr:sp macro="" textlink="">
      <xdr:nvSpPr>
        <xdr:cNvPr id="369" name="楕円 368"/>
        <xdr:cNvSpPr/>
      </xdr:nvSpPr>
      <xdr:spPr>
        <a:xfrm>
          <a:off x="7810500" y="99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114551</xdr:rowOff>
    </xdr:from>
    <xdr:ext cx="534377" cy="259045"/>
    <xdr:sp macro="" textlink="">
      <xdr:nvSpPr>
        <xdr:cNvPr id="370" name="テキスト ボックス 369"/>
        <xdr:cNvSpPr txBox="1"/>
      </xdr:nvSpPr>
      <xdr:spPr>
        <a:xfrm>
          <a:off x="7594111" y="1005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20307</xdr:rowOff>
    </xdr:from>
    <xdr:to>
      <xdr:col>36</xdr:col>
      <xdr:colOff>165100</xdr:colOff>
      <xdr:row>58</xdr:row>
      <xdr:rowOff>121907</xdr:rowOff>
    </xdr:to>
    <xdr:sp macro="" textlink="">
      <xdr:nvSpPr>
        <xdr:cNvPr id="371" name="楕円 370"/>
        <xdr:cNvSpPr/>
      </xdr:nvSpPr>
      <xdr:spPr>
        <a:xfrm>
          <a:off x="6921500" y="996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113034</xdr:rowOff>
    </xdr:from>
    <xdr:ext cx="534377" cy="259045"/>
    <xdr:sp macro="" textlink="">
      <xdr:nvSpPr>
        <xdr:cNvPr id="372" name="テキスト ボックス 371"/>
        <xdr:cNvSpPr txBox="1"/>
      </xdr:nvSpPr>
      <xdr:spPr>
        <a:xfrm>
          <a:off x="6705111" y="100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27719</xdr:rowOff>
    </xdr:from>
    <xdr:to>
      <xdr:col>55</xdr:col>
      <xdr:colOff>0</xdr:colOff>
      <xdr:row>79</xdr:row>
      <xdr:rowOff>91160</xdr:rowOff>
    </xdr:to>
    <xdr:cxnSp macro="">
      <xdr:nvCxnSpPr>
        <xdr:cNvPr id="403" name="直線コネクタ 402"/>
        <xdr:cNvCxnSpPr/>
      </xdr:nvCxnSpPr>
      <xdr:spPr>
        <a:xfrm>
          <a:off x="9639300" y="13400819"/>
          <a:ext cx="838200" cy="23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27719</xdr:rowOff>
    </xdr:from>
    <xdr:to>
      <xdr:col>50</xdr:col>
      <xdr:colOff>114300</xdr:colOff>
      <xdr:row>79</xdr:row>
      <xdr:rowOff>30386</xdr:rowOff>
    </xdr:to>
    <xdr:cxnSp macro="">
      <xdr:nvCxnSpPr>
        <xdr:cNvPr id="406" name="直線コネクタ 405"/>
        <xdr:cNvCxnSpPr/>
      </xdr:nvCxnSpPr>
      <xdr:spPr>
        <a:xfrm flipV="1">
          <a:off x="8750300" y="13400819"/>
          <a:ext cx="8890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171384</xdr:rowOff>
    </xdr:from>
    <xdr:ext cx="534377" cy="259045"/>
    <xdr:sp macro="" textlink="">
      <xdr:nvSpPr>
        <xdr:cNvPr id="408" name="テキスト ボックス 407"/>
        <xdr:cNvSpPr txBox="1"/>
      </xdr:nvSpPr>
      <xdr:spPr>
        <a:xfrm>
          <a:off x="9372111" y="135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146</xdr:rowOff>
    </xdr:from>
    <xdr:to>
      <xdr:col>45</xdr:col>
      <xdr:colOff>177800</xdr:colOff>
      <xdr:row>79</xdr:row>
      <xdr:rowOff>30386</xdr:rowOff>
    </xdr:to>
    <xdr:cxnSp macro="">
      <xdr:nvCxnSpPr>
        <xdr:cNvPr id="409" name="直線コネクタ 408"/>
        <xdr:cNvCxnSpPr/>
      </xdr:nvCxnSpPr>
      <xdr:spPr>
        <a:xfrm>
          <a:off x="7861300" y="13544696"/>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146</xdr:rowOff>
    </xdr:from>
    <xdr:to>
      <xdr:col>41</xdr:col>
      <xdr:colOff>50800</xdr:colOff>
      <xdr:row>79</xdr:row>
      <xdr:rowOff>75921</xdr:rowOff>
    </xdr:to>
    <xdr:cxnSp macro="">
      <xdr:nvCxnSpPr>
        <xdr:cNvPr id="412" name="直線コネクタ 411"/>
        <xdr:cNvCxnSpPr/>
      </xdr:nvCxnSpPr>
      <xdr:spPr>
        <a:xfrm flipV="1">
          <a:off x="6972300" y="13544696"/>
          <a:ext cx="889000" cy="7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40360</xdr:rowOff>
    </xdr:from>
    <xdr:to>
      <xdr:col>55</xdr:col>
      <xdr:colOff>50800</xdr:colOff>
      <xdr:row>79</xdr:row>
      <xdr:rowOff>141960</xdr:rowOff>
    </xdr:to>
    <xdr:sp macro="" textlink="">
      <xdr:nvSpPr>
        <xdr:cNvPr id="422" name="楕円 421"/>
        <xdr:cNvSpPr/>
      </xdr:nvSpPr>
      <xdr:spPr>
        <a:xfrm>
          <a:off x="10426700" y="1358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126737</xdr:rowOff>
    </xdr:from>
    <xdr:ext cx="378565" cy="259045"/>
    <xdr:sp macro="" textlink="">
      <xdr:nvSpPr>
        <xdr:cNvPr id="423" name="普通建設事業費 （ うち新規整備　）該当値テキスト"/>
        <xdr:cNvSpPr txBox="1"/>
      </xdr:nvSpPr>
      <xdr:spPr>
        <a:xfrm>
          <a:off x="10528300" y="1349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148369</xdr:rowOff>
    </xdr:from>
    <xdr:to>
      <xdr:col>50</xdr:col>
      <xdr:colOff>165100</xdr:colOff>
      <xdr:row>78</xdr:row>
      <xdr:rowOff>78519</xdr:rowOff>
    </xdr:to>
    <xdr:sp macro="" textlink="">
      <xdr:nvSpPr>
        <xdr:cNvPr id="424" name="楕円 423"/>
        <xdr:cNvSpPr/>
      </xdr:nvSpPr>
      <xdr:spPr>
        <a:xfrm>
          <a:off x="9588500" y="1335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95046</xdr:rowOff>
    </xdr:from>
    <xdr:ext cx="534377" cy="259045"/>
    <xdr:sp macro="" textlink="">
      <xdr:nvSpPr>
        <xdr:cNvPr id="425" name="テキスト ボックス 424"/>
        <xdr:cNvSpPr txBox="1"/>
      </xdr:nvSpPr>
      <xdr:spPr>
        <a:xfrm>
          <a:off x="9372111" y="1312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151036</xdr:rowOff>
    </xdr:from>
    <xdr:to>
      <xdr:col>46</xdr:col>
      <xdr:colOff>38100</xdr:colOff>
      <xdr:row>79</xdr:row>
      <xdr:rowOff>81186</xdr:rowOff>
    </xdr:to>
    <xdr:sp macro="" textlink="">
      <xdr:nvSpPr>
        <xdr:cNvPr id="426" name="楕円 425"/>
        <xdr:cNvSpPr/>
      </xdr:nvSpPr>
      <xdr:spPr>
        <a:xfrm>
          <a:off x="8699500" y="135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72313</xdr:rowOff>
    </xdr:from>
    <xdr:ext cx="469744" cy="259045"/>
    <xdr:sp macro="" textlink="">
      <xdr:nvSpPr>
        <xdr:cNvPr id="427" name="テキスト ボックス 426"/>
        <xdr:cNvSpPr txBox="1"/>
      </xdr:nvSpPr>
      <xdr:spPr>
        <a:xfrm>
          <a:off x="8515428" y="1361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120796</xdr:rowOff>
    </xdr:from>
    <xdr:to>
      <xdr:col>41</xdr:col>
      <xdr:colOff>101600</xdr:colOff>
      <xdr:row>79</xdr:row>
      <xdr:rowOff>50946</xdr:rowOff>
    </xdr:to>
    <xdr:sp macro="" textlink="">
      <xdr:nvSpPr>
        <xdr:cNvPr id="428" name="楕円 427"/>
        <xdr:cNvSpPr/>
      </xdr:nvSpPr>
      <xdr:spPr>
        <a:xfrm>
          <a:off x="7810500" y="134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42073</xdr:rowOff>
    </xdr:from>
    <xdr:ext cx="469744" cy="259045"/>
    <xdr:sp macro="" textlink="">
      <xdr:nvSpPr>
        <xdr:cNvPr id="429" name="テキスト ボックス 428"/>
        <xdr:cNvSpPr txBox="1"/>
      </xdr:nvSpPr>
      <xdr:spPr>
        <a:xfrm>
          <a:off x="7626428" y="1358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25121</xdr:rowOff>
    </xdr:from>
    <xdr:to>
      <xdr:col>36</xdr:col>
      <xdr:colOff>165100</xdr:colOff>
      <xdr:row>79</xdr:row>
      <xdr:rowOff>126721</xdr:rowOff>
    </xdr:to>
    <xdr:sp macro="" textlink="">
      <xdr:nvSpPr>
        <xdr:cNvPr id="430" name="楕円 429"/>
        <xdr:cNvSpPr/>
      </xdr:nvSpPr>
      <xdr:spPr>
        <a:xfrm>
          <a:off x="6921500" y="135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117848</xdr:rowOff>
    </xdr:from>
    <xdr:ext cx="469744" cy="259045"/>
    <xdr:sp macro="" textlink="">
      <xdr:nvSpPr>
        <xdr:cNvPr id="431" name="テキスト ボックス 430"/>
        <xdr:cNvSpPr txBox="1"/>
      </xdr:nvSpPr>
      <xdr:spPr>
        <a:xfrm>
          <a:off x="6737428" y="136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56997</xdr:rowOff>
    </xdr:from>
    <xdr:to>
      <xdr:col>55</xdr:col>
      <xdr:colOff>0</xdr:colOff>
      <xdr:row>98</xdr:row>
      <xdr:rowOff>132874</xdr:rowOff>
    </xdr:to>
    <xdr:cxnSp macro="">
      <xdr:nvCxnSpPr>
        <xdr:cNvPr id="462" name="直線コネクタ 461"/>
        <xdr:cNvCxnSpPr/>
      </xdr:nvCxnSpPr>
      <xdr:spPr>
        <a:xfrm flipV="1">
          <a:off x="9639300" y="16173297"/>
          <a:ext cx="838200" cy="76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132874</xdr:rowOff>
    </xdr:from>
    <xdr:to>
      <xdr:col>50</xdr:col>
      <xdr:colOff>114300</xdr:colOff>
      <xdr:row>98</xdr:row>
      <xdr:rowOff>155180</xdr:rowOff>
    </xdr:to>
    <xdr:cxnSp macro="">
      <xdr:nvCxnSpPr>
        <xdr:cNvPr id="465" name="直線コネクタ 464"/>
        <xdr:cNvCxnSpPr/>
      </xdr:nvCxnSpPr>
      <xdr:spPr>
        <a:xfrm flipV="1">
          <a:off x="8750300" y="16934974"/>
          <a:ext cx="889000" cy="2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155180</xdr:rowOff>
    </xdr:from>
    <xdr:to>
      <xdr:col>45</xdr:col>
      <xdr:colOff>177800</xdr:colOff>
      <xdr:row>99</xdr:row>
      <xdr:rowOff>17007</xdr:rowOff>
    </xdr:to>
    <xdr:cxnSp macro="">
      <xdr:nvCxnSpPr>
        <xdr:cNvPr id="468" name="直線コネクタ 467"/>
        <xdr:cNvCxnSpPr/>
      </xdr:nvCxnSpPr>
      <xdr:spPr>
        <a:xfrm flipV="1">
          <a:off x="7861300" y="16957280"/>
          <a:ext cx="889000" cy="3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89343</xdr:rowOff>
    </xdr:from>
    <xdr:to>
      <xdr:col>41</xdr:col>
      <xdr:colOff>50800</xdr:colOff>
      <xdr:row>99</xdr:row>
      <xdr:rowOff>17007</xdr:rowOff>
    </xdr:to>
    <xdr:cxnSp macro="">
      <xdr:nvCxnSpPr>
        <xdr:cNvPr id="471" name="直線コネクタ 470"/>
        <xdr:cNvCxnSpPr/>
      </xdr:nvCxnSpPr>
      <xdr:spPr>
        <a:xfrm>
          <a:off x="6972300" y="16891443"/>
          <a:ext cx="889000" cy="9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6197</xdr:rowOff>
    </xdr:from>
    <xdr:to>
      <xdr:col>55</xdr:col>
      <xdr:colOff>50800</xdr:colOff>
      <xdr:row>94</xdr:row>
      <xdr:rowOff>107797</xdr:rowOff>
    </xdr:to>
    <xdr:sp macro="" textlink="">
      <xdr:nvSpPr>
        <xdr:cNvPr id="481" name="楕円 480"/>
        <xdr:cNvSpPr/>
      </xdr:nvSpPr>
      <xdr:spPr>
        <a:xfrm>
          <a:off x="10426700" y="161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29074</xdr:rowOff>
    </xdr:from>
    <xdr:ext cx="534377" cy="259045"/>
    <xdr:sp macro="" textlink="">
      <xdr:nvSpPr>
        <xdr:cNvPr id="482" name="普通建設事業費 （ うち更新整備　）該当値テキスト"/>
        <xdr:cNvSpPr txBox="1"/>
      </xdr:nvSpPr>
      <xdr:spPr>
        <a:xfrm>
          <a:off x="10528300" y="1597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82074</xdr:rowOff>
    </xdr:from>
    <xdr:to>
      <xdr:col>50</xdr:col>
      <xdr:colOff>165100</xdr:colOff>
      <xdr:row>99</xdr:row>
      <xdr:rowOff>12224</xdr:rowOff>
    </xdr:to>
    <xdr:sp macro="" textlink="">
      <xdr:nvSpPr>
        <xdr:cNvPr id="483" name="楕円 482"/>
        <xdr:cNvSpPr/>
      </xdr:nvSpPr>
      <xdr:spPr>
        <a:xfrm>
          <a:off x="9588500" y="168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3351</xdr:rowOff>
    </xdr:from>
    <xdr:ext cx="469744" cy="259045"/>
    <xdr:sp macro="" textlink="">
      <xdr:nvSpPr>
        <xdr:cNvPr id="484" name="テキスト ボックス 483"/>
        <xdr:cNvSpPr txBox="1"/>
      </xdr:nvSpPr>
      <xdr:spPr>
        <a:xfrm>
          <a:off x="9404428" y="1697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104380</xdr:rowOff>
    </xdr:from>
    <xdr:to>
      <xdr:col>46</xdr:col>
      <xdr:colOff>38100</xdr:colOff>
      <xdr:row>99</xdr:row>
      <xdr:rowOff>34530</xdr:rowOff>
    </xdr:to>
    <xdr:sp macro="" textlink="">
      <xdr:nvSpPr>
        <xdr:cNvPr id="485" name="楕円 484"/>
        <xdr:cNvSpPr/>
      </xdr:nvSpPr>
      <xdr:spPr>
        <a:xfrm>
          <a:off x="8699500" y="1690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25657</xdr:rowOff>
    </xdr:from>
    <xdr:ext cx="469744" cy="259045"/>
    <xdr:sp macro="" textlink="">
      <xdr:nvSpPr>
        <xdr:cNvPr id="486" name="テキスト ボックス 485"/>
        <xdr:cNvSpPr txBox="1"/>
      </xdr:nvSpPr>
      <xdr:spPr>
        <a:xfrm>
          <a:off x="8515428" y="1699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137657</xdr:rowOff>
    </xdr:from>
    <xdr:to>
      <xdr:col>41</xdr:col>
      <xdr:colOff>101600</xdr:colOff>
      <xdr:row>99</xdr:row>
      <xdr:rowOff>67807</xdr:rowOff>
    </xdr:to>
    <xdr:sp macro="" textlink="">
      <xdr:nvSpPr>
        <xdr:cNvPr id="487" name="楕円 486"/>
        <xdr:cNvSpPr/>
      </xdr:nvSpPr>
      <xdr:spPr>
        <a:xfrm>
          <a:off x="7810500" y="1693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58934</xdr:rowOff>
    </xdr:from>
    <xdr:ext cx="469744" cy="259045"/>
    <xdr:sp macro="" textlink="">
      <xdr:nvSpPr>
        <xdr:cNvPr id="488" name="テキスト ボックス 487"/>
        <xdr:cNvSpPr txBox="1"/>
      </xdr:nvSpPr>
      <xdr:spPr>
        <a:xfrm>
          <a:off x="7626428" y="1703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38543</xdr:rowOff>
    </xdr:from>
    <xdr:to>
      <xdr:col>36</xdr:col>
      <xdr:colOff>165100</xdr:colOff>
      <xdr:row>98</xdr:row>
      <xdr:rowOff>140143</xdr:rowOff>
    </xdr:to>
    <xdr:sp macro="" textlink="">
      <xdr:nvSpPr>
        <xdr:cNvPr id="489" name="楕円 488"/>
        <xdr:cNvSpPr/>
      </xdr:nvSpPr>
      <xdr:spPr>
        <a:xfrm>
          <a:off x="6921500" y="1684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131270</xdr:rowOff>
    </xdr:from>
    <xdr:ext cx="534377" cy="259045"/>
    <xdr:sp macro="" textlink="">
      <xdr:nvSpPr>
        <xdr:cNvPr id="490" name="テキスト ボックス 489"/>
        <xdr:cNvSpPr txBox="1"/>
      </xdr:nvSpPr>
      <xdr:spPr>
        <a:xfrm>
          <a:off x="6705111" y="1693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117945</xdr:rowOff>
    </xdr:from>
    <xdr:to>
      <xdr:col>85</xdr:col>
      <xdr:colOff>127000</xdr:colOff>
      <xdr:row>39</xdr:row>
      <xdr:rowOff>38126</xdr:rowOff>
    </xdr:to>
    <xdr:cxnSp macro="">
      <xdr:nvCxnSpPr>
        <xdr:cNvPr id="519" name="直線コネクタ 518"/>
        <xdr:cNvCxnSpPr/>
      </xdr:nvCxnSpPr>
      <xdr:spPr>
        <a:xfrm flipV="1">
          <a:off x="15481300" y="6633045"/>
          <a:ext cx="838200" cy="9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80395</xdr:rowOff>
    </xdr:from>
    <xdr:ext cx="469744" cy="259045"/>
    <xdr:sp macro="" textlink="">
      <xdr:nvSpPr>
        <xdr:cNvPr id="520" name="災害復旧事業費平均値テキスト"/>
        <xdr:cNvSpPr txBox="1"/>
      </xdr:nvSpPr>
      <xdr:spPr>
        <a:xfrm>
          <a:off x="16370300" y="6595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161303</xdr:rowOff>
    </xdr:from>
    <xdr:to>
      <xdr:col>81</xdr:col>
      <xdr:colOff>50800</xdr:colOff>
      <xdr:row>39</xdr:row>
      <xdr:rowOff>38126</xdr:rowOff>
    </xdr:to>
    <xdr:cxnSp macro="">
      <xdr:nvCxnSpPr>
        <xdr:cNvPr id="522" name="直線コネクタ 521"/>
        <xdr:cNvCxnSpPr/>
      </xdr:nvCxnSpPr>
      <xdr:spPr>
        <a:xfrm>
          <a:off x="14592300" y="6676403"/>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134518</xdr:rowOff>
    </xdr:from>
    <xdr:to>
      <xdr:col>76</xdr:col>
      <xdr:colOff>114300</xdr:colOff>
      <xdr:row>38</xdr:row>
      <xdr:rowOff>161303</xdr:rowOff>
    </xdr:to>
    <xdr:cxnSp macro="">
      <xdr:nvCxnSpPr>
        <xdr:cNvPr id="525" name="直線コネクタ 524"/>
        <xdr:cNvCxnSpPr/>
      </xdr:nvCxnSpPr>
      <xdr:spPr>
        <a:xfrm>
          <a:off x="13703300" y="6649618"/>
          <a:ext cx="8890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70184</xdr:rowOff>
    </xdr:from>
    <xdr:ext cx="378565" cy="259045"/>
    <xdr:sp macro="" textlink="">
      <xdr:nvSpPr>
        <xdr:cNvPr id="527" name="テキスト ボックス 526"/>
        <xdr:cNvSpPr txBox="1"/>
      </xdr:nvSpPr>
      <xdr:spPr>
        <a:xfrm>
          <a:off x="14403017" y="6756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134518</xdr:rowOff>
    </xdr:from>
    <xdr:to>
      <xdr:col>71</xdr:col>
      <xdr:colOff>177800</xdr:colOff>
      <xdr:row>39</xdr:row>
      <xdr:rowOff>31191</xdr:rowOff>
    </xdr:to>
    <xdr:cxnSp macro="">
      <xdr:nvCxnSpPr>
        <xdr:cNvPr id="528" name="直線コネクタ 527"/>
        <xdr:cNvCxnSpPr/>
      </xdr:nvCxnSpPr>
      <xdr:spPr>
        <a:xfrm flipV="1">
          <a:off x="12814300" y="6649618"/>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69804</xdr:rowOff>
    </xdr:from>
    <xdr:ext cx="378565" cy="259045"/>
    <xdr:sp macro="" textlink="">
      <xdr:nvSpPr>
        <xdr:cNvPr id="530" name="テキスト ボックス 529"/>
        <xdr:cNvSpPr txBox="1"/>
      </xdr:nvSpPr>
      <xdr:spPr>
        <a:xfrm>
          <a:off x="13514017" y="6756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67145</xdr:rowOff>
    </xdr:from>
    <xdr:to>
      <xdr:col>85</xdr:col>
      <xdr:colOff>177800</xdr:colOff>
      <xdr:row>38</xdr:row>
      <xdr:rowOff>168745</xdr:rowOff>
    </xdr:to>
    <xdr:sp macro="" textlink="">
      <xdr:nvSpPr>
        <xdr:cNvPr id="538" name="楕円 537"/>
        <xdr:cNvSpPr/>
      </xdr:nvSpPr>
      <xdr:spPr>
        <a:xfrm>
          <a:off x="16268700" y="65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26522</xdr:rowOff>
    </xdr:from>
    <xdr:ext cx="469744" cy="259045"/>
    <xdr:sp macro="" textlink="">
      <xdr:nvSpPr>
        <xdr:cNvPr id="539" name="災害復旧事業費該当値テキスト"/>
        <xdr:cNvSpPr txBox="1"/>
      </xdr:nvSpPr>
      <xdr:spPr>
        <a:xfrm>
          <a:off x="16370300" y="637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158776</xdr:rowOff>
    </xdr:from>
    <xdr:to>
      <xdr:col>81</xdr:col>
      <xdr:colOff>101600</xdr:colOff>
      <xdr:row>39</xdr:row>
      <xdr:rowOff>88926</xdr:rowOff>
    </xdr:to>
    <xdr:sp macro="" textlink="">
      <xdr:nvSpPr>
        <xdr:cNvPr id="540" name="楕円 539"/>
        <xdr:cNvSpPr/>
      </xdr:nvSpPr>
      <xdr:spPr>
        <a:xfrm>
          <a:off x="15430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80053</xdr:rowOff>
    </xdr:from>
    <xdr:ext cx="378565" cy="259045"/>
    <xdr:sp macro="" textlink="">
      <xdr:nvSpPr>
        <xdr:cNvPr id="541" name="テキスト ボックス 540"/>
        <xdr:cNvSpPr txBox="1"/>
      </xdr:nvSpPr>
      <xdr:spPr>
        <a:xfrm>
          <a:off x="15292017" y="676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110503</xdr:rowOff>
    </xdr:from>
    <xdr:to>
      <xdr:col>76</xdr:col>
      <xdr:colOff>165100</xdr:colOff>
      <xdr:row>39</xdr:row>
      <xdr:rowOff>40653</xdr:rowOff>
    </xdr:to>
    <xdr:sp macro="" textlink="">
      <xdr:nvSpPr>
        <xdr:cNvPr id="542" name="楕円 541"/>
        <xdr:cNvSpPr/>
      </xdr:nvSpPr>
      <xdr:spPr>
        <a:xfrm>
          <a:off x="14541500" y="66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57180</xdr:rowOff>
    </xdr:from>
    <xdr:ext cx="469744" cy="259045"/>
    <xdr:sp macro="" textlink="">
      <xdr:nvSpPr>
        <xdr:cNvPr id="543" name="テキスト ボックス 542"/>
        <xdr:cNvSpPr txBox="1"/>
      </xdr:nvSpPr>
      <xdr:spPr>
        <a:xfrm>
          <a:off x="14357428" y="640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83718</xdr:rowOff>
    </xdr:from>
    <xdr:to>
      <xdr:col>72</xdr:col>
      <xdr:colOff>38100</xdr:colOff>
      <xdr:row>39</xdr:row>
      <xdr:rowOff>13868</xdr:rowOff>
    </xdr:to>
    <xdr:sp macro="" textlink="">
      <xdr:nvSpPr>
        <xdr:cNvPr id="544" name="楕円 543"/>
        <xdr:cNvSpPr/>
      </xdr:nvSpPr>
      <xdr:spPr>
        <a:xfrm>
          <a:off x="13652500" y="65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30396</xdr:rowOff>
    </xdr:from>
    <xdr:ext cx="469744" cy="259045"/>
    <xdr:sp macro="" textlink="">
      <xdr:nvSpPr>
        <xdr:cNvPr id="545" name="テキスト ボックス 544"/>
        <xdr:cNvSpPr txBox="1"/>
      </xdr:nvSpPr>
      <xdr:spPr>
        <a:xfrm>
          <a:off x="13468428" y="637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151841</xdr:rowOff>
    </xdr:from>
    <xdr:to>
      <xdr:col>67</xdr:col>
      <xdr:colOff>101600</xdr:colOff>
      <xdr:row>39</xdr:row>
      <xdr:rowOff>81991</xdr:rowOff>
    </xdr:to>
    <xdr:sp macro="" textlink="">
      <xdr:nvSpPr>
        <xdr:cNvPr id="546" name="楕円 545"/>
        <xdr:cNvSpPr/>
      </xdr:nvSpPr>
      <xdr:spPr>
        <a:xfrm>
          <a:off x="12763500" y="66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73118</xdr:rowOff>
    </xdr:from>
    <xdr:ext cx="378565" cy="259045"/>
    <xdr:sp macro="" textlink="">
      <xdr:nvSpPr>
        <xdr:cNvPr id="547" name="テキスト ボックス 546"/>
        <xdr:cNvSpPr txBox="1"/>
      </xdr:nvSpPr>
      <xdr:spPr>
        <a:xfrm>
          <a:off x="12625017" y="6759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46503</xdr:rowOff>
    </xdr:from>
    <xdr:to>
      <xdr:col>85</xdr:col>
      <xdr:colOff>127000</xdr:colOff>
      <xdr:row>76</xdr:row>
      <xdr:rowOff>49247</xdr:rowOff>
    </xdr:to>
    <xdr:cxnSp macro="">
      <xdr:nvCxnSpPr>
        <xdr:cNvPr id="629" name="直線コネクタ 628"/>
        <xdr:cNvCxnSpPr/>
      </xdr:nvCxnSpPr>
      <xdr:spPr>
        <a:xfrm flipV="1">
          <a:off x="15481300" y="13076703"/>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170146</xdr:rowOff>
    </xdr:from>
    <xdr:to>
      <xdr:col>81</xdr:col>
      <xdr:colOff>50800</xdr:colOff>
      <xdr:row>76</xdr:row>
      <xdr:rowOff>49247</xdr:rowOff>
    </xdr:to>
    <xdr:cxnSp macro="">
      <xdr:nvCxnSpPr>
        <xdr:cNvPr id="632" name="直線コネクタ 631"/>
        <xdr:cNvCxnSpPr/>
      </xdr:nvCxnSpPr>
      <xdr:spPr>
        <a:xfrm>
          <a:off x="14592300" y="13028896"/>
          <a:ext cx="889000" cy="5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155587</xdr:rowOff>
    </xdr:from>
    <xdr:to>
      <xdr:col>76</xdr:col>
      <xdr:colOff>114300</xdr:colOff>
      <xdr:row>75</xdr:row>
      <xdr:rowOff>170146</xdr:rowOff>
    </xdr:to>
    <xdr:cxnSp macro="">
      <xdr:nvCxnSpPr>
        <xdr:cNvPr id="635" name="直線コネクタ 634"/>
        <xdr:cNvCxnSpPr/>
      </xdr:nvCxnSpPr>
      <xdr:spPr>
        <a:xfrm>
          <a:off x="13703300" y="13014337"/>
          <a:ext cx="889000" cy="1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123984</xdr:rowOff>
    </xdr:from>
    <xdr:to>
      <xdr:col>71</xdr:col>
      <xdr:colOff>177800</xdr:colOff>
      <xdr:row>75</xdr:row>
      <xdr:rowOff>155587</xdr:rowOff>
    </xdr:to>
    <xdr:cxnSp macro="">
      <xdr:nvCxnSpPr>
        <xdr:cNvPr id="638" name="直線コネクタ 637"/>
        <xdr:cNvCxnSpPr/>
      </xdr:nvCxnSpPr>
      <xdr:spPr>
        <a:xfrm>
          <a:off x="12814300" y="12982734"/>
          <a:ext cx="889000" cy="3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40" name="テキスト ボックス 639"/>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53226</xdr:rowOff>
    </xdr:from>
    <xdr:ext cx="534377" cy="259045"/>
    <xdr:sp macro="" textlink="">
      <xdr:nvSpPr>
        <xdr:cNvPr id="642" name="テキスト ボックス 641"/>
        <xdr:cNvSpPr txBox="1"/>
      </xdr:nvSpPr>
      <xdr:spPr>
        <a:xfrm>
          <a:off x="12547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167153</xdr:rowOff>
    </xdr:from>
    <xdr:to>
      <xdr:col>85</xdr:col>
      <xdr:colOff>177800</xdr:colOff>
      <xdr:row>76</xdr:row>
      <xdr:rowOff>97303</xdr:rowOff>
    </xdr:to>
    <xdr:sp macro="" textlink="">
      <xdr:nvSpPr>
        <xdr:cNvPr id="648" name="楕円 647"/>
        <xdr:cNvSpPr/>
      </xdr:nvSpPr>
      <xdr:spPr>
        <a:xfrm>
          <a:off x="16268700" y="1302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18580</xdr:rowOff>
    </xdr:from>
    <xdr:ext cx="534377" cy="259045"/>
    <xdr:sp macro="" textlink="">
      <xdr:nvSpPr>
        <xdr:cNvPr id="649" name="公債費該当値テキスト"/>
        <xdr:cNvSpPr txBox="1"/>
      </xdr:nvSpPr>
      <xdr:spPr>
        <a:xfrm>
          <a:off x="16370300" y="1287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169897</xdr:rowOff>
    </xdr:from>
    <xdr:to>
      <xdr:col>81</xdr:col>
      <xdr:colOff>101600</xdr:colOff>
      <xdr:row>76</xdr:row>
      <xdr:rowOff>100047</xdr:rowOff>
    </xdr:to>
    <xdr:sp macro="" textlink="">
      <xdr:nvSpPr>
        <xdr:cNvPr id="650" name="楕円 649"/>
        <xdr:cNvSpPr/>
      </xdr:nvSpPr>
      <xdr:spPr>
        <a:xfrm>
          <a:off x="15430500" y="1302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116573</xdr:rowOff>
    </xdr:from>
    <xdr:ext cx="534377" cy="259045"/>
    <xdr:sp macro="" textlink="">
      <xdr:nvSpPr>
        <xdr:cNvPr id="651" name="テキスト ボックス 650"/>
        <xdr:cNvSpPr txBox="1"/>
      </xdr:nvSpPr>
      <xdr:spPr>
        <a:xfrm>
          <a:off x="15214111" y="1280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119347</xdr:rowOff>
    </xdr:from>
    <xdr:to>
      <xdr:col>76</xdr:col>
      <xdr:colOff>165100</xdr:colOff>
      <xdr:row>76</xdr:row>
      <xdr:rowOff>49498</xdr:rowOff>
    </xdr:to>
    <xdr:sp macro="" textlink="">
      <xdr:nvSpPr>
        <xdr:cNvPr id="652" name="楕円 651"/>
        <xdr:cNvSpPr/>
      </xdr:nvSpPr>
      <xdr:spPr>
        <a:xfrm>
          <a:off x="14541500" y="129780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66024</xdr:rowOff>
    </xdr:from>
    <xdr:ext cx="534377" cy="259045"/>
    <xdr:sp macro="" textlink="">
      <xdr:nvSpPr>
        <xdr:cNvPr id="653" name="テキスト ボックス 652"/>
        <xdr:cNvSpPr txBox="1"/>
      </xdr:nvSpPr>
      <xdr:spPr>
        <a:xfrm>
          <a:off x="14325111" y="1275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104787</xdr:rowOff>
    </xdr:from>
    <xdr:to>
      <xdr:col>72</xdr:col>
      <xdr:colOff>38100</xdr:colOff>
      <xdr:row>76</xdr:row>
      <xdr:rowOff>34937</xdr:rowOff>
    </xdr:to>
    <xdr:sp macro="" textlink="">
      <xdr:nvSpPr>
        <xdr:cNvPr id="654" name="楕円 653"/>
        <xdr:cNvSpPr/>
      </xdr:nvSpPr>
      <xdr:spPr>
        <a:xfrm>
          <a:off x="13652500" y="129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51464</xdr:rowOff>
    </xdr:from>
    <xdr:ext cx="534377" cy="259045"/>
    <xdr:sp macro="" textlink="">
      <xdr:nvSpPr>
        <xdr:cNvPr id="655" name="テキスト ボックス 654"/>
        <xdr:cNvSpPr txBox="1"/>
      </xdr:nvSpPr>
      <xdr:spPr>
        <a:xfrm>
          <a:off x="13436111" y="1273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73184</xdr:rowOff>
    </xdr:from>
    <xdr:to>
      <xdr:col>67</xdr:col>
      <xdr:colOff>101600</xdr:colOff>
      <xdr:row>76</xdr:row>
      <xdr:rowOff>3333</xdr:rowOff>
    </xdr:to>
    <xdr:sp macro="" textlink="">
      <xdr:nvSpPr>
        <xdr:cNvPr id="656" name="楕円 655"/>
        <xdr:cNvSpPr/>
      </xdr:nvSpPr>
      <xdr:spPr>
        <a:xfrm>
          <a:off x="12763500" y="129319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19861</xdr:rowOff>
    </xdr:from>
    <xdr:ext cx="534377" cy="259045"/>
    <xdr:sp macro="" textlink="">
      <xdr:nvSpPr>
        <xdr:cNvPr id="657" name="テキスト ボックス 656"/>
        <xdr:cNvSpPr txBox="1"/>
      </xdr:nvSpPr>
      <xdr:spPr>
        <a:xfrm>
          <a:off x="12547111" y="127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123907</xdr:rowOff>
    </xdr:from>
    <xdr:to>
      <xdr:col>85</xdr:col>
      <xdr:colOff>127000</xdr:colOff>
      <xdr:row>98</xdr:row>
      <xdr:rowOff>153339</xdr:rowOff>
    </xdr:to>
    <xdr:cxnSp macro="">
      <xdr:nvCxnSpPr>
        <xdr:cNvPr id="686" name="直線コネクタ 685"/>
        <xdr:cNvCxnSpPr/>
      </xdr:nvCxnSpPr>
      <xdr:spPr>
        <a:xfrm flipV="1">
          <a:off x="15481300" y="16926007"/>
          <a:ext cx="8382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153339</xdr:rowOff>
    </xdr:from>
    <xdr:to>
      <xdr:col>81</xdr:col>
      <xdr:colOff>50800</xdr:colOff>
      <xdr:row>99</xdr:row>
      <xdr:rowOff>8293</xdr:rowOff>
    </xdr:to>
    <xdr:cxnSp macro="">
      <xdr:nvCxnSpPr>
        <xdr:cNvPr id="689" name="直線コネクタ 688"/>
        <xdr:cNvCxnSpPr/>
      </xdr:nvCxnSpPr>
      <xdr:spPr>
        <a:xfrm flipV="1">
          <a:off x="14592300" y="16955439"/>
          <a:ext cx="8890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61652</xdr:rowOff>
    </xdr:from>
    <xdr:to>
      <xdr:col>76</xdr:col>
      <xdr:colOff>114300</xdr:colOff>
      <xdr:row>99</xdr:row>
      <xdr:rowOff>8293</xdr:rowOff>
    </xdr:to>
    <xdr:cxnSp macro="">
      <xdr:nvCxnSpPr>
        <xdr:cNvPr id="692" name="直線コネクタ 691"/>
        <xdr:cNvCxnSpPr/>
      </xdr:nvCxnSpPr>
      <xdr:spPr>
        <a:xfrm>
          <a:off x="13703300" y="16863752"/>
          <a:ext cx="889000" cy="11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61652</xdr:rowOff>
    </xdr:from>
    <xdr:to>
      <xdr:col>71</xdr:col>
      <xdr:colOff>177800</xdr:colOff>
      <xdr:row>99</xdr:row>
      <xdr:rowOff>39839</xdr:rowOff>
    </xdr:to>
    <xdr:cxnSp macro="">
      <xdr:nvCxnSpPr>
        <xdr:cNvPr id="695" name="直線コネクタ 694"/>
        <xdr:cNvCxnSpPr/>
      </xdr:nvCxnSpPr>
      <xdr:spPr>
        <a:xfrm flipV="1">
          <a:off x="12814300" y="16863752"/>
          <a:ext cx="889000" cy="14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73107</xdr:rowOff>
    </xdr:from>
    <xdr:to>
      <xdr:col>85</xdr:col>
      <xdr:colOff>177800</xdr:colOff>
      <xdr:row>99</xdr:row>
      <xdr:rowOff>3257</xdr:rowOff>
    </xdr:to>
    <xdr:sp macro="" textlink="">
      <xdr:nvSpPr>
        <xdr:cNvPr id="705" name="楕円 704"/>
        <xdr:cNvSpPr/>
      </xdr:nvSpPr>
      <xdr:spPr>
        <a:xfrm>
          <a:off x="16268700" y="1687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159484</xdr:rowOff>
    </xdr:from>
    <xdr:ext cx="469744" cy="259045"/>
    <xdr:sp macro="" textlink="">
      <xdr:nvSpPr>
        <xdr:cNvPr id="706" name="積立金該当値テキスト"/>
        <xdr:cNvSpPr txBox="1"/>
      </xdr:nvSpPr>
      <xdr:spPr>
        <a:xfrm>
          <a:off x="16370300" y="1679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102539</xdr:rowOff>
    </xdr:from>
    <xdr:to>
      <xdr:col>81</xdr:col>
      <xdr:colOff>101600</xdr:colOff>
      <xdr:row>99</xdr:row>
      <xdr:rowOff>32689</xdr:rowOff>
    </xdr:to>
    <xdr:sp macro="" textlink="">
      <xdr:nvSpPr>
        <xdr:cNvPr id="707" name="楕円 706"/>
        <xdr:cNvSpPr/>
      </xdr:nvSpPr>
      <xdr:spPr>
        <a:xfrm>
          <a:off x="15430500" y="1690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23816</xdr:rowOff>
    </xdr:from>
    <xdr:ext cx="469744" cy="259045"/>
    <xdr:sp macro="" textlink="">
      <xdr:nvSpPr>
        <xdr:cNvPr id="708" name="テキスト ボックス 707"/>
        <xdr:cNvSpPr txBox="1"/>
      </xdr:nvSpPr>
      <xdr:spPr>
        <a:xfrm>
          <a:off x="15246428" y="169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128943</xdr:rowOff>
    </xdr:from>
    <xdr:to>
      <xdr:col>76</xdr:col>
      <xdr:colOff>165100</xdr:colOff>
      <xdr:row>99</xdr:row>
      <xdr:rowOff>59093</xdr:rowOff>
    </xdr:to>
    <xdr:sp macro="" textlink="">
      <xdr:nvSpPr>
        <xdr:cNvPr id="709" name="楕円 708"/>
        <xdr:cNvSpPr/>
      </xdr:nvSpPr>
      <xdr:spPr>
        <a:xfrm>
          <a:off x="14541500" y="1693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50220</xdr:rowOff>
    </xdr:from>
    <xdr:ext cx="469744" cy="259045"/>
    <xdr:sp macro="" textlink="">
      <xdr:nvSpPr>
        <xdr:cNvPr id="710" name="テキスト ボックス 709"/>
        <xdr:cNvSpPr txBox="1"/>
      </xdr:nvSpPr>
      <xdr:spPr>
        <a:xfrm>
          <a:off x="14357428" y="1702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10852</xdr:rowOff>
    </xdr:from>
    <xdr:to>
      <xdr:col>72</xdr:col>
      <xdr:colOff>38100</xdr:colOff>
      <xdr:row>98</xdr:row>
      <xdr:rowOff>112452</xdr:rowOff>
    </xdr:to>
    <xdr:sp macro="" textlink="">
      <xdr:nvSpPr>
        <xdr:cNvPr id="711" name="楕円 710"/>
        <xdr:cNvSpPr/>
      </xdr:nvSpPr>
      <xdr:spPr>
        <a:xfrm>
          <a:off x="13652500" y="168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103579</xdr:rowOff>
    </xdr:from>
    <xdr:ext cx="469744" cy="259045"/>
    <xdr:sp macro="" textlink="">
      <xdr:nvSpPr>
        <xdr:cNvPr id="712" name="テキスト ボックス 711"/>
        <xdr:cNvSpPr txBox="1"/>
      </xdr:nvSpPr>
      <xdr:spPr>
        <a:xfrm>
          <a:off x="13468428" y="1690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160489</xdr:rowOff>
    </xdr:from>
    <xdr:to>
      <xdr:col>67</xdr:col>
      <xdr:colOff>101600</xdr:colOff>
      <xdr:row>99</xdr:row>
      <xdr:rowOff>90639</xdr:rowOff>
    </xdr:to>
    <xdr:sp macro="" textlink="">
      <xdr:nvSpPr>
        <xdr:cNvPr id="713" name="楕円 712"/>
        <xdr:cNvSpPr/>
      </xdr:nvSpPr>
      <xdr:spPr>
        <a:xfrm>
          <a:off x="12763500" y="1696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81766</xdr:rowOff>
    </xdr:from>
    <xdr:ext cx="378565" cy="259045"/>
    <xdr:sp macro="" textlink="">
      <xdr:nvSpPr>
        <xdr:cNvPr id="714" name="テキスト ボックス 713"/>
        <xdr:cNvSpPr txBox="1"/>
      </xdr:nvSpPr>
      <xdr:spPr>
        <a:xfrm>
          <a:off x="12625017" y="17055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86795</xdr:rowOff>
    </xdr:from>
    <xdr:to>
      <xdr:col>116</xdr:col>
      <xdr:colOff>63500</xdr:colOff>
      <xdr:row>39</xdr:row>
      <xdr:rowOff>94089</xdr:rowOff>
    </xdr:to>
    <xdr:cxnSp macro="">
      <xdr:nvCxnSpPr>
        <xdr:cNvPr id="745" name="直線コネクタ 744"/>
        <xdr:cNvCxnSpPr/>
      </xdr:nvCxnSpPr>
      <xdr:spPr>
        <a:xfrm flipV="1">
          <a:off x="21323300" y="6773345"/>
          <a:ext cx="8382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94089</xdr:rowOff>
    </xdr:from>
    <xdr:to>
      <xdr:col>111</xdr:col>
      <xdr:colOff>177800</xdr:colOff>
      <xdr:row>39</xdr:row>
      <xdr:rowOff>94960</xdr:rowOff>
    </xdr:to>
    <xdr:cxnSp macro="">
      <xdr:nvCxnSpPr>
        <xdr:cNvPr id="748" name="直線コネクタ 747"/>
        <xdr:cNvCxnSpPr/>
      </xdr:nvCxnSpPr>
      <xdr:spPr>
        <a:xfrm flipV="1">
          <a:off x="20434300" y="6780639"/>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94960</xdr:rowOff>
    </xdr:from>
    <xdr:to>
      <xdr:col>107</xdr:col>
      <xdr:colOff>50800</xdr:colOff>
      <xdr:row>39</xdr:row>
      <xdr:rowOff>95722</xdr:rowOff>
    </xdr:to>
    <xdr:cxnSp macro="">
      <xdr:nvCxnSpPr>
        <xdr:cNvPr id="751" name="直線コネクタ 750"/>
        <xdr:cNvCxnSpPr/>
      </xdr:nvCxnSpPr>
      <xdr:spPr>
        <a:xfrm flipV="1">
          <a:off x="19545300" y="678151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95722</xdr:rowOff>
    </xdr:from>
    <xdr:to>
      <xdr:col>102</xdr:col>
      <xdr:colOff>114300</xdr:colOff>
      <xdr:row>39</xdr:row>
      <xdr:rowOff>96157</xdr:rowOff>
    </xdr:to>
    <xdr:cxnSp macro="">
      <xdr:nvCxnSpPr>
        <xdr:cNvPr id="754" name="直線コネクタ 753"/>
        <xdr:cNvCxnSpPr/>
      </xdr:nvCxnSpPr>
      <xdr:spPr>
        <a:xfrm flipV="1">
          <a:off x="18656300" y="6782272"/>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35995</xdr:rowOff>
    </xdr:from>
    <xdr:to>
      <xdr:col>116</xdr:col>
      <xdr:colOff>114300</xdr:colOff>
      <xdr:row>39</xdr:row>
      <xdr:rowOff>137595</xdr:rowOff>
    </xdr:to>
    <xdr:sp macro="" textlink="">
      <xdr:nvSpPr>
        <xdr:cNvPr id="764" name="楕円 763"/>
        <xdr:cNvSpPr/>
      </xdr:nvSpPr>
      <xdr:spPr>
        <a:xfrm>
          <a:off x="22110700" y="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122372</xdr:rowOff>
    </xdr:from>
    <xdr:ext cx="378565" cy="259045"/>
    <xdr:sp macro="" textlink="">
      <xdr:nvSpPr>
        <xdr:cNvPr id="765" name="投資及び出資金該当値テキスト"/>
        <xdr:cNvSpPr txBox="1"/>
      </xdr:nvSpPr>
      <xdr:spPr>
        <a:xfrm>
          <a:off x="22212300" y="663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43289</xdr:rowOff>
    </xdr:from>
    <xdr:to>
      <xdr:col>112</xdr:col>
      <xdr:colOff>38100</xdr:colOff>
      <xdr:row>39</xdr:row>
      <xdr:rowOff>144889</xdr:rowOff>
    </xdr:to>
    <xdr:sp macro="" textlink="">
      <xdr:nvSpPr>
        <xdr:cNvPr id="766" name="楕円 765"/>
        <xdr:cNvSpPr/>
      </xdr:nvSpPr>
      <xdr:spPr>
        <a:xfrm>
          <a:off x="21272500" y="67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136016</xdr:rowOff>
    </xdr:from>
    <xdr:ext cx="313932" cy="259045"/>
    <xdr:sp macro="" textlink="">
      <xdr:nvSpPr>
        <xdr:cNvPr id="767" name="テキスト ボックス 766"/>
        <xdr:cNvSpPr txBox="1"/>
      </xdr:nvSpPr>
      <xdr:spPr>
        <a:xfrm>
          <a:off x="21166333" y="6822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44160</xdr:rowOff>
    </xdr:from>
    <xdr:to>
      <xdr:col>107</xdr:col>
      <xdr:colOff>101600</xdr:colOff>
      <xdr:row>39</xdr:row>
      <xdr:rowOff>145760</xdr:rowOff>
    </xdr:to>
    <xdr:sp macro="" textlink="">
      <xdr:nvSpPr>
        <xdr:cNvPr id="768" name="楕円 767"/>
        <xdr:cNvSpPr/>
      </xdr:nvSpPr>
      <xdr:spPr>
        <a:xfrm>
          <a:off x="20383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136887</xdr:rowOff>
    </xdr:from>
    <xdr:ext cx="313932" cy="259045"/>
    <xdr:sp macro="" textlink="">
      <xdr:nvSpPr>
        <xdr:cNvPr id="769" name="テキスト ボックス 768"/>
        <xdr:cNvSpPr txBox="1"/>
      </xdr:nvSpPr>
      <xdr:spPr>
        <a:xfrm>
          <a:off x="20277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44922</xdr:rowOff>
    </xdr:from>
    <xdr:to>
      <xdr:col>102</xdr:col>
      <xdr:colOff>165100</xdr:colOff>
      <xdr:row>39</xdr:row>
      <xdr:rowOff>146522</xdr:rowOff>
    </xdr:to>
    <xdr:sp macro="" textlink="">
      <xdr:nvSpPr>
        <xdr:cNvPr id="770" name="楕円 769"/>
        <xdr:cNvSpPr/>
      </xdr:nvSpPr>
      <xdr:spPr>
        <a:xfrm>
          <a:off x="19494500" y="6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137649</xdr:rowOff>
    </xdr:from>
    <xdr:ext cx="313932" cy="259045"/>
    <xdr:sp macro="" textlink="">
      <xdr:nvSpPr>
        <xdr:cNvPr id="771" name="テキスト ボックス 770"/>
        <xdr:cNvSpPr txBox="1"/>
      </xdr:nvSpPr>
      <xdr:spPr>
        <a:xfrm>
          <a:off x="19388333" y="6824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45357</xdr:rowOff>
    </xdr:from>
    <xdr:to>
      <xdr:col>98</xdr:col>
      <xdr:colOff>38100</xdr:colOff>
      <xdr:row>39</xdr:row>
      <xdr:rowOff>146957</xdr:rowOff>
    </xdr:to>
    <xdr:sp macro="" textlink="">
      <xdr:nvSpPr>
        <xdr:cNvPr id="772" name="楕円 771"/>
        <xdr:cNvSpPr/>
      </xdr:nvSpPr>
      <xdr:spPr>
        <a:xfrm>
          <a:off x="18605500" y="673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138084</xdr:rowOff>
    </xdr:from>
    <xdr:ext cx="313932" cy="259045"/>
    <xdr:sp macro="" textlink="">
      <xdr:nvSpPr>
        <xdr:cNvPr id="773" name="テキスト ボックス 772"/>
        <xdr:cNvSpPr txBox="1"/>
      </xdr:nvSpPr>
      <xdr:spPr>
        <a:xfrm>
          <a:off x="18499333" y="6824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143838</xdr:rowOff>
    </xdr:from>
    <xdr:to>
      <xdr:col>116</xdr:col>
      <xdr:colOff>63500</xdr:colOff>
      <xdr:row>74</xdr:row>
      <xdr:rowOff>159771</xdr:rowOff>
    </xdr:to>
    <xdr:cxnSp macro="">
      <xdr:nvCxnSpPr>
        <xdr:cNvPr id="858" name="直線コネクタ 857"/>
        <xdr:cNvCxnSpPr/>
      </xdr:nvCxnSpPr>
      <xdr:spPr>
        <a:xfrm flipV="1">
          <a:off x="21323300" y="12831138"/>
          <a:ext cx="8382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159771</xdr:rowOff>
    </xdr:from>
    <xdr:to>
      <xdr:col>111</xdr:col>
      <xdr:colOff>177800</xdr:colOff>
      <xdr:row>75</xdr:row>
      <xdr:rowOff>19754</xdr:rowOff>
    </xdr:to>
    <xdr:cxnSp macro="">
      <xdr:nvCxnSpPr>
        <xdr:cNvPr id="861" name="直線コネクタ 860"/>
        <xdr:cNvCxnSpPr/>
      </xdr:nvCxnSpPr>
      <xdr:spPr>
        <a:xfrm flipV="1">
          <a:off x="20434300" y="12847071"/>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9604</xdr:rowOff>
    </xdr:from>
    <xdr:to>
      <xdr:col>107</xdr:col>
      <xdr:colOff>50800</xdr:colOff>
      <xdr:row>75</xdr:row>
      <xdr:rowOff>19754</xdr:rowOff>
    </xdr:to>
    <xdr:cxnSp macro="">
      <xdr:nvCxnSpPr>
        <xdr:cNvPr id="864" name="直線コネクタ 863"/>
        <xdr:cNvCxnSpPr/>
      </xdr:nvCxnSpPr>
      <xdr:spPr>
        <a:xfrm>
          <a:off x="19545300" y="12868354"/>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9604</xdr:rowOff>
    </xdr:from>
    <xdr:to>
      <xdr:col>102</xdr:col>
      <xdr:colOff>114300</xdr:colOff>
      <xdr:row>75</xdr:row>
      <xdr:rowOff>90963</xdr:rowOff>
    </xdr:to>
    <xdr:cxnSp macro="">
      <xdr:nvCxnSpPr>
        <xdr:cNvPr id="867" name="直線コネクタ 866"/>
        <xdr:cNvCxnSpPr/>
      </xdr:nvCxnSpPr>
      <xdr:spPr>
        <a:xfrm flipV="1">
          <a:off x="18656300" y="12868354"/>
          <a:ext cx="889000" cy="8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9" name="テキスト ボックス 868"/>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71" name="テキスト ボックス 870"/>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93038</xdr:rowOff>
    </xdr:from>
    <xdr:to>
      <xdr:col>116</xdr:col>
      <xdr:colOff>114300</xdr:colOff>
      <xdr:row>75</xdr:row>
      <xdr:rowOff>23188</xdr:rowOff>
    </xdr:to>
    <xdr:sp macro="" textlink="">
      <xdr:nvSpPr>
        <xdr:cNvPr id="877" name="楕円 876"/>
        <xdr:cNvSpPr/>
      </xdr:nvSpPr>
      <xdr:spPr>
        <a:xfrm>
          <a:off x="22110700" y="1278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115915</xdr:rowOff>
    </xdr:from>
    <xdr:ext cx="534377" cy="259045"/>
    <xdr:sp macro="" textlink="">
      <xdr:nvSpPr>
        <xdr:cNvPr id="878" name="繰出金該当値テキスト"/>
        <xdr:cNvSpPr txBox="1"/>
      </xdr:nvSpPr>
      <xdr:spPr>
        <a:xfrm>
          <a:off x="22212300" y="1263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108971</xdr:rowOff>
    </xdr:from>
    <xdr:to>
      <xdr:col>112</xdr:col>
      <xdr:colOff>38100</xdr:colOff>
      <xdr:row>75</xdr:row>
      <xdr:rowOff>39121</xdr:rowOff>
    </xdr:to>
    <xdr:sp macro="" textlink="">
      <xdr:nvSpPr>
        <xdr:cNvPr id="879" name="楕円 878"/>
        <xdr:cNvSpPr/>
      </xdr:nvSpPr>
      <xdr:spPr>
        <a:xfrm>
          <a:off x="21272500" y="1279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55648</xdr:rowOff>
    </xdr:from>
    <xdr:ext cx="534377" cy="259045"/>
    <xdr:sp macro="" textlink="">
      <xdr:nvSpPr>
        <xdr:cNvPr id="880" name="テキスト ボックス 879"/>
        <xdr:cNvSpPr txBox="1"/>
      </xdr:nvSpPr>
      <xdr:spPr>
        <a:xfrm>
          <a:off x="21056111" y="1257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140404</xdr:rowOff>
    </xdr:from>
    <xdr:to>
      <xdr:col>107</xdr:col>
      <xdr:colOff>101600</xdr:colOff>
      <xdr:row>75</xdr:row>
      <xdr:rowOff>70554</xdr:rowOff>
    </xdr:to>
    <xdr:sp macro="" textlink="">
      <xdr:nvSpPr>
        <xdr:cNvPr id="881" name="楕円 880"/>
        <xdr:cNvSpPr/>
      </xdr:nvSpPr>
      <xdr:spPr>
        <a:xfrm>
          <a:off x="20383500" y="1282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87081</xdr:rowOff>
    </xdr:from>
    <xdr:ext cx="534377" cy="259045"/>
    <xdr:sp macro="" textlink="">
      <xdr:nvSpPr>
        <xdr:cNvPr id="882" name="テキスト ボックス 881"/>
        <xdr:cNvSpPr txBox="1"/>
      </xdr:nvSpPr>
      <xdr:spPr>
        <a:xfrm>
          <a:off x="20167111" y="126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130254</xdr:rowOff>
    </xdr:from>
    <xdr:to>
      <xdr:col>102</xdr:col>
      <xdr:colOff>165100</xdr:colOff>
      <xdr:row>75</xdr:row>
      <xdr:rowOff>60404</xdr:rowOff>
    </xdr:to>
    <xdr:sp macro="" textlink="">
      <xdr:nvSpPr>
        <xdr:cNvPr id="883" name="楕円 882"/>
        <xdr:cNvSpPr/>
      </xdr:nvSpPr>
      <xdr:spPr>
        <a:xfrm>
          <a:off x="19494500" y="1281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76931</xdr:rowOff>
    </xdr:from>
    <xdr:ext cx="534377" cy="259045"/>
    <xdr:sp macro="" textlink="">
      <xdr:nvSpPr>
        <xdr:cNvPr id="884" name="テキスト ボックス 883"/>
        <xdr:cNvSpPr txBox="1"/>
      </xdr:nvSpPr>
      <xdr:spPr>
        <a:xfrm>
          <a:off x="19278111" y="1259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40163</xdr:rowOff>
    </xdr:from>
    <xdr:to>
      <xdr:col>98</xdr:col>
      <xdr:colOff>38100</xdr:colOff>
      <xdr:row>75</xdr:row>
      <xdr:rowOff>141763</xdr:rowOff>
    </xdr:to>
    <xdr:sp macro="" textlink="">
      <xdr:nvSpPr>
        <xdr:cNvPr id="885" name="楕円 884"/>
        <xdr:cNvSpPr/>
      </xdr:nvSpPr>
      <xdr:spPr>
        <a:xfrm>
          <a:off x="18605500" y="128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158290</xdr:rowOff>
    </xdr:from>
    <xdr:ext cx="534377" cy="259045"/>
    <xdr:sp macro="" textlink="">
      <xdr:nvSpPr>
        <xdr:cNvPr id="886" name="テキスト ボックス 885"/>
        <xdr:cNvSpPr txBox="1"/>
      </xdr:nvSpPr>
      <xdr:spPr>
        <a:xfrm>
          <a:off x="18389111" y="1267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扶助費については、障害児通所給付や障害者自立支援給付</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等</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の社会福祉</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関連経費</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が増加傾向にあ</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り、類似団体内平均値</a:t>
          </a:r>
          <a:r>
            <a:rPr lang="ja-JP" altLang="en-US" sz="1300" b="0" i="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を上回っている</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普通建設事業費については、近年は抑制に努めてきたことで、類似団体内平均値を下回る水準で推移してきたが、平成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年度以降は火葬場や中学校の建替事業を実施したことで、伸び幅が大きくなるとともに、平成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年度は類似団体内平均値を上回った。</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災害復旧事業費については、台風第</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21</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号等による被害の復旧に多額の経費を要したため、平成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年度は大幅に増加している。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公債費については、平成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25</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年度までは類似団体内平均値を下回っていたが、平成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25</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年度に発行した第</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三セクター等改革推進債</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の償還が開始したことや、公共用地先行取得等事業債</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及び退職手当債の元利償還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金が多額であるため、平成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年度以降は</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を上回る水準で推移している。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繰出金については、介護保険事業特別会計や後期高齢者医療事業特別会計</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において、</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高齢化に伴い給付費が増加傾向にあること</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等</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から、類似団体</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値との乖離が大きくなる傾向にある。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62,220
61,490
48.98
24,968,868
24,910,784
6,349
13,233,298
29,449,912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4,713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162560</xdr:rowOff>
    </xdr:from>
    <xdr:to>
      <xdr:col>24</xdr:col>
      <xdr:colOff>63500</xdr:colOff>
      <xdr:row>34</xdr:row>
      <xdr:rowOff>167589</xdr:rowOff>
    </xdr:to>
    <xdr:cxnSp macro="">
      <xdr:nvCxnSpPr>
        <xdr:cNvPr id="59" name="直線コネクタ 58"/>
        <xdr:cNvCxnSpPr/>
      </xdr:nvCxnSpPr>
      <xdr:spPr>
        <a:xfrm flipV="1">
          <a:off x="3797300" y="599186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18085</xdr:rowOff>
    </xdr:from>
    <xdr:to>
      <xdr:col>19</xdr:col>
      <xdr:colOff>177800</xdr:colOff>
      <xdr:row>34</xdr:row>
      <xdr:rowOff>167589</xdr:rowOff>
    </xdr:to>
    <xdr:cxnSp macro="">
      <xdr:nvCxnSpPr>
        <xdr:cNvPr id="62" name="直線コネクタ 61"/>
        <xdr:cNvCxnSpPr/>
      </xdr:nvCxnSpPr>
      <xdr:spPr>
        <a:xfrm>
          <a:off x="2908300" y="5847385"/>
          <a:ext cx="889000" cy="1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9855</xdr:rowOff>
    </xdr:from>
    <xdr:to>
      <xdr:col>15</xdr:col>
      <xdr:colOff>50800</xdr:colOff>
      <xdr:row>34</xdr:row>
      <xdr:rowOff>18085</xdr:rowOff>
    </xdr:to>
    <xdr:cxnSp macro="">
      <xdr:nvCxnSpPr>
        <xdr:cNvPr id="65" name="直線コネクタ 64"/>
        <xdr:cNvCxnSpPr/>
      </xdr:nvCxnSpPr>
      <xdr:spPr>
        <a:xfrm>
          <a:off x="2019300" y="5667705"/>
          <a:ext cx="889000" cy="1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4369</xdr:rowOff>
    </xdr:from>
    <xdr:to>
      <xdr:col>10</xdr:col>
      <xdr:colOff>114300</xdr:colOff>
      <xdr:row>33</xdr:row>
      <xdr:rowOff>9855</xdr:rowOff>
    </xdr:to>
    <xdr:cxnSp macro="">
      <xdr:nvCxnSpPr>
        <xdr:cNvPr id="68" name="直線コネクタ 67"/>
        <xdr:cNvCxnSpPr/>
      </xdr:nvCxnSpPr>
      <xdr:spPr>
        <a:xfrm>
          <a:off x="1130300" y="566221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111760</xdr:rowOff>
    </xdr:from>
    <xdr:to>
      <xdr:col>24</xdr:col>
      <xdr:colOff>114300</xdr:colOff>
      <xdr:row>35</xdr:row>
      <xdr:rowOff>41910</xdr:rowOff>
    </xdr:to>
    <xdr:sp macro="" textlink="">
      <xdr:nvSpPr>
        <xdr:cNvPr id="78" name="楕円 77"/>
        <xdr:cNvSpPr/>
      </xdr:nvSpPr>
      <xdr:spPr>
        <a:xfrm>
          <a:off x="45847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134637</xdr:rowOff>
    </xdr:from>
    <xdr:ext cx="469744" cy="259045"/>
    <xdr:sp macro="" textlink="">
      <xdr:nvSpPr>
        <xdr:cNvPr id="79" name="議会費該当値テキスト"/>
        <xdr:cNvSpPr txBox="1"/>
      </xdr:nvSpPr>
      <xdr:spPr>
        <a:xfrm>
          <a:off x="4686300"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116789</xdr:rowOff>
    </xdr:from>
    <xdr:to>
      <xdr:col>20</xdr:col>
      <xdr:colOff>38100</xdr:colOff>
      <xdr:row>35</xdr:row>
      <xdr:rowOff>46939</xdr:rowOff>
    </xdr:to>
    <xdr:sp macro="" textlink="">
      <xdr:nvSpPr>
        <xdr:cNvPr id="80" name="楕円 79"/>
        <xdr:cNvSpPr/>
      </xdr:nvSpPr>
      <xdr:spPr>
        <a:xfrm>
          <a:off x="37465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63466</xdr:rowOff>
    </xdr:from>
    <xdr:ext cx="469744" cy="259045"/>
    <xdr:sp macro="" textlink="">
      <xdr:nvSpPr>
        <xdr:cNvPr id="81" name="テキスト ボックス 80"/>
        <xdr:cNvSpPr txBox="1"/>
      </xdr:nvSpPr>
      <xdr:spPr>
        <a:xfrm>
          <a:off x="3562428" y="57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138735</xdr:rowOff>
    </xdr:from>
    <xdr:to>
      <xdr:col>15</xdr:col>
      <xdr:colOff>101600</xdr:colOff>
      <xdr:row>34</xdr:row>
      <xdr:rowOff>68885</xdr:rowOff>
    </xdr:to>
    <xdr:sp macro="" textlink="">
      <xdr:nvSpPr>
        <xdr:cNvPr id="82" name="楕円 81"/>
        <xdr:cNvSpPr/>
      </xdr:nvSpPr>
      <xdr:spPr>
        <a:xfrm>
          <a:off x="2857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85412</xdr:rowOff>
    </xdr:from>
    <xdr:ext cx="469744" cy="259045"/>
    <xdr:sp macro="" textlink="">
      <xdr:nvSpPr>
        <xdr:cNvPr id="83" name="テキスト ボックス 82"/>
        <xdr:cNvSpPr txBox="1"/>
      </xdr:nvSpPr>
      <xdr:spPr>
        <a:xfrm>
          <a:off x="2673428" y="557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130505</xdr:rowOff>
    </xdr:from>
    <xdr:to>
      <xdr:col>10</xdr:col>
      <xdr:colOff>165100</xdr:colOff>
      <xdr:row>33</xdr:row>
      <xdr:rowOff>60655</xdr:rowOff>
    </xdr:to>
    <xdr:sp macro="" textlink="">
      <xdr:nvSpPr>
        <xdr:cNvPr id="84" name="楕円 83"/>
        <xdr:cNvSpPr/>
      </xdr:nvSpPr>
      <xdr:spPr>
        <a:xfrm>
          <a:off x="1968500" y="56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77182</xdr:rowOff>
    </xdr:from>
    <xdr:ext cx="469744" cy="259045"/>
    <xdr:sp macro="" textlink="">
      <xdr:nvSpPr>
        <xdr:cNvPr id="85" name="テキスト ボックス 84"/>
        <xdr:cNvSpPr txBox="1"/>
      </xdr:nvSpPr>
      <xdr:spPr>
        <a:xfrm>
          <a:off x="1784428" y="539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125019</xdr:rowOff>
    </xdr:from>
    <xdr:to>
      <xdr:col>6</xdr:col>
      <xdr:colOff>38100</xdr:colOff>
      <xdr:row>33</xdr:row>
      <xdr:rowOff>55169</xdr:rowOff>
    </xdr:to>
    <xdr:sp macro="" textlink="">
      <xdr:nvSpPr>
        <xdr:cNvPr id="86" name="楕円 85"/>
        <xdr:cNvSpPr/>
      </xdr:nvSpPr>
      <xdr:spPr>
        <a:xfrm>
          <a:off x="1079500" y="56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71696</xdr:rowOff>
    </xdr:from>
    <xdr:ext cx="469744" cy="259045"/>
    <xdr:sp macro="" textlink="">
      <xdr:nvSpPr>
        <xdr:cNvPr id="87" name="テキスト ボックス 86"/>
        <xdr:cNvSpPr txBox="1"/>
      </xdr:nvSpPr>
      <xdr:spPr>
        <a:xfrm>
          <a:off x="895428" y="538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112,828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15342</xdr:rowOff>
    </xdr:from>
    <xdr:to>
      <xdr:col>24</xdr:col>
      <xdr:colOff>63500</xdr:colOff>
      <xdr:row>58</xdr:row>
      <xdr:rowOff>15897</xdr:rowOff>
    </xdr:to>
    <xdr:cxnSp macro="">
      <xdr:nvCxnSpPr>
        <xdr:cNvPr id="119" name="直線コネクタ 118"/>
        <xdr:cNvCxnSpPr/>
      </xdr:nvCxnSpPr>
      <xdr:spPr>
        <a:xfrm flipV="1">
          <a:off x="3797300" y="9959442"/>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7569</xdr:rowOff>
    </xdr:from>
    <xdr:to>
      <xdr:col>19</xdr:col>
      <xdr:colOff>177800</xdr:colOff>
      <xdr:row>58</xdr:row>
      <xdr:rowOff>15897</xdr:rowOff>
    </xdr:to>
    <xdr:cxnSp macro="">
      <xdr:nvCxnSpPr>
        <xdr:cNvPr id="122" name="直線コネクタ 121"/>
        <xdr:cNvCxnSpPr/>
      </xdr:nvCxnSpPr>
      <xdr:spPr>
        <a:xfrm>
          <a:off x="2908300" y="9951669"/>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166904</xdr:rowOff>
    </xdr:from>
    <xdr:to>
      <xdr:col>15</xdr:col>
      <xdr:colOff>50800</xdr:colOff>
      <xdr:row>58</xdr:row>
      <xdr:rowOff>7569</xdr:rowOff>
    </xdr:to>
    <xdr:cxnSp macro="">
      <xdr:nvCxnSpPr>
        <xdr:cNvPr id="125" name="直線コネクタ 124"/>
        <xdr:cNvCxnSpPr/>
      </xdr:nvCxnSpPr>
      <xdr:spPr>
        <a:xfrm>
          <a:off x="2019300" y="9939554"/>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166904</xdr:rowOff>
    </xdr:from>
    <xdr:to>
      <xdr:col>10</xdr:col>
      <xdr:colOff>114300</xdr:colOff>
      <xdr:row>58</xdr:row>
      <xdr:rowOff>116677</xdr:rowOff>
    </xdr:to>
    <xdr:cxnSp macro="">
      <xdr:nvCxnSpPr>
        <xdr:cNvPr id="128" name="直線コネクタ 127"/>
        <xdr:cNvCxnSpPr/>
      </xdr:nvCxnSpPr>
      <xdr:spPr>
        <a:xfrm flipV="1">
          <a:off x="1130300" y="9939554"/>
          <a:ext cx="889000" cy="12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135992</xdr:rowOff>
    </xdr:from>
    <xdr:to>
      <xdr:col>24</xdr:col>
      <xdr:colOff>114300</xdr:colOff>
      <xdr:row>58</xdr:row>
      <xdr:rowOff>66142</xdr:rowOff>
    </xdr:to>
    <xdr:sp macro="" textlink="">
      <xdr:nvSpPr>
        <xdr:cNvPr id="138" name="楕円 137"/>
        <xdr:cNvSpPr/>
      </xdr:nvSpPr>
      <xdr:spPr>
        <a:xfrm>
          <a:off x="4584700" y="99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114419</xdr:rowOff>
    </xdr:from>
    <xdr:ext cx="534377" cy="259045"/>
    <xdr:sp macro="" textlink="">
      <xdr:nvSpPr>
        <xdr:cNvPr id="139" name="総務費該当値テキスト"/>
        <xdr:cNvSpPr txBox="1"/>
      </xdr:nvSpPr>
      <xdr:spPr>
        <a:xfrm>
          <a:off x="4686300" y="988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136547</xdr:rowOff>
    </xdr:from>
    <xdr:to>
      <xdr:col>20</xdr:col>
      <xdr:colOff>38100</xdr:colOff>
      <xdr:row>58</xdr:row>
      <xdr:rowOff>66697</xdr:rowOff>
    </xdr:to>
    <xdr:sp macro="" textlink="">
      <xdr:nvSpPr>
        <xdr:cNvPr id="140" name="楕円 139"/>
        <xdr:cNvSpPr/>
      </xdr:nvSpPr>
      <xdr:spPr>
        <a:xfrm>
          <a:off x="3746500" y="99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57824</xdr:rowOff>
    </xdr:from>
    <xdr:ext cx="534377" cy="259045"/>
    <xdr:sp macro="" textlink="">
      <xdr:nvSpPr>
        <xdr:cNvPr id="141" name="テキスト ボックス 140"/>
        <xdr:cNvSpPr txBox="1"/>
      </xdr:nvSpPr>
      <xdr:spPr>
        <a:xfrm>
          <a:off x="3530111" y="1000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128219</xdr:rowOff>
    </xdr:from>
    <xdr:to>
      <xdr:col>15</xdr:col>
      <xdr:colOff>101600</xdr:colOff>
      <xdr:row>58</xdr:row>
      <xdr:rowOff>58369</xdr:rowOff>
    </xdr:to>
    <xdr:sp macro="" textlink="">
      <xdr:nvSpPr>
        <xdr:cNvPr id="142" name="楕円 141"/>
        <xdr:cNvSpPr/>
      </xdr:nvSpPr>
      <xdr:spPr>
        <a:xfrm>
          <a:off x="2857500" y="99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49496</xdr:rowOff>
    </xdr:from>
    <xdr:ext cx="534377" cy="259045"/>
    <xdr:sp macro="" textlink="">
      <xdr:nvSpPr>
        <xdr:cNvPr id="143" name="テキスト ボックス 142"/>
        <xdr:cNvSpPr txBox="1"/>
      </xdr:nvSpPr>
      <xdr:spPr>
        <a:xfrm>
          <a:off x="2641111" y="999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116104</xdr:rowOff>
    </xdr:from>
    <xdr:to>
      <xdr:col>10</xdr:col>
      <xdr:colOff>165100</xdr:colOff>
      <xdr:row>58</xdr:row>
      <xdr:rowOff>46254</xdr:rowOff>
    </xdr:to>
    <xdr:sp macro="" textlink="">
      <xdr:nvSpPr>
        <xdr:cNvPr id="144" name="楕円 143"/>
        <xdr:cNvSpPr/>
      </xdr:nvSpPr>
      <xdr:spPr>
        <a:xfrm>
          <a:off x="1968500" y="988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37381</xdr:rowOff>
    </xdr:from>
    <xdr:ext cx="534377" cy="259045"/>
    <xdr:sp macro="" textlink="">
      <xdr:nvSpPr>
        <xdr:cNvPr id="145" name="テキスト ボックス 144"/>
        <xdr:cNvSpPr txBox="1"/>
      </xdr:nvSpPr>
      <xdr:spPr>
        <a:xfrm>
          <a:off x="1752111" y="99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65877</xdr:rowOff>
    </xdr:from>
    <xdr:to>
      <xdr:col>6</xdr:col>
      <xdr:colOff>38100</xdr:colOff>
      <xdr:row>58</xdr:row>
      <xdr:rowOff>167477</xdr:rowOff>
    </xdr:to>
    <xdr:sp macro="" textlink="">
      <xdr:nvSpPr>
        <xdr:cNvPr id="146" name="楕円 145"/>
        <xdr:cNvSpPr/>
      </xdr:nvSpPr>
      <xdr:spPr>
        <a:xfrm>
          <a:off x="1079500" y="100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158604</xdr:rowOff>
    </xdr:from>
    <xdr:ext cx="534377" cy="259045"/>
    <xdr:sp macro="" textlink="">
      <xdr:nvSpPr>
        <xdr:cNvPr id="147" name="テキスト ボックス 146"/>
        <xdr:cNvSpPr txBox="1"/>
      </xdr:nvSpPr>
      <xdr:spPr>
        <a:xfrm>
          <a:off x="863111" y="1010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232,000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49447</xdr:rowOff>
    </xdr:from>
    <xdr:to>
      <xdr:col>24</xdr:col>
      <xdr:colOff>63500</xdr:colOff>
      <xdr:row>74</xdr:row>
      <xdr:rowOff>136587</xdr:rowOff>
    </xdr:to>
    <xdr:cxnSp macro="">
      <xdr:nvCxnSpPr>
        <xdr:cNvPr id="179" name="直線コネクタ 178"/>
        <xdr:cNvCxnSpPr/>
      </xdr:nvCxnSpPr>
      <xdr:spPr>
        <a:xfrm>
          <a:off x="3797300" y="12736747"/>
          <a:ext cx="838200" cy="8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49447</xdr:rowOff>
    </xdr:from>
    <xdr:to>
      <xdr:col>19</xdr:col>
      <xdr:colOff>177800</xdr:colOff>
      <xdr:row>74</xdr:row>
      <xdr:rowOff>171007</xdr:rowOff>
    </xdr:to>
    <xdr:cxnSp macro="">
      <xdr:nvCxnSpPr>
        <xdr:cNvPr id="182" name="直線コネクタ 181"/>
        <xdr:cNvCxnSpPr/>
      </xdr:nvCxnSpPr>
      <xdr:spPr>
        <a:xfrm flipV="1">
          <a:off x="2908300" y="12736747"/>
          <a:ext cx="889000" cy="12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171007</xdr:rowOff>
    </xdr:from>
    <xdr:to>
      <xdr:col>15</xdr:col>
      <xdr:colOff>50800</xdr:colOff>
      <xdr:row>75</xdr:row>
      <xdr:rowOff>10454</xdr:rowOff>
    </xdr:to>
    <xdr:cxnSp macro="">
      <xdr:nvCxnSpPr>
        <xdr:cNvPr id="185" name="直線コネクタ 184"/>
        <xdr:cNvCxnSpPr/>
      </xdr:nvCxnSpPr>
      <xdr:spPr>
        <a:xfrm flipV="1">
          <a:off x="2019300" y="12858307"/>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10454</xdr:rowOff>
    </xdr:from>
    <xdr:to>
      <xdr:col>10</xdr:col>
      <xdr:colOff>114300</xdr:colOff>
      <xdr:row>75</xdr:row>
      <xdr:rowOff>56370</xdr:rowOff>
    </xdr:to>
    <xdr:cxnSp macro="">
      <xdr:nvCxnSpPr>
        <xdr:cNvPr id="188" name="直線コネクタ 187"/>
        <xdr:cNvCxnSpPr/>
      </xdr:nvCxnSpPr>
      <xdr:spPr>
        <a:xfrm flipV="1">
          <a:off x="1130300" y="12869204"/>
          <a:ext cx="889000" cy="4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0" name="テキスト ボックス 189"/>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2" name="テキスト ボックス 191"/>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85787</xdr:rowOff>
    </xdr:from>
    <xdr:to>
      <xdr:col>24</xdr:col>
      <xdr:colOff>114300</xdr:colOff>
      <xdr:row>75</xdr:row>
      <xdr:rowOff>15937</xdr:rowOff>
    </xdr:to>
    <xdr:sp macro="" textlink="">
      <xdr:nvSpPr>
        <xdr:cNvPr id="198" name="楕円 197"/>
        <xdr:cNvSpPr/>
      </xdr:nvSpPr>
      <xdr:spPr>
        <a:xfrm>
          <a:off x="4584700" y="1277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108664</xdr:rowOff>
    </xdr:from>
    <xdr:ext cx="599010" cy="259045"/>
    <xdr:sp macro="" textlink="">
      <xdr:nvSpPr>
        <xdr:cNvPr id="199" name="民生費該当値テキスト"/>
        <xdr:cNvSpPr txBox="1"/>
      </xdr:nvSpPr>
      <xdr:spPr>
        <a:xfrm>
          <a:off x="4686300" y="1262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170097</xdr:rowOff>
    </xdr:from>
    <xdr:to>
      <xdr:col>20</xdr:col>
      <xdr:colOff>38100</xdr:colOff>
      <xdr:row>74</xdr:row>
      <xdr:rowOff>100247</xdr:rowOff>
    </xdr:to>
    <xdr:sp macro="" textlink="">
      <xdr:nvSpPr>
        <xdr:cNvPr id="200" name="楕円 199"/>
        <xdr:cNvSpPr/>
      </xdr:nvSpPr>
      <xdr:spPr>
        <a:xfrm>
          <a:off x="3746500" y="126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116774</xdr:rowOff>
    </xdr:from>
    <xdr:ext cx="599010" cy="259045"/>
    <xdr:sp macro="" textlink="">
      <xdr:nvSpPr>
        <xdr:cNvPr id="201" name="テキスト ボックス 200"/>
        <xdr:cNvSpPr txBox="1"/>
      </xdr:nvSpPr>
      <xdr:spPr>
        <a:xfrm>
          <a:off x="3497795" y="1246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120207</xdr:rowOff>
    </xdr:from>
    <xdr:to>
      <xdr:col>15</xdr:col>
      <xdr:colOff>101600</xdr:colOff>
      <xdr:row>75</xdr:row>
      <xdr:rowOff>50357</xdr:rowOff>
    </xdr:to>
    <xdr:sp macro="" textlink="">
      <xdr:nvSpPr>
        <xdr:cNvPr id="202" name="楕円 201"/>
        <xdr:cNvSpPr/>
      </xdr:nvSpPr>
      <xdr:spPr>
        <a:xfrm>
          <a:off x="2857500" y="128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66884</xdr:rowOff>
    </xdr:from>
    <xdr:ext cx="599010" cy="259045"/>
    <xdr:sp macro="" textlink="">
      <xdr:nvSpPr>
        <xdr:cNvPr id="203" name="テキスト ボックス 202"/>
        <xdr:cNvSpPr txBox="1"/>
      </xdr:nvSpPr>
      <xdr:spPr>
        <a:xfrm>
          <a:off x="2608795" y="1258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131104</xdr:rowOff>
    </xdr:from>
    <xdr:to>
      <xdr:col>10</xdr:col>
      <xdr:colOff>165100</xdr:colOff>
      <xdr:row>75</xdr:row>
      <xdr:rowOff>61254</xdr:rowOff>
    </xdr:to>
    <xdr:sp macro="" textlink="">
      <xdr:nvSpPr>
        <xdr:cNvPr id="204" name="楕円 203"/>
        <xdr:cNvSpPr/>
      </xdr:nvSpPr>
      <xdr:spPr>
        <a:xfrm>
          <a:off x="1968500" y="1281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77781</xdr:rowOff>
    </xdr:from>
    <xdr:ext cx="599010" cy="259045"/>
    <xdr:sp macro="" textlink="">
      <xdr:nvSpPr>
        <xdr:cNvPr id="205" name="テキスト ボックス 204"/>
        <xdr:cNvSpPr txBox="1"/>
      </xdr:nvSpPr>
      <xdr:spPr>
        <a:xfrm>
          <a:off x="1719795" y="1259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5570</xdr:rowOff>
    </xdr:from>
    <xdr:to>
      <xdr:col>6</xdr:col>
      <xdr:colOff>38100</xdr:colOff>
      <xdr:row>75</xdr:row>
      <xdr:rowOff>107170</xdr:rowOff>
    </xdr:to>
    <xdr:sp macro="" textlink="">
      <xdr:nvSpPr>
        <xdr:cNvPr id="206" name="楕円 205"/>
        <xdr:cNvSpPr/>
      </xdr:nvSpPr>
      <xdr:spPr>
        <a:xfrm>
          <a:off x="1079500" y="1286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123697</xdr:rowOff>
    </xdr:from>
    <xdr:ext cx="599010" cy="259045"/>
    <xdr:sp macro="" textlink="">
      <xdr:nvSpPr>
        <xdr:cNvPr id="207" name="テキスト ボックス 206"/>
        <xdr:cNvSpPr txBox="1"/>
      </xdr:nvSpPr>
      <xdr:spPr>
        <a:xfrm>
          <a:off x="830795" y="126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110,356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113689</xdr:rowOff>
    </xdr:from>
    <xdr:to>
      <xdr:col>24</xdr:col>
      <xdr:colOff>63500</xdr:colOff>
      <xdr:row>98</xdr:row>
      <xdr:rowOff>123780</xdr:rowOff>
    </xdr:to>
    <xdr:cxnSp macro="">
      <xdr:nvCxnSpPr>
        <xdr:cNvPr id="239" name="直線コネクタ 238"/>
        <xdr:cNvCxnSpPr/>
      </xdr:nvCxnSpPr>
      <xdr:spPr>
        <a:xfrm flipV="1">
          <a:off x="3797300" y="16572889"/>
          <a:ext cx="838200" cy="35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106601</xdr:rowOff>
    </xdr:from>
    <xdr:to>
      <xdr:col>19</xdr:col>
      <xdr:colOff>177800</xdr:colOff>
      <xdr:row>98</xdr:row>
      <xdr:rowOff>123780</xdr:rowOff>
    </xdr:to>
    <xdr:cxnSp macro="">
      <xdr:nvCxnSpPr>
        <xdr:cNvPr id="242" name="直線コネクタ 241"/>
        <xdr:cNvCxnSpPr/>
      </xdr:nvCxnSpPr>
      <xdr:spPr>
        <a:xfrm>
          <a:off x="2908300" y="16908701"/>
          <a:ext cx="889000" cy="1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106601</xdr:rowOff>
    </xdr:from>
    <xdr:to>
      <xdr:col>15</xdr:col>
      <xdr:colOff>50800</xdr:colOff>
      <xdr:row>99</xdr:row>
      <xdr:rowOff>28977</xdr:rowOff>
    </xdr:to>
    <xdr:cxnSp macro="">
      <xdr:nvCxnSpPr>
        <xdr:cNvPr id="245" name="直線コネクタ 244"/>
        <xdr:cNvCxnSpPr/>
      </xdr:nvCxnSpPr>
      <xdr:spPr>
        <a:xfrm flipV="1">
          <a:off x="2019300" y="16908701"/>
          <a:ext cx="889000" cy="9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14345</xdr:rowOff>
    </xdr:from>
    <xdr:to>
      <xdr:col>10</xdr:col>
      <xdr:colOff>114300</xdr:colOff>
      <xdr:row>99</xdr:row>
      <xdr:rowOff>28977</xdr:rowOff>
    </xdr:to>
    <xdr:cxnSp macro="">
      <xdr:nvCxnSpPr>
        <xdr:cNvPr id="248" name="直線コネクタ 247"/>
        <xdr:cNvCxnSpPr/>
      </xdr:nvCxnSpPr>
      <xdr:spPr>
        <a:xfrm>
          <a:off x="1130300" y="16987895"/>
          <a:ext cx="8890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62889</xdr:rowOff>
    </xdr:from>
    <xdr:to>
      <xdr:col>24</xdr:col>
      <xdr:colOff>114300</xdr:colOff>
      <xdr:row>96</xdr:row>
      <xdr:rowOff>164489</xdr:rowOff>
    </xdr:to>
    <xdr:sp macro="" textlink="">
      <xdr:nvSpPr>
        <xdr:cNvPr id="258" name="楕円 257"/>
        <xdr:cNvSpPr/>
      </xdr:nvSpPr>
      <xdr:spPr>
        <a:xfrm>
          <a:off x="4584700" y="1652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85766</xdr:rowOff>
    </xdr:from>
    <xdr:ext cx="534377" cy="259045"/>
    <xdr:sp macro="" textlink="">
      <xdr:nvSpPr>
        <xdr:cNvPr id="259" name="衛生費該当値テキスト"/>
        <xdr:cNvSpPr txBox="1"/>
      </xdr:nvSpPr>
      <xdr:spPr>
        <a:xfrm>
          <a:off x="4686300" y="1637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72980</xdr:rowOff>
    </xdr:from>
    <xdr:to>
      <xdr:col>20</xdr:col>
      <xdr:colOff>38100</xdr:colOff>
      <xdr:row>99</xdr:row>
      <xdr:rowOff>3130</xdr:rowOff>
    </xdr:to>
    <xdr:sp macro="" textlink="">
      <xdr:nvSpPr>
        <xdr:cNvPr id="260" name="楕円 259"/>
        <xdr:cNvSpPr/>
      </xdr:nvSpPr>
      <xdr:spPr>
        <a:xfrm>
          <a:off x="3746500" y="168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165707</xdr:rowOff>
    </xdr:from>
    <xdr:ext cx="534377" cy="259045"/>
    <xdr:sp macro="" textlink="">
      <xdr:nvSpPr>
        <xdr:cNvPr id="261" name="テキスト ボックス 260"/>
        <xdr:cNvSpPr txBox="1"/>
      </xdr:nvSpPr>
      <xdr:spPr>
        <a:xfrm>
          <a:off x="3530111" y="1696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55801</xdr:rowOff>
    </xdr:from>
    <xdr:to>
      <xdr:col>15</xdr:col>
      <xdr:colOff>101600</xdr:colOff>
      <xdr:row>98</xdr:row>
      <xdr:rowOff>157401</xdr:rowOff>
    </xdr:to>
    <xdr:sp macro="" textlink="">
      <xdr:nvSpPr>
        <xdr:cNvPr id="262" name="楕円 261"/>
        <xdr:cNvSpPr/>
      </xdr:nvSpPr>
      <xdr:spPr>
        <a:xfrm>
          <a:off x="2857500" y="168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148528</xdr:rowOff>
    </xdr:from>
    <xdr:ext cx="534377" cy="259045"/>
    <xdr:sp macro="" textlink="">
      <xdr:nvSpPr>
        <xdr:cNvPr id="263" name="テキスト ボックス 262"/>
        <xdr:cNvSpPr txBox="1"/>
      </xdr:nvSpPr>
      <xdr:spPr>
        <a:xfrm>
          <a:off x="2641111" y="1695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149627</xdr:rowOff>
    </xdr:from>
    <xdr:to>
      <xdr:col>10</xdr:col>
      <xdr:colOff>165100</xdr:colOff>
      <xdr:row>99</xdr:row>
      <xdr:rowOff>79777</xdr:rowOff>
    </xdr:to>
    <xdr:sp macro="" textlink="">
      <xdr:nvSpPr>
        <xdr:cNvPr id="264" name="楕円 263"/>
        <xdr:cNvSpPr/>
      </xdr:nvSpPr>
      <xdr:spPr>
        <a:xfrm>
          <a:off x="1968500" y="169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70904</xdr:rowOff>
    </xdr:from>
    <xdr:ext cx="534377" cy="259045"/>
    <xdr:sp macro="" textlink="">
      <xdr:nvSpPr>
        <xdr:cNvPr id="265" name="テキスト ボックス 264"/>
        <xdr:cNvSpPr txBox="1"/>
      </xdr:nvSpPr>
      <xdr:spPr>
        <a:xfrm>
          <a:off x="1752111" y="170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134995</xdr:rowOff>
    </xdr:from>
    <xdr:to>
      <xdr:col>6</xdr:col>
      <xdr:colOff>38100</xdr:colOff>
      <xdr:row>99</xdr:row>
      <xdr:rowOff>65145</xdr:rowOff>
    </xdr:to>
    <xdr:sp macro="" textlink="">
      <xdr:nvSpPr>
        <xdr:cNvPr id="266" name="楕円 265"/>
        <xdr:cNvSpPr/>
      </xdr:nvSpPr>
      <xdr:spPr>
        <a:xfrm>
          <a:off x="1079500" y="169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56272</xdr:rowOff>
    </xdr:from>
    <xdr:ext cx="534377" cy="259045"/>
    <xdr:sp macro="" textlink="">
      <xdr:nvSpPr>
        <xdr:cNvPr id="267" name="テキスト ボックス 266"/>
        <xdr:cNvSpPr txBox="1"/>
      </xdr:nvSpPr>
      <xdr:spPr>
        <a:xfrm>
          <a:off x="863111" y="1702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133985</xdr:rowOff>
    </xdr:from>
    <xdr:to>
      <xdr:col>55</xdr:col>
      <xdr:colOff>0</xdr:colOff>
      <xdr:row>38</xdr:row>
      <xdr:rowOff>134747</xdr:rowOff>
    </xdr:to>
    <xdr:cxnSp macro="">
      <xdr:nvCxnSpPr>
        <xdr:cNvPr id="296" name="直線コネクタ 295"/>
        <xdr:cNvCxnSpPr/>
      </xdr:nvCxnSpPr>
      <xdr:spPr>
        <a:xfrm flipV="1">
          <a:off x="9639300" y="664908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134747</xdr:rowOff>
    </xdr:from>
    <xdr:to>
      <xdr:col>50</xdr:col>
      <xdr:colOff>114300</xdr:colOff>
      <xdr:row>38</xdr:row>
      <xdr:rowOff>135128</xdr:rowOff>
    </xdr:to>
    <xdr:cxnSp macro="">
      <xdr:nvCxnSpPr>
        <xdr:cNvPr id="299" name="直線コネクタ 298"/>
        <xdr:cNvCxnSpPr/>
      </xdr:nvCxnSpPr>
      <xdr:spPr>
        <a:xfrm flipV="1">
          <a:off x="8750300" y="664984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34163</xdr:rowOff>
    </xdr:from>
    <xdr:to>
      <xdr:col>45</xdr:col>
      <xdr:colOff>177800</xdr:colOff>
      <xdr:row>38</xdr:row>
      <xdr:rowOff>135128</xdr:rowOff>
    </xdr:to>
    <xdr:cxnSp macro="">
      <xdr:nvCxnSpPr>
        <xdr:cNvPr id="302" name="直線コネクタ 301"/>
        <xdr:cNvCxnSpPr/>
      </xdr:nvCxnSpPr>
      <xdr:spPr>
        <a:xfrm>
          <a:off x="7861300" y="6549263"/>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18923</xdr:rowOff>
    </xdr:from>
    <xdr:to>
      <xdr:col>41</xdr:col>
      <xdr:colOff>50800</xdr:colOff>
      <xdr:row>38</xdr:row>
      <xdr:rowOff>34163</xdr:rowOff>
    </xdr:to>
    <xdr:cxnSp macro="">
      <xdr:nvCxnSpPr>
        <xdr:cNvPr id="305" name="直線コネクタ 304"/>
        <xdr:cNvCxnSpPr/>
      </xdr:nvCxnSpPr>
      <xdr:spPr>
        <a:xfrm>
          <a:off x="6972300" y="6362573"/>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83185</xdr:rowOff>
    </xdr:from>
    <xdr:to>
      <xdr:col>55</xdr:col>
      <xdr:colOff>50800</xdr:colOff>
      <xdr:row>39</xdr:row>
      <xdr:rowOff>13335</xdr:rowOff>
    </xdr:to>
    <xdr:sp macro="" textlink="">
      <xdr:nvSpPr>
        <xdr:cNvPr id="315" name="楕円 314"/>
        <xdr:cNvSpPr/>
      </xdr:nvSpPr>
      <xdr:spPr>
        <a:xfrm>
          <a:off x="104267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169562</xdr:rowOff>
    </xdr:from>
    <xdr:ext cx="378565" cy="259045"/>
    <xdr:sp macro="" textlink="">
      <xdr:nvSpPr>
        <xdr:cNvPr id="316" name="労働費該当値テキスト"/>
        <xdr:cNvSpPr txBox="1"/>
      </xdr:nvSpPr>
      <xdr:spPr>
        <a:xfrm>
          <a:off x="10528300" y="6513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83947</xdr:rowOff>
    </xdr:from>
    <xdr:to>
      <xdr:col>50</xdr:col>
      <xdr:colOff>165100</xdr:colOff>
      <xdr:row>39</xdr:row>
      <xdr:rowOff>14097</xdr:rowOff>
    </xdr:to>
    <xdr:sp macro="" textlink="">
      <xdr:nvSpPr>
        <xdr:cNvPr id="317" name="楕円 316"/>
        <xdr:cNvSpPr/>
      </xdr:nvSpPr>
      <xdr:spPr>
        <a:xfrm>
          <a:off x="95885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5224</xdr:rowOff>
    </xdr:from>
    <xdr:ext cx="378565" cy="259045"/>
    <xdr:sp macro="" textlink="">
      <xdr:nvSpPr>
        <xdr:cNvPr id="318" name="テキスト ボックス 317"/>
        <xdr:cNvSpPr txBox="1"/>
      </xdr:nvSpPr>
      <xdr:spPr>
        <a:xfrm>
          <a:off x="9450017" y="66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84328</xdr:rowOff>
    </xdr:from>
    <xdr:to>
      <xdr:col>46</xdr:col>
      <xdr:colOff>38100</xdr:colOff>
      <xdr:row>39</xdr:row>
      <xdr:rowOff>14478</xdr:rowOff>
    </xdr:to>
    <xdr:sp macro="" textlink="">
      <xdr:nvSpPr>
        <xdr:cNvPr id="319" name="楕円 318"/>
        <xdr:cNvSpPr/>
      </xdr:nvSpPr>
      <xdr:spPr>
        <a:xfrm>
          <a:off x="8699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5605</xdr:rowOff>
    </xdr:from>
    <xdr:ext cx="378565" cy="259045"/>
    <xdr:sp macro="" textlink="">
      <xdr:nvSpPr>
        <xdr:cNvPr id="320" name="テキスト ボックス 319"/>
        <xdr:cNvSpPr txBox="1"/>
      </xdr:nvSpPr>
      <xdr:spPr>
        <a:xfrm>
          <a:off x="8561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154813</xdr:rowOff>
    </xdr:from>
    <xdr:to>
      <xdr:col>41</xdr:col>
      <xdr:colOff>101600</xdr:colOff>
      <xdr:row>38</xdr:row>
      <xdr:rowOff>84963</xdr:rowOff>
    </xdr:to>
    <xdr:sp macro="" textlink="">
      <xdr:nvSpPr>
        <xdr:cNvPr id="321" name="楕円 320"/>
        <xdr:cNvSpPr/>
      </xdr:nvSpPr>
      <xdr:spPr>
        <a:xfrm>
          <a:off x="78105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76090</xdr:rowOff>
    </xdr:from>
    <xdr:ext cx="378565" cy="259045"/>
    <xdr:sp macro="" textlink="">
      <xdr:nvSpPr>
        <xdr:cNvPr id="322" name="テキスト ボックス 321"/>
        <xdr:cNvSpPr txBox="1"/>
      </xdr:nvSpPr>
      <xdr:spPr>
        <a:xfrm>
          <a:off x="7672017" y="659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139573</xdr:rowOff>
    </xdr:from>
    <xdr:to>
      <xdr:col>36</xdr:col>
      <xdr:colOff>165100</xdr:colOff>
      <xdr:row>37</xdr:row>
      <xdr:rowOff>69723</xdr:rowOff>
    </xdr:to>
    <xdr:sp macro="" textlink="">
      <xdr:nvSpPr>
        <xdr:cNvPr id="323" name="楕円 322"/>
        <xdr:cNvSpPr/>
      </xdr:nvSpPr>
      <xdr:spPr>
        <a:xfrm>
          <a:off x="6921500" y="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60850</xdr:rowOff>
    </xdr:from>
    <xdr:ext cx="378565" cy="259045"/>
    <xdr:sp macro="" textlink="">
      <xdr:nvSpPr>
        <xdr:cNvPr id="324" name="テキスト ボックス 323"/>
        <xdr:cNvSpPr txBox="1"/>
      </xdr:nvSpPr>
      <xdr:spPr>
        <a:xfrm>
          <a:off x="6783017" y="6404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84,995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129318</xdr:rowOff>
    </xdr:from>
    <xdr:to>
      <xdr:col>55</xdr:col>
      <xdr:colOff>0</xdr:colOff>
      <xdr:row>58</xdr:row>
      <xdr:rowOff>131642</xdr:rowOff>
    </xdr:to>
    <xdr:cxnSp macro="">
      <xdr:nvCxnSpPr>
        <xdr:cNvPr id="353" name="直線コネクタ 352"/>
        <xdr:cNvCxnSpPr/>
      </xdr:nvCxnSpPr>
      <xdr:spPr>
        <a:xfrm flipV="1">
          <a:off x="9639300" y="10073418"/>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131642</xdr:rowOff>
    </xdr:from>
    <xdr:to>
      <xdr:col>50</xdr:col>
      <xdr:colOff>114300</xdr:colOff>
      <xdr:row>58</xdr:row>
      <xdr:rowOff>136328</xdr:rowOff>
    </xdr:to>
    <xdr:cxnSp macro="">
      <xdr:nvCxnSpPr>
        <xdr:cNvPr id="356" name="直線コネクタ 355"/>
        <xdr:cNvCxnSpPr/>
      </xdr:nvCxnSpPr>
      <xdr:spPr>
        <a:xfrm flipV="1">
          <a:off x="8750300" y="10075742"/>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136328</xdr:rowOff>
    </xdr:from>
    <xdr:to>
      <xdr:col>45</xdr:col>
      <xdr:colOff>177800</xdr:colOff>
      <xdr:row>58</xdr:row>
      <xdr:rowOff>139033</xdr:rowOff>
    </xdr:to>
    <xdr:cxnSp macro="">
      <xdr:nvCxnSpPr>
        <xdr:cNvPr id="359" name="直線コネクタ 358"/>
        <xdr:cNvCxnSpPr/>
      </xdr:nvCxnSpPr>
      <xdr:spPr>
        <a:xfrm flipV="1">
          <a:off x="7861300" y="10080428"/>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139033</xdr:rowOff>
    </xdr:from>
    <xdr:to>
      <xdr:col>41</xdr:col>
      <xdr:colOff>50800</xdr:colOff>
      <xdr:row>58</xdr:row>
      <xdr:rowOff>141205</xdr:rowOff>
    </xdr:to>
    <xdr:cxnSp macro="">
      <xdr:nvCxnSpPr>
        <xdr:cNvPr id="362" name="直線コネクタ 361"/>
        <xdr:cNvCxnSpPr/>
      </xdr:nvCxnSpPr>
      <xdr:spPr>
        <a:xfrm flipV="1">
          <a:off x="6972300" y="1008313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78518</xdr:rowOff>
    </xdr:from>
    <xdr:to>
      <xdr:col>55</xdr:col>
      <xdr:colOff>50800</xdr:colOff>
      <xdr:row>59</xdr:row>
      <xdr:rowOff>8668</xdr:rowOff>
    </xdr:to>
    <xdr:sp macro="" textlink="">
      <xdr:nvSpPr>
        <xdr:cNvPr id="372" name="楕円 371"/>
        <xdr:cNvSpPr/>
      </xdr:nvSpPr>
      <xdr:spPr>
        <a:xfrm>
          <a:off x="10426700" y="100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30637</xdr:rowOff>
    </xdr:from>
    <xdr:ext cx="469744" cy="259045"/>
    <xdr:sp macro="" textlink="">
      <xdr:nvSpPr>
        <xdr:cNvPr id="373" name="農林水産業費該当値テキスト"/>
        <xdr:cNvSpPr txBox="1"/>
      </xdr:nvSpPr>
      <xdr:spPr>
        <a:xfrm>
          <a:off x="10528300" y="99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80842</xdr:rowOff>
    </xdr:from>
    <xdr:to>
      <xdr:col>50</xdr:col>
      <xdr:colOff>165100</xdr:colOff>
      <xdr:row>59</xdr:row>
      <xdr:rowOff>10992</xdr:rowOff>
    </xdr:to>
    <xdr:sp macro="" textlink="">
      <xdr:nvSpPr>
        <xdr:cNvPr id="374" name="楕円 373"/>
        <xdr:cNvSpPr/>
      </xdr:nvSpPr>
      <xdr:spPr>
        <a:xfrm>
          <a:off x="9588500" y="100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2119</xdr:rowOff>
    </xdr:from>
    <xdr:ext cx="469744" cy="259045"/>
    <xdr:sp macro="" textlink="">
      <xdr:nvSpPr>
        <xdr:cNvPr id="375" name="テキスト ボックス 374"/>
        <xdr:cNvSpPr txBox="1"/>
      </xdr:nvSpPr>
      <xdr:spPr>
        <a:xfrm>
          <a:off x="9404428" y="1011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85528</xdr:rowOff>
    </xdr:from>
    <xdr:to>
      <xdr:col>46</xdr:col>
      <xdr:colOff>38100</xdr:colOff>
      <xdr:row>59</xdr:row>
      <xdr:rowOff>15678</xdr:rowOff>
    </xdr:to>
    <xdr:sp macro="" textlink="">
      <xdr:nvSpPr>
        <xdr:cNvPr id="376" name="楕円 375"/>
        <xdr:cNvSpPr/>
      </xdr:nvSpPr>
      <xdr:spPr>
        <a:xfrm>
          <a:off x="8699500" y="100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6805</xdr:rowOff>
    </xdr:from>
    <xdr:ext cx="469744" cy="259045"/>
    <xdr:sp macro="" textlink="">
      <xdr:nvSpPr>
        <xdr:cNvPr id="377" name="テキスト ボックス 376"/>
        <xdr:cNvSpPr txBox="1"/>
      </xdr:nvSpPr>
      <xdr:spPr>
        <a:xfrm>
          <a:off x="8515428" y="1012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88233</xdr:rowOff>
    </xdr:from>
    <xdr:to>
      <xdr:col>41</xdr:col>
      <xdr:colOff>101600</xdr:colOff>
      <xdr:row>59</xdr:row>
      <xdr:rowOff>18383</xdr:rowOff>
    </xdr:to>
    <xdr:sp macro="" textlink="">
      <xdr:nvSpPr>
        <xdr:cNvPr id="378" name="楕円 377"/>
        <xdr:cNvSpPr/>
      </xdr:nvSpPr>
      <xdr:spPr>
        <a:xfrm>
          <a:off x="7810500" y="1003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9510</xdr:rowOff>
    </xdr:from>
    <xdr:ext cx="469744" cy="259045"/>
    <xdr:sp macro="" textlink="">
      <xdr:nvSpPr>
        <xdr:cNvPr id="379" name="テキスト ボックス 378"/>
        <xdr:cNvSpPr txBox="1"/>
      </xdr:nvSpPr>
      <xdr:spPr>
        <a:xfrm>
          <a:off x="7626428" y="10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90405</xdr:rowOff>
    </xdr:from>
    <xdr:to>
      <xdr:col>36</xdr:col>
      <xdr:colOff>165100</xdr:colOff>
      <xdr:row>59</xdr:row>
      <xdr:rowOff>20555</xdr:rowOff>
    </xdr:to>
    <xdr:sp macro="" textlink="">
      <xdr:nvSpPr>
        <xdr:cNvPr id="380" name="楕円 379"/>
        <xdr:cNvSpPr/>
      </xdr:nvSpPr>
      <xdr:spPr>
        <a:xfrm>
          <a:off x="6921500" y="1003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11682</xdr:rowOff>
    </xdr:from>
    <xdr:ext cx="469744" cy="259045"/>
    <xdr:sp macro="" textlink="">
      <xdr:nvSpPr>
        <xdr:cNvPr id="381" name="テキスト ボックス 380"/>
        <xdr:cNvSpPr txBox="1"/>
      </xdr:nvSpPr>
      <xdr:spPr>
        <a:xfrm>
          <a:off x="6737428" y="1012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32,765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78984</xdr:rowOff>
    </xdr:from>
    <xdr:to>
      <xdr:col>55</xdr:col>
      <xdr:colOff>0</xdr:colOff>
      <xdr:row>78</xdr:row>
      <xdr:rowOff>81316</xdr:rowOff>
    </xdr:to>
    <xdr:cxnSp macro="">
      <xdr:nvCxnSpPr>
        <xdr:cNvPr id="408" name="直線コネクタ 407"/>
        <xdr:cNvCxnSpPr/>
      </xdr:nvCxnSpPr>
      <xdr:spPr>
        <a:xfrm flipV="1">
          <a:off x="9639300" y="13452084"/>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81316</xdr:rowOff>
    </xdr:from>
    <xdr:to>
      <xdr:col>50</xdr:col>
      <xdr:colOff>114300</xdr:colOff>
      <xdr:row>78</xdr:row>
      <xdr:rowOff>90002</xdr:rowOff>
    </xdr:to>
    <xdr:cxnSp macro="">
      <xdr:nvCxnSpPr>
        <xdr:cNvPr id="411" name="直線コネクタ 410"/>
        <xdr:cNvCxnSpPr/>
      </xdr:nvCxnSpPr>
      <xdr:spPr>
        <a:xfrm flipV="1">
          <a:off x="8750300" y="13454416"/>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28006</xdr:rowOff>
    </xdr:from>
    <xdr:to>
      <xdr:col>45</xdr:col>
      <xdr:colOff>177800</xdr:colOff>
      <xdr:row>78</xdr:row>
      <xdr:rowOff>90002</xdr:rowOff>
    </xdr:to>
    <xdr:cxnSp macro="">
      <xdr:nvCxnSpPr>
        <xdr:cNvPr id="414" name="直線コネクタ 413"/>
        <xdr:cNvCxnSpPr/>
      </xdr:nvCxnSpPr>
      <xdr:spPr>
        <a:xfrm>
          <a:off x="7861300" y="13401106"/>
          <a:ext cx="889000" cy="6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28006</xdr:rowOff>
    </xdr:from>
    <xdr:to>
      <xdr:col>41</xdr:col>
      <xdr:colOff>50800</xdr:colOff>
      <xdr:row>78</xdr:row>
      <xdr:rowOff>104084</xdr:rowOff>
    </xdr:to>
    <xdr:cxnSp macro="">
      <xdr:nvCxnSpPr>
        <xdr:cNvPr id="417" name="直線コネクタ 416"/>
        <xdr:cNvCxnSpPr/>
      </xdr:nvCxnSpPr>
      <xdr:spPr>
        <a:xfrm flipV="1">
          <a:off x="6972300" y="13401106"/>
          <a:ext cx="889000" cy="7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28184</xdr:rowOff>
    </xdr:from>
    <xdr:to>
      <xdr:col>55</xdr:col>
      <xdr:colOff>50800</xdr:colOff>
      <xdr:row>78</xdr:row>
      <xdr:rowOff>129784</xdr:rowOff>
    </xdr:to>
    <xdr:sp macro="" textlink="">
      <xdr:nvSpPr>
        <xdr:cNvPr id="427" name="楕円 426"/>
        <xdr:cNvSpPr/>
      </xdr:nvSpPr>
      <xdr:spPr>
        <a:xfrm>
          <a:off x="10426700" y="134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114561</xdr:rowOff>
    </xdr:from>
    <xdr:ext cx="469744" cy="259045"/>
    <xdr:sp macro="" textlink="">
      <xdr:nvSpPr>
        <xdr:cNvPr id="428" name="商工費該当値テキスト"/>
        <xdr:cNvSpPr txBox="1"/>
      </xdr:nvSpPr>
      <xdr:spPr>
        <a:xfrm>
          <a:off x="10528300" y="1331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30516</xdr:rowOff>
    </xdr:from>
    <xdr:to>
      <xdr:col>50</xdr:col>
      <xdr:colOff>165100</xdr:colOff>
      <xdr:row>78</xdr:row>
      <xdr:rowOff>132116</xdr:rowOff>
    </xdr:to>
    <xdr:sp macro="" textlink="">
      <xdr:nvSpPr>
        <xdr:cNvPr id="429" name="楕円 428"/>
        <xdr:cNvSpPr/>
      </xdr:nvSpPr>
      <xdr:spPr>
        <a:xfrm>
          <a:off x="9588500" y="134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123243</xdr:rowOff>
    </xdr:from>
    <xdr:ext cx="469744" cy="259045"/>
    <xdr:sp macro="" textlink="">
      <xdr:nvSpPr>
        <xdr:cNvPr id="430" name="テキスト ボックス 429"/>
        <xdr:cNvSpPr txBox="1"/>
      </xdr:nvSpPr>
      <xdr:spPr>
        <a:xfrm>
          <a:off x="9404428" y="1349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39202</xdr:rowOff>
    </xdr:from>
    <xdr:to>
      <xdr:col>46</xdr:col>
      <xdr:colOff>38100</xdr:colOff>
      <xdr:row>78</xdr:row>
      <xdr:rowOff>140802</xdr:rowOff>
    </xdr:to>
    <xdr:sp macro="" textlink="">
      <xdr:nvSpPr>
        <xdr:cNvPr id="431" name="楕円 430"/>
        <xdr:cNvSpPr/>
      </xdr:nvSpPr>
      <xdr:spPr>
        <a:xfrm>
          <a:off x="8699500" y="134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131929</xdr:rowOff>
    </xdr:from>
    <xdr:ext cx="469744" cy="259045"/>
    <xdr:sp macro="" textlink="">
      <xdr:nvSpPr>
        <xdr:cNvPr id="432" name="テキスト ボックス 431"/>
        <xdr:cNvSpPr txBox="1"/>
      </xdr:nvSpPr>
      <xdr:spPr>
        <a:xfrm>
          <a:off x="8515428" y="1350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148656</xdr:rowOff>
    </xdr:from>
    <xdr:to>
      <xdr:col>41</xdr:col>
      <xdr:colOff>101600</xdr:colOff>
      <xdr:row>78</xdr:row>
      <xdr:rowOff>78806</xdr:rowOff>
    </xdr:to>
    <xdr:sp macro="" textlink="">
      <xdr:nvSpPr>
        <xdr:cNvPr id="433" name="楕円 432"/>
        <xdr:cNvSpPr/>
      </xdr:nvSpPr>
      <xdr:spPr>
        <a:xfrm>
          <a:off x="7810500" y="133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69933</xdr:rowOff>
    </xdr:from>
    <xdr:ext cx="469744" cy="259045"/>
    <xdr:sp macro="" textlink="">
      <xdr:nvSpPr>
        <xdr:cNvPr id="434" name="テキスト ボックス 433"/>
        <xdr:cNvSpPr txBox="1"/>
      </xdr:nvSpPr>
      <xdr:spPr>
        <a:xfrm>
          <a:off x="7626428" y="1344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53284</xdr:rowOff>
    </xdr:from>
    <xdr:to>
      <xdr:col>36</xdr:col>
      <xdr:colOff>165100</xdr:colOff>
      <xdr:row>78</xdr:row>
      <xdr:rowOff>154884</xdr:rowOff>
    </xdr:to>
    <xdr:sp macro="" textlink="">
      <xdr:nvSpPr>
        <xdr:cNvPr id="435" name="楕円 434"/>
        <xdr:cNvSpPr/>
      </xdr:nvSpPr>
      <xdr:spPr>
        <a:xfrm>
          <a:off x="6921500" y="134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146011</xdr:rowOff>
    </xdr:from>
    <xdr:ext cx="378565" cy="259045"/>
    <xdr:sp macro="" textlink="">
      <xdr:nvSpPr>
        <xdr:cNvPr id="436" name="テキスト ボックス 435"/>
        <xdr:cNvSpPr txBox="1"/>
      </xdr:nvSpPr>
      <xdr:spPr>
        <a:xfrm>
          <a:off x="6783017" y="13519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245,482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43140</xdr:rowOff>
    </xdr:from>
    <xdr:to>
      <xdr:col>55</xdr:col>
      <xdr:colOff>0</xdr:colOff>
      <xdr:row>98</xdr:row>
      <xdr:rowOff>43893</xdr:rowOff>
    </xdr:to>
    <xdr:cxnSp macro="">
      <xdr:nvCxnSpPr>
        <xdr:cNvPr id="463" name="直線コネクタ 462"/>
        <xdr:cNvCxnSpPr/>
      </xdr:nvCxnSpPr>
      <xdr:spPr>
        <a:xfrm>
          <a:off x="9639300" y="16845240"/>
          <a:ext cx="8382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37576</xdr:rowOff>
    </xdr:from>
    <xdr:to>
      <xdr:col>50</xdr:col>
      <xdr:colOff>114300</xdr:colOff>
      <xdr:row>98</xdr:row>
      <xdr:rowOff>43140</xdr:rowOff>
    </xdr:to>
    <xdr:cxnSp macro="">
      <xdr:nvCxnSpPr>
        <xdr:cNvPr id="466" name="直線コネクタ 465"/>
        <xdr:cNvCxnSpPr/>
      </xdr:nvCxnSpPr>
      <xdr:spPr>
        <a:xfrm>
          <a:off x="8750300" y="16839676"/>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29666</xdr:rowOff>
    </xdr:from>
    <xdr:to>
      <xdr:col>45</xdr:col>
      <xdr:colOff>177800</xdr:colOff>
      <xdr:row>98</xdr:row>
      <xdr:rowOff>37576</xdr:rowOff>
    </xdr:to>
    <xdr:cxnSp macro="">
      <xdr:nvCxnSpPr>
        <xdr:cNvPr id="469" name="直線コネクタ 468"/>
        <xdr:cNvCxnSpPr/>
      </xdr:nvCxnSpPr>
      <xdr:spPr>
        <a:xfrm>
          <a:off x="7861300" y="16831766"/>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29666</xdr:rowOff>
    </xdr:from>
    <xdr:to>
      <xdr:col>41</xdr:col>
      <xdr:colOff>50800</xdr:colOff>
      <xdr:row>98</xdr:row>
      <xdr:rowOff>33807</xdr:rowOff>
    </xdr:to>
    <xdr:cxnSp macro="">
      <xdr:nvCxnSpPr>
        <xdr:cNvPr id="472" name="直線コネクタ 471"/>
        <xdr:cNvCxnSpPr/>
      </xdr:nvCxnSpPr>
      <xdr:spPr>
        <a:xfrm flipV="1">
          <a:off x="6972300" y="16831766"/>
          <a:ext cx="889000" cy="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164543</xdr:rowOff>
    </xdr:from>
    <xdr:to>
      <xdr:col>55</xdr:col>
      <xdr:colOff>50800</xdr:colOff>
      <xdr:row>98</xdr:row>
      <xdr:rowOff>94693</xdr:rowOff>
    </xdr:to>
    <xdr:sp macro="" textlink="">
      <xdr:nvSpPr>
        <xdr:cNvPr id="482" name="楕円 481"/>
        <xdr:cNvSpPr/>
      </xdr:nvSpPr>
      <xdr:spPr>
        <a:xfrm>
          <a:off x="10426700" y="167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79470</xdr:rowOff>
    </xdr:from>
    <xdr:ext cx="534377" cy="259045"/>
    <xdr:sp macro="" textlink="">
      <xdr:nvSpPr>
        <xdr:cNvPr id="483" name="土木費該当値テキスト"/>
        <xdr:cNvSpPr txBox="1"/>
      </xdr:nvSpPr>
      <xdr:spPr>
        <a:xfrm>
          <a:off x="10528300" y="167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163790</xdr:rowOff>
    </xdr:from>
    <xdr:to>
      <xdr:col>50</xdr:col>
      <xdr:colOff>165100</xdr:colOff>
      <xdr:row>98</xdr:row>
      <xdr:rowOff>93940</xdr:rowOff>
    </xdr:to>
    <xdr:sp macro="" textlink="">
      <xdr:nvSpPr>
        <xdr:cNvPr id="484" name="楕円 483"/>
        <xdr:cNvSpPr/>
      </xdr:nvSpPr>
      <xdr:spPr>
        <a:xfrm>
          <a:off x="9588500" y="167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85067</xdr:rowOff>
    </xdr:from>
    <xdr:ext cx="534377" cy="259045"/>
    <xdr:sp macro="" textlink="">
      <xdr:nvSpPr>
        <xdr:cNvPr id="485" name="テキスト ボックス 484"/>
        <xdr:cNvSpPr txBox="1"/>
      </xdr:nvSpPr>
      <xdr:spPr>
        <a:xfrm>
          <a:off x="9372111" y="1688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158226</xdr:rowOff>
    </xdr:from>
    <xdr:to>
      <xdr:col>46</xdr:col>
      <xdr:colOff>38100</xdr:colOff>
      <xdr:row>98</xdr:row>
      <xdr:rowOff>88376</xdr:rowOff>
    </xdr:to>
    <xdr:sp macro="" textlink="">
      <xdr:nvSpPr>
        <xdr:cNvPr id="486" name="楕円 485"/>
        <xdr:cNvSpPr/>
      </xdr:nvSpPr>
      <xdr:spPr>
        <a:xfrm>
          <a:off x="8699500" y="167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79503</xdr:rowOff>
    </xdr:from>
    <xdr:ext cx="534377" cy="259045"/>
    <xdr:sp macro="" textlink="">
      <xdr:nvSpPr>
        <xdr:cNvPr id="487" name="テキスト ボックス 486"/>
        <xdr:cNvSpPr txBox="1"/>
      </xdr:nvSpPr>
      <xdr:spPr>
        <a:xfrm>
          <a:off x="8483111" y="1688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150316</xdr:rowOff>
    </xdr:from>
    <xdr:to>
      <xdr:col>41</xdr:col>
      <xdr:colOff>101600</xdr:colOff>
      <xdr:row>98</xdr:row>
      <xdr:rowOff>80466</xdr:rowOff>
    </xdr:to>
    <xdr:sp macro="" textlink="">
      <xdr:nvSpPr>
        <xdr:cNvPr id="488" name="楕円 487"/>
        <xdr:cNvSpPr/>
      </xdr:nvSpPr>
      <xdr:spPr>
        <a:xfrm>
          <a:off x="7810500" y="1678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71593</xdr:rowOff>
    </xdr:from>
    <xdr:ext cx="534377" cy="259045"/>
    <xdr:sp macro="" textlink="">
      <xdr:nvSpPr>
        <xdr:cNvPr id="489" name="テキスト ボックス 488"/>
        <xdr:cNvSpPr txBox="1"/>
      </xdr:nvSpPr>
      <xdr:spPr>
        <a:xfrm>
          <a:off x="7594111" y="1687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154457</xdr:rowOff>
    </xdr:from>
    <xdr:to>
      <xdr:col>36</xdr:col>
      <xdr:colOff>165100</xdr:colOff>
      <xdr:row>98</xdr:row>
      <xdr:rowOff>84607</xdr:rowOff>
    </xdr:to>
    <xdr:sp macro="" textlink="">
      <xdr:nvSpPr>
        <xdr:cNvPr id="490" name="楕円 489"/>
        <xdr:cNvSpPr/>
      </xdr:nvSpPr>
      <xdr:spPr>
        <a:xfrm>
          <a:off x="6921500" y="1678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75734</xdr:rowOff>
    </xdr:from>
    <xdr:ext cx="534377" cy="259045"/>
    <xdr:sp macro="" textlink="">
      <xdr:nvSpPr>
        <xdr:cNvPr id="491" name="テキスト ボックス 490"/>
        <xdr:cNvSpPr txBox="1"/>
      </xdr:nvSpPr>
      <xdr:spPr>
        <a:xfrm>
          <a:off x="6705111" y="168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33,467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44968</xdr:rowOff>
    </xdr:from>
    <xdr:to>
      <xdr:col>85</xdr:col>
      <xdr:colOff>127000</xdr:colOff>
      <xdr:row>37</xdr:row>
      <xdr:rowOff>125207</xdr:rowOff>
    </xdr:to>
    <xdr:cxnSp macro="">
      <xdr:nvCxnSpPr>
        <xdr:cNvPr id="519" name="直線コネクタ 518"/>
        <xdr:cNvCxnSpPr/>
      </xdr:nvCxnSpPr>
      <xdr:spPr>
        <a:xfrm flipV="1">
          <a:off x="15481300" y="6388618"/>
          <a:ext cx="8382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125207</xdr:rowOff>
    </xdr:from>
    <xdr:to>
      <xdr:col>81</xdr:col>
      <xdr:colOff>50800</xdr:colOff>
      <xdr:row>37</xdr:row>
      <xdr:rowOff>144546</xdr:rowOff>
    </xdr:to>
    <xdr:cxnSp macro="">
      <xdr:nvCxnSpPr>
        <xdr:cNvPr id="522" name="直線コネクタ 521"/>
        <xdr:cNvCxnSpPr/>
      </xdr:nvCxnSpPr>
      <xdr:spPr>
        <a:xfrm flipV="1">
          <a:off x="14592300" y="6468857"/>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144546</xdr:rowOff>
    </xdr:from>
    <xdr:to>
      <xdr:col>76</xdr:col>
      <xdr:colOff>114300</xdr:colOff>
      <xdr:row>37</xdr:row>
      <xdr:rowOff>152730</xdr:rowOff>
    </xdr:to>
    <xdr:cxnSp macro="">
      <xdr:nvCxnSpPr>
        <xdr:cNvPr id="525" name="直線コネクタ 524"/>
        <xdr:cNvCxnSpPr/>
      </xdr:nvCxnSpPr>
      <xdr:spPr>
        <a:xfrm flipV="1">
          <a:off x="13703300" y="6488196"/>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152730</xdr:rowOff>
    </xdr:from>
    <xdr:to>
      <xdr:col>71</xdr:col>
      <xdr:colOff>177800</xdr:colOff>
      <xdr:row>37</xdr:row>
      <xdr:rowOff>159268</xdr:rowOff>
    </xdr:to>
    <xdr:cxnSp macro="">
      <xdr:nvCxnSpPr>
        <xdr:cNvPr id="528" name="直線コネクタ 527"/>
        <xdr:cNvCxnSpPr/>
      </xdr:nvCxnSpPr>
      <xdr:spPr>
        <a:xfrm flipV="1">
          <a:off x="12814300" y="6496380"/>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165618</xdr:rowOff>
    </xdr:from>
    <xdr:to>
      <xdr:col>85</xdr:col>
      <xdr:colOff>177800</xdr:colOff>
      <xdr:row>37</xdr:row>
      <xdr:rowOff>95768</xdr:rowOff>
    </xdr:to>
    <xdr:sp macro="" textlink="">
      <xdr:nvSpPr>
        <xdr:cNvPr id="538" name="楕円 537"/>
        <xdr:cNvSpPr/>
      </xdr:nvSpPr>
      <xdr:spPr>
        <a:xfrm>
          <a:off x="16268700" y="633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17045</xdr:rowOff>
    </xdr:from>
    <xdr:ext cx="534377" cy="259045"/>
    <xdr:sp macro="" textlink="">
      <xdr:nvSpPr>
        <xdr:cNvPr id="539" name="消防費該当値テキスト"/>
        <xdr:cNvSpPr txBox="1"/>
      </xdr:nvSpPr>
      <xdr:spPr>
        <a:xfrm>
          <a:off x="16370300" y="618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74407</xdr:rowOff>
    </xdr:from>
    <xdr:to>
      <xdr:col>81</xdr:col>
      <xdr:colOff>101600</xdr:colOff>
      <xdr:row>38</xdr:row>
      <xdr:rowOff>4556</xdr:rowOff>
    </xdr:to>
    <xdr:sp macro="" textlink="">
      <xdr:nvSpPr>
        <xdr:cNvPr id="540" name="楕円 539"/>
        <xdr:cNvSpPr/>
      </xdr:nvSpPr>
      <xdr:spPr>
        <a:xfrm>
          <a:off x="15430500" y="6418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167134</xdr:rowOff>
    </xdr:from>
    <xdr:ext cx="534377" cy="259045"/>
    <xdr:sp macro="" textlink="">
      <xdr:nvSpPr>
        <xdr:cNvPr id="541" name="テキスト ボックス 540"/>
        <xdr:cNvSpPr txBox="1"/>
      </xdr:nvSpPr>
      <xdr:spPr>
        <a:xfrm>
          <a:off x="15214111" y="65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93746</xdr:rowOff>
    </xdr:from>
    <xdr:to>
      <xdr:col>76</xdr:col>
      <xdr:colOff>165100</xdr:colOff>
      <xdr:row>38</xdr:row>
      <xdr:rowOff>23896</xdr:rowOff>
    </xdr:to>
    <xdr:sp macro="" textlink="">
      <xdr:nvSpPr>
        <xdr:cNvPr id="542" name="楕円 541"/>
        <xdr:cNvSpPr/>
      </xdr:nvSpPr>
      <xdr:spPr>
        <a:xfrm>
          <a:off x="14541500" y="643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15023</xdr:rowOff>
    </xdr:from>
    <xdr:ext cx="534377" cy="259045"/>
    <xdr:sp macro="" textlink="">
      <xdr:nvSpPr>
        <xdr:cNvPr id="543" name="テキスト ボックス 542"/>
        <xdr:cNvSpPr txBox="1"/>
      </xdr:nvSpPr>
      <xdr:spPr>
        <a:xfrm>
          <a:off x="14325111" y="653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101930</xdr:rowOff>
    </xdr:from>
    <xdr:to>
      <xdr:col>72</xdr:col>
      <xdr:colOff>38100</xdr:colOff>
      <xdr:row>38</xdr:row>
      <xdr:rowOff>32080</xdr:rowOff>
    </xdr:to>
    <xdr:sp macro="" textlink="">
      <xdr:nvSpPr>
        <xdr:cNvPr id="544" name="楕円 543"/>
        <xdr:cNvSpPr/>
      </xdr:nvSpPr>
      <xdr:spPr>
        <a:xfrm>
          <a:off x="13652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23207</xdr:rowOff>
    </xdr:from>
    <xdr:ext cx="534377" cy="259045"/>
    <xdr:sp macro="" textlink="">
      <xdr:nvSpPr>
        <xdr:cNvPr id="545" name="テキスト ボックス 544"/>
        <xdr:cNvSpPr txBox="1"/>
      </xdr:nvSpPr>
      <xdr:spPr>
        <a:xfrm>
          <a:off x="13436111" y="653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108468</xdr:rowOff>
    </xdr:from>
    <xdr:to>
      <xdr:col>67</xdr:col>
      <xdr:colOff>101600</xdr:colOff>
      <xdr:row>38</xdr:row>
      <xdr:rowOff>38618</xdr:rowOff>
    </xdr:to>
    <xdr:sp macro="" textlink="">
      <xdr:nvSpPr>
        <xdr:cNvPr id="546" name="楕円 545"/>
        <xdr:cNvSpPr/>
      </xdr:nvSpPr>
      <xdr:spPr>
        <a:xfrm>
          <a:off x="12763500" y="64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29745</xdr:rowOff>
    </xdr:from>
    <xdr:ext cx="534377" cy="259045"/>
    <xdr:sp macro="" textlink="">
      <xdr:nvSpPr>
        <xdr:cNvPr id="547" name="テキスト ボックス 546"/>
        <xdr:cNvSpPr txBox="1"/>
      </xdr:nvSpPr>
      <xdr:spPr>
        <a:xfrm>
          <a:off x="12547111" y="654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92,001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16561</xdr:rowOff>
    </xdr:from>
    <xdr:to>
      <xdr:col>85</xdr:col>
      <xdr:colOff>127000</xdr:colOff>
      <xdr:row>55</xdr:row>
      <xdr:rowOff>162598</xdr:rowOff>
    </xdr:to>
    <xdr:cxnSp macro="">
      <xdr:nvCxnSpPr>
        <xdr:cNvPr id="577" name="直線コネクタ 576"/>
        <xdr:cNvCxnSpPr/>
      </xdr:nvCxnSpPr>
      <xdr:spPr>
        <a:xfrm flipV="1">
          <a:off x="15481300" y="9446311"/>
          <a:ext cx="838200" cy="14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162598</xdr:rowOff>
    </xdr:from>
    <xdr:to>
      <xdr:col>81</xdr:col>
      <xdr:colOff>50800</xdr:colOff>
      <xdr:row>58</xdr:row>
      <xdr:rowOff>70129</xdr:rowOff>
    </xdr:to>
    <xdr:cxnSp macro="">
      <xdr:nvCxnSpPr>
        <xdr:cNvPr id="580" name="直線コネクタ 579"/>
        <xdr:cNvCxnSpPr/>
      </xdr:nvCxnSpPr>
      <xdr:spPr>
        <a:xfrm flipV="1">
          <a:off x="14592300" y="9592348"/>
          <a:ext cx="889000" cy="4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70129</xdr:rowOff>
    </xdr:from>
    <xdr:to>
      <xdr:col>76</xdr:col>
      <xdr:colOff>114300</xdr:colOff>
      <xdr:row>58</xdr:row>
      <xdr:rowOff>71863</xdr:rowOff>
    </xdr:to>
    <xdr:cxnSp macro="">
      <xdr:nvCxnSpPr>
        <xdr:cNvPr id="583" name="直線コネクタ 582"/>
        <xdr:cNvCxnSpPr/>
      </xdr:nvCxnSpPr>
      <xdr:spPr>
        <a:xfrm flipV="1">
          <a:off x="13703300" y="10014229"/>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54375</xdr:rowOff>
    </xdr:from>
    <xdr:to>
      <xdr:col>71</xdr:col>
      <xdr:colOff>177800</xdr:colOff>
      <xdr:row>58</xdr:row>
      <xdr:rowOff>71863</xdr:rowOff>
    </xdr:to>
    <xdr:cxnSp macro="">
      <xdr:nvCxnSpPr>
        <xdr:cNvPr id="586" name="直線コネクタ 585"/>
        <xdr:cNvCxnSpPr/>
      </xdr:nvCxnSpPr>
      <xdr:spPr>
        <a:xfrm>
          <a:off x="12814300" y="9998475"/>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137211</xdr:rowOff>
    </xdr:from>
    <xdr:to>
      <xdr:col>85</xdr:col>
      <xdr:colOff>177800</xdr:colOff>
      <xdr:row>55</xdr:row>
      <xdr:rowOff>67361</xdr:rowOff>
    </xdr:to>
    <xdr:sp macro="" textlink="">
      <xdr:nvSpPr>
        <xdr:cNvPr id="596" name="楕円 595"/>
        <xdr:cNvSpPr/>
      </xdr:nvSpPr>
      <xdr:spPr>
        <a:xfrm>
          <a:off x="16268700" y="93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160088</xdr:rowOff>
    </xdr:from>
    <xdr:ext cx="534377" cy="259045"/>
    <xdr:sp macro="" textlink="">
      <xdr:nvSpPr>
        <xdr:cNvPr id="597" name="教育費該当値テキスト"/>
        <xdr:cNvSpPr txBox="1"/>
      </xdr:nvSpPr>
      <xdr:spPr>
        <a:xfrm>
          <a:off x="16370300" y="924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111798</xdr:rowOff>
    </xdr:from>
    <xdr:to>
      <xdr:col>81</xdr:col>
      <xdr:colOff>101600</xdr:colOff>
      <xdr:row>56</xdr:row>
      <xdr:rowOff>41948</xdr:rowOff>
    </xdr:to>
    <xdr:sp macro="" textlink="">
      <xdr:nvSpPr>
        <xdr:cNvPr id="598" name="楕円 597"/>
        <xdr:cNvSpPr/>
      </xdr:nvSpPr>
      <xdr:spPr>
        <a:xfrm>
          <a:off x="15430500" y="954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58475</xdr:rowOff>
    </xdr:from>
    <xdr:ext cx="534377" cy="259045"/>
    <xdr:sp macro="" textlink="">
      <xdr:nvSpPr>
        <xdr:cNvPr id="599" name="テキスト ボックス 598"/>
        <xdr:cNvSpPr txBox="1"/>
      </xdr:nvSpPr>
      <xdr:spPr>
        <a:xfrm>
          <a:off x="15214111" y="931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19329</xdr:rowOff>
    </xdr:from>
    <xdr:to>
      <xdr:col>76</xdr:col>
      <xdr:colOff>165100</xdr:colOff>
      <xdr:row>58</xdr:row>
      <xdr:rowOff>120929</xdr:rowOff>
    </xdr:to>
    <xdr:sp macro="" textlink="">
      <xdr:nvSpPr>
        <xdr:cNvPr id="600" name="楕円 599"/>
        <xdr:cNvSpPr/>
      </xdr:nvSpPr>
      <xdr:spPr>
        <a:xfrm>
          <a:off x="14541500" y="99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112056</xdr:rowOff>
    </xdr:from>
    <xdr:ext cx="534377" cy="259045"/>
    <xdr:sp macro="" textlink="">
      <xdr:nvSpPr>
        <xdr:cNvPr id="601" name="テキスト ボックス 600"/>
        <xdr:cNvSpPr txBox="1"/>
      </xdr:nvSpPr>
      <xdr:spPr>
        <a:xfrm>
          <a:off x="14325111" y="100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21063</xdr:rowOff>
    </xdr:from>
    <xdr:to>
      <xdr:col>72</xdr:col>
      <xdr:colOff>38100</xdr:colOff>
      <xdr:row>58</xdr:row>
      <xdr:rowOff>122663</xdr:rowOff>
    </xdr:to>
    <xdr:sp macro="" textlink="">
      <xdr:nvSpPr>
        <xdr:cNvPr id="602" name="楕円 601"/>
        <xdr:cNvSpPr/>
      </xdr:nvSpPr>
      <xdr:spPr>
        <a:xfrm>
          <a:off x="13652500" y="99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113790</xdr:rowOff>
    </xdr:from>
    <xdr:ext cx="534377" cy="259045"/>
    <xdr:sp macro="" textlink="">
      <xdr:nvSpPr>
        <xdr:cNvPr id="603" name="テキスト ボックス 602"/>
        <xdr:cNvSpPr txBox="1"/>
      </xdr:nvSpPr>
      <xdr:spPr>
        <a:xfrm>
          <a:off x="13436111" y="1005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3575</xdr:rowOff>
    </xdr:from>
    <xdr:to>
      <xdr:col>67</xdr:col>
      <xdr:colOff>101600</xdr:colOff>
      <xdr:row>58</xdr:row>
      <xdr:rowOff>105175</xdr:rowOff>
    </xdr:to>
    <xdr:sp macro="" textlink="">
      <xdr:nvSpPr>
        <xdr:cNvPr id="604" name="楕円 603"/>
        <xdr:cNvSpPr/>
      </xdr:nvSpPr>
      <xdr:spPr>
        <a:xfrm>
          <a:off x="12763500" y="99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96302</xdr:rowOff>
    </xdr:from>
    <xdr:ext cx="534377" cy="259045"/>
    <xdr:sp macro="" textlink="">
      <xdr:nvSpPr>
        <xdr:cNvPr id="605" name="テキスト ボックス 604"/>
        <xdr:cNvSpPr txBox="1"/>
      </xdr:nvSpPr>
      <xdr:spPr>
        <a:xfrm>
          <a:off x="12547111" y="100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38,251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117945</xdr:rowOff>
    </xdr:from>
    <xdr:to>
      <xdr:col>85</xdr:col>
      <xdr:colOff>127000</xdr:colOff>
      <xdr:row>79</xdr:row>
      <xdr:rowOff>38125</xdr:rowOff>
    </xdr:to>
    <xdr:cxnSp macro="">
      <xdr:nvCxnSpPr>
        <xdr:cNvPr id="634" name="直線コネクタ 633"/>
        <xdr:cNvCxnSpPr/>
      </xdr:nvCxnSpPr>
      <xdr:spPr>
        <a:xfrm flipV="1">
          <a:off x="15481300" y="13491045"/>
          <a:ext cx="8382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80129</xdr:rowOff>
    </xdr:from>
    <xdr:ext cx="469744" cy="259045"/>
    <xdr:sp macro="" textlink="">
      <xdr:nvSpPr>
        <xdr:cNvPr id="635" name="災害復旧費平均値テキスト"/>
        <xdr:cNvSpPr txBox="1"/>
      </xdr:nvSpPr>
      <xdr:spPr>
        <a:xfrm>
          <a:off x="16370300" y="1345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161303</xdr:rowOff>
    </xdr:from>
    <xdr:to>
      <xdr:col>81</xdr:col>
      <xdr:colOff>50800</xdr:colOff>
      <xdr:row>79</xdr:row>
      <xdr:rowOff>38125</xdr:rowOff>
    </xdr:to>
    <xdr:cxnSp macro="">
      <xdr:nvCxnSpPr>
        <xdr:cNvPr id="637" name="直線コネクタ 636"/>
        <xdr:cNvCxnSpPr/>
      </xdr:nvCxnSpPr>
      <xdr:spPr>
        <a:xfrm>
          <a:off x="14592300" y="13534403"/>
          <a:ext cx="889000" cy="4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134519</xdr:rowOff>
    </xdr:from>
    <xdr:to>
      <xdr:col>76</xdr:col>
      <xdr:colOff>114300</xdr:colOff>
      <xdr:row>78</xdr:row>
      <xdr:rowOff>161303</xdr:rowOff>
    </xdr:to>
    <xdr:cxnSp macro="">
      <xdr:nvCxnSpPr>
        <xdr:cNvPr id="640" name="直線コネクタ 639"/>
        <xdr:cNvCxnSpPr/>
      </xdr:nvCxnSpPr>
      <xdr:spPr>
        <a:xfrm>
          <a:off x="13703300" y="13507619"/>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70184</xdr:rowOff>
    </xdr:from>
    <xdr:ext cx="378565" cy="259045"/>
    <xdr:sp macro="" textlink="">
      <xdr:nvSpPr>
        <xdr:cNvPr id="642" name="テキスト ボックス 641"/>
        <xdr:cNvSpPr txBox="1"/>
      </xdr:nvSpPr>
      <xdr:spPr>
        <a:xfrm>
          <a:off x="14403017" y="1361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134519</xdr:rowOff>
    </xdr:from>
    <xdr:to>
      <xdr:col>71</xdr:col>
      <xdr:colOff>177800</xdr:colOff>
      <xdr:row>79</xdr:row>
      <xdr:rowOff>31192</xdr:rowOff>
    </xdr:to>
    <xdr:cxnSp macro="">
      <xdr:nvCxnSpPr>
        <xdr:cNvPr id="643" name="直線コネクタ 642"/>
        <xdr:cNvCxnSpPr/>
      </xdr:nvCxnSpPr>
      <xdr:spPr>
        <a:xfrm flipV="1">
          <a:off x="12814300" y="13507619"/>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69042</xdr:rowOff>
    </xdr:from>
    <xdr:ext cx="378565" cy="259045"/>
    <xdr:sp macro="" textlink="">
      <xdr:nvSpPr>
        <xdr:cNvPr id="645" name="テキスト ボックス 644"/>
        <xdr:cNvSpPr txBox="1"/>
      </xdr:nvSpPr>
      <xdr:spPr>
        <a:xfrm>
          <a:off x="13514017" y="13613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67145</xdr:rowOff>
    </xdr:from>
    <xdr:to>
      <xdr:col>85</xdr:col>
      <xdr:colOff>177800</xdr:colOff>
      <xdr:row>78</xdr:row>
      <xdr:rowOff>168745</xdr:rowOff>
    </xdr:to>
    <xdr:sp macro="" textlink="">
      <xdr:nvSpPr>
        <xdr:cNvPr id="653" name="楕円 652"/>
        <xdr:cNvSpPr/>
      </xdr:nvSpPr>
      <xdr:spPr>
        <a:xfrm>
          <a:off x="16268700" y="134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26522</xdr:rowOff>
    </xdr:from>
    <xdr:ext cx="469744" cy="259045"/>
    <xdr:sp macro="" textlink="">
      <xdr:nvSpPr>
        <xdr:cNvPr id="654" name="災害復旧費該当値テキスト"/>
        <xdr:cNvSpPr txBox="1"/>
      </xdr:nvSpPr>
      <xdr:spPr>
        <a:xfrm>
          <a:off x="16370300" y="1322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158775</xdr:rowOff>
    </xdr:from>
    <xdr:to>
      <xdr:col>81</xdr:col>
      <xdr:colOff>101600</xdr:colOff>
      <xdr:row>79</xdr:row>
      <xdr:rowOff>88925</xdr:rowOff>
    </xdr:to>
    <xdr:sp macro="" textlink="">
      <xdr:nvSpPr>
        <xdr:cNvPr id="655" name="楕円 654"/>
        <xdr:cNvSpPr/>
      </xdr:nvSpPr>
      <xdr:spPr>
        <a:xfrm>
          <a:off x="15430500" y="135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80052</xdr:rowOff>
    </xdr:from>
    <xdr:ext cx="378565" cy="259045"/>
    <xdr:sp macro="" textlink="">
      <xdr:nvSpPr>
        <xdr:cNvPr id="656" name="テキスト ボックス 655"/>
        <xdr:cNvSpPr txBox="1"/>
      </xdr:nvSpPr>
      <xdr:spPr>
        <a:xfrm>
          <a:off x="15292017" y="13624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110503</xdr:rowOff>
    </xdr:from>
    <xdr:to>
      <xdr:col>76</xdr:col>
      <xdr:colOff>165100</xdr:colOff>
      <xdr:row>79</xdr:row>
      <xdr:rowOff>40653</xdr:rowOff>
    </xdr:to>
    <xdr:sp macro="" textlink="">
      <xdr:nvSpPr>
        <xdr:cNvPr id="657" name="楕円 656"/>
        <xdr:cNvSpPr/>
      </xdr:nvSpPr>
      <xdr:spPr>
        <a:xfrm>
          <a:off x="14541500" y="134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57180</xdr:rowOff>
    </xdr:from>
    <xdr:ext cx="469744" cy="259045"/>
    <xdr:sp macro="" textlink="">
      <xdr:nvSpPr>
        <xdr:cNvPr id="658" name="テキスト ボックス 657"/>
        <xdr:cNvSpPr txBox="1"/>
      </xdr:nvSpPr>
      <xdr:spPr>
        <a:xfrm>
          <a:off x="14357428" y="132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83719</xdr:rowOff>
    </xdr:from>
    <xdr:to>
      <xdr:col>72</xdr:col>
      <xdr:colOff>38100</xdr:colOff>
      <xdr:row>79</xdr:row>
      <xdr:rowOff>13869</xdr:rowOff>
    </xdr:to>
    <xdr:sp macro="" textlink="">
      <xdr:nvSpPr>
        <xdr:cNvPr id="659" name="楕円 658"/>
        <xdr:cNvSpPr/>
      </xdr:nvSpPr>
      <xdr:spPr>
        <a:xfrm>
          <a:off x="13652500" y="1345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30396</xdr:rowOff>
    </xdr:from>
    <xdr:ext cx="469744" cy="259045"/>
    <xdr:sp macro="" textlink="">
      <xdr:nvSpPr>
        <xdr:cNvPr id="660" name="テキスト ボックス 659"/>
        <xdr:cNvSpPr txBox="1"/>
      </xdr:nvSpPr>
      <xdr:spPr>
        <a:xfrm>
          <a:off x="13468428" y="1323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151842</xdr:rowOff>
    </xdr:from>
    <xdr:to>
      <xdr:col>67</xdr:col>
      <xdr:colOff>101600</xdr:colOff>
      <xdr:row>79</xdr:row>
      <xdr:rowOff>81992</xdr:rowOff>
    </xdr:to>
    <xdr:sp macro="" textlink="">
      <xdr:nvSpPr>
        <xdr:cNvPr id="661" name="楕円 660"/>
        <xdr:cNvSpPr/>
      </xdr:nvSpPr>
      <xdr:spPr>
        <a:xfrm>
          <a:off x="12763500" y="135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73119</xdr:rowOff>
    </xdr:from>
    <xdr:ext cx="378565" cy="259045"/>
    <xdr:sp macro="" textlink="">
      <xdr:nvSpPr>
        <xdr:cNvPr id="662" name="テキスト ボックス 661"/>
        <xdr:cNvSpPr txBox="1"/>
      </xdr:nvSpPr>
      <xdr:spPr>
        <a:xfrm>
          <a:off x="12625017" y="13617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107,002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46503</xdr:rowOff>
    </xdr:from>
    <xdr:to>
      <xdr:col>85</xdr:col>
      <xdr:colOff>127000</xdr:colOff>
      <xdr:row>96</xdr:row>
      <xdr:rowOff>49247</xdr:rowOff>
    </xdr:to>
    <xdr:cxnSp macro="">
      <xdr:nvCxnSpPr>
        <xdr:cNvPr id="695" name="直線コネクタ 694"/>
        <xdr:cNvCxnSpPr/>
      </xdr:nvCxnSpPr>
      <xdr:spPr>
        <a:xfrm flipV="1">
          <a:off x="15481300" y="16505703"/>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6" name="公債費平均値テキスト"/>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170146</xdr:rowOff>
    </xdr:from>
    <xdr:to>
      <xdr:col>81</xdr:col>
      <xdr:colOff>50800</xdr:colOff>
      <xdr:row>96</xdr:row>
      <xdr:rowOff>49247</xdr:rowOff>
    </xdr:to>
    <xdr:cxnSp macro="">
      <xdr:nvCxnSpPr>
        <xdr:cNvPr id="698" name="直線コネクタ 697"/>
        <xdr:cNvCxnSpPr/>
      </xdr:nvCxnSpPr>
      <xdr:spPr>
        <a:xfrm>
          <a:off x="14592300" y="16457896"/>
          <a:ext cx="889000" cy="5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700" name="テキスト ボックス 699"/>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155587</xdr:rowOff>
    </xdr:from>
    <xdr:to>
      <xdr:col>76</xdr:col>
      <xdr:colOff>114300</xdr:colOff>
      <xdr:row>95</xdr:row>
      <xdr:rowOff>170146</xdr:rowOff>
    </xdr:to>
    <xdr:cxnSp macro="">
      <xdr:nvCxnSpPr>
        <xdr:cNvPr id="701" name="直線コネクタ 700"/>
        <xdr:cNvCxnSpPr/>
      </xdr:nvCxnSpPr>
      <xdr:spPr>
        <a:xfrm>
          <a:off x="13703300" y="16443337"/>
          <a:ext cx="889000" cy="1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3" name="テキスト ボックス 702"/>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123983</xdr:rowOff>
    </xdr:from>
    <xdr:to>
      <xdr:col>71</xdr:col>
      <xdr:colOff>177800</xdr:colOff>
      <xdr:row>95</xdr:row>
      <xdr:rowOff>155587</xdr:rowOff>
    </xdr:to>
    <xdr:cxnSp macro="">
      <xdr:nvCxnSpPr>
        <xdr:cNvPr id="704" name="直線コネクタ 703"/>
        <xdr:cNvCxnSpPr/>
      </xdr:nvCxnSpPr>
      <xdr:spPr>
        <a:xfrm>
          <a:off x="12814300" y="16411733"/>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6" name="テキスト ボックス 705"/>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52883</xdr:rowOff>
    </xdr:from>
    <xdr:ext cx="534377" cy="259045"/>
    <xdr:sp macro="" textlink="">
      <xdr:nvSpPr>
        <xdr:cNvPr id="708" name="テキスト ボックス 707"/>
        <xdr:cNvSpPr txBox="1"/>
      </xdr:nvSpPr>
      <xdr:spPr>
        <a:xfrm>
          <a:off x="12547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167153</xdr:rowOff>
    </xdr:from>
    <xdr:to>
      <xdr:col>85</xdr:col>
      <xdr:colOff>177800</xdr:colOff>
      <xdr:row>96</xdr:row>
      <xdr:rowOff>97303</xdr:rowOff>
    </xdr:to>
    <xdr:sp macro="" textlink="">
      <xdr:nvSpPr>
        <xdr:cNvPr id="714" name="楕円 713"/>
        <xdr:cNvSpPr/>
      </xdr:nvSpPr>
      <xdr:spPr>
        <a:xfrm>
          <a:off x="16268700" y="164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18580</xdr:rowOff>
    </xdr:from>
    <xdr:ext cx="534377" cy="259045"/>
    <xdr:sp macro="" textlink="">
      <xdr:nvSpPr>
        <xdr:cNvPr id="715" name="公債費該当値テキスト"/>
        <xdr:cNvSpPr txBox="1"/>
      </xdr:nvSpPr>
      <xdr:spPr>
        <a:xfrm>
          <a:off x="16370300" y="163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169897</xdr:rowOff>
    </xdr:from>
    <xdr:to>
      <xdr:col>81</xdr:col>
      <xdr:colOff>101600</xdr:colOff>
      <xdr:row>96</xdr:row>
      <xdr:rowOff>100047</xdr:rowOff>
    </xdr:to>
    <xdr:sp macro="" textlink="">
      <xdr:nvSpPr>
        <xdr:cNvPr id="716" name="楕円 715"/>
        <xdr:cNvSpPr/>
      </xdr:nvSpPr>
      <xdr:spPr>
        <a:xfrm>
          <a:off x="15430500" y="164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116574</xdr:rowOff>
    </xdr:from>
    <xdr:ext cx="534377" cy="259045"/>
    <xdr:sp macro="" textlink="">
      <xdr:nvSpPr>
        <xdr:cNvPr id="717" name="テキスト ボックス 716"/>
        <xdr:cNvSpPr txBox="1"/>
      </xdr:nvSpPr>
      <xdr:spPr>
        <a:xfrm>
          <a:off x="15214111" y="1623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119346</xdr:rowOff>
    </xdr:from>
    <xdr:to>
      <xdr:col>76</xdr:col>
      <xdr:colOff>165100</xdr:colOff>
      <xdr:row>96</xdr:row>
      <xdr:rowOff>49496</xdr:rowOff>
    </xdr:to>
    <xdr:sp macro="" textlink="">
      <xdr:nvSpPr>
        <xdr:cNvPr id="718" name="楕円 717"/>
        <xdr:cNvSpPr/>
      </xdr:nvSpPr>
      <xdr:spPr>
        <a:xfrm>
          <a:off x="14541500" y="164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66023</xdr:rowOff>
    </xdr:from>
    <xdr:ext cx="534377" cy="259045"/>
    <xdr:sp macro="" textlink="">
      <xdr:nvSpPr>
        <xdr:cNvPr id="719" name="テキスト ボックス 718"/>
        <xdr:cNvSpPr txBox="1"/>
      </xdr:nvSpPr>
      <xdr:spPr>
        <a:xfrm>
          <a:off x="14325111" y="161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104787</xdr:rowOff>
    </xdr:from>
    <xdr:to>
      <xdr:col>72</xdr:col>
      <xdr:colOff>38100</xdr:colOff>
      <xdr:row>96</xdr:row>
      <xdr:rowOff>34937</xdr:rowOff>
    </xdr:to>
    <xdr:sp macro="" textlink="">
      <xdr:nvSpPr>
        <xdr:cNvPr id="720" name="楕円 719"/>
        <xdr:cNvSpPr/>
      </xdr:nvSpPr>
      <xdr:spPr>
        <a:xfrm>
          <a:off x="13652500" y="1639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51464</xdr:rowOff>
    </xdr:from>
    <xdr:ext cx="534377" cy="259045"/>
    <xdr:sp macro="" textlink="">
      <xdr:nvSpPr>
        <xdr:cNvPr id="721" name="テキスト ボックス 720"/>
        <xdr:cNvSpPr txBox="1"/>
      </xdr:nvSpPr>
      <xdr:spPr>
        <a:xfrm>
          <a:off x="13436111" y="1616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73183</xdr:rowOff>
    </xdr:from>
    <xdr:to>
      <xdr:col>67</xdr:col>
      <xdr:colOff>101600</xdr:colOff>
      <xdr:row>96</xdr:row>
      <xdr:rowOff>3333</xdr:rowOff>
    </xdr:to>
    <xdr:sp macro="" textlink="">
      <xdr:nvSpPr>
        <xdr:cNvPr id="722" name="楕円 721"/>
        <xdr:cNvSpPr/>
      </xdr:nvSpPr>
      <xdr:spPr>
        <a:xfrm>
          <a:off x="12763500" y="163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19860</xdr:rowOff>
    </xdr:from>
    <xdr:ext cx="534377" cy="259045"/>
    <xdr:sp macro="" textlink="">
      <xdr:nvSpPr>
        <xdr:cNvPr id="723" name="テキスト ボックス 722"/>
        <xdr:cNvSpPr txBox="1"/>
      </xdr:nvSpPr>
      <xdr:spPr>
        <a:xfrm>
          <a:off x="12547111" y="1613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31,760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民生費については</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障害児通所給付</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や</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障害者自立支援給付</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に係る扶助費、また介護保険事業特別会計や</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後期高齢者医療事業特別会計への繰出金が年々上昇していること</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要因で</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、類似団体内平均値を上回る水準で推移している。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衛生費については、火葬場建替事業の実施により投資的経費が増加したことで、平成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を大幅に上回った。</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消防費については、泉州南消防組合において退職者が増加した等の理由により、同組合に対する負担金が増額となり、平成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を上回った。</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教育費については、中学校建替事業の実施により投資的経費が増加したことで、平成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年度以降</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を上回っている。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公債費については、</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25</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年度までは類似団体内平均値を下回っていたが、平</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年度に発行した</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第</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三セクター等改革推進債の償還が開始したことや、公共用地先行取得等事業債及び退職手当債の元利償還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が多額であるため、平成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年度以降は</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を上回る水準で推移している</a:t>
          </a:r>
          <a:r>
            <a:rPr kumimoji="0"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実質収支は約</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百万円で、</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年連続の黒字となった。前年度に引き続き黒字決算となった要因は、</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歳出面において投資的経費が増加したものの、</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歳入面</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において地方債や地方交付税が増加したこと等によるものである。</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財政調整基金残高については、平成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27</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年度の基金創設以降、毎年度の決算において生じた剰余金の一部積立等により増加しているが、相対的に残高は少額であるため、今後も積立を継続していく。</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年度決算においては、引き続き連結黒字を維持できており、連結黒字額は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1,870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百万円となっている。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黒字額の大部分は水道事業会計の資金剰余によるものであるが、令和元年度以降は、水道事業会計が大阪広域水道企業団と統合するため連結対象ではなくなる中、今後も一般会計をはじめとして、全ての会計において事業の効率化等を図り、市全体として財政の健全性を保てるよう努めていく。　</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24968868</v>
      </c>
      <c r="BO4" s="430"/>
      <c r="BP4" s="430"/>
      <c r="BQ4" s="430"/>
      <c r="BR4" s="430"/>
      <c r="BS4" s="430"/>
      <c r="BT4" s="430"/>
      <c r="BU4" s="431"/>
      <c r="BV4" s="429">
        <v>23545366</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0</v>
      </c>
      <c r="CU4" s="436"/>
      <c r="CV4" s="436"/>
      <c r="CW4" s="436"/>
      <c r="CX4" s="436"/>
      <c r="CY4" s="436"/>
      <c r="CZ4" s="436"/>
      <c r="DA4" s="437"/>
      <c r="DB4" s="435">
        <v>0.1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24910784</v>
      </c>
      <c r="BO5" s="467"/>
      <c r="BP5" s="467"/>
      <c r="BQ5" s="467"/>
      <c r="BR5" s="467"/>
      <c r="BS5" s="467"/>
      <c r="BT5" s="467"/>
      <c r="BU5" s="468"/>
      <c r="BV5" s="466">
        <v>23528628</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100.1</v>
      </c>
      <c r="CU5" s="464"/>
      <c r="CV5" s="464"/>
      <c r="CW5" s="464"/>
      <c r="CX5" s="464"/>
      <c r="CY5" s="464"/>
      <c r="CZ5" s="464"/>
      <c r="DA5" s="465"/>
      <c r="DB5" s="463">
        <v>102.1</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58084</v>
      </c>
      <c r="BO6" s="467"/>
      <c r="BP6" s="467"/>
      <c r="BQ6" s="467"/>
      <c r="BR6" s="467"/>
      <c r="BS6" s="467"/>
      <c r="BT6" s="467"/>
      <c r="BU6" s="468"/>
      <c r="BV6" s="466">
        <v>16738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108.3</v>
      </c>
      <c r="CU6" s="504"/>
      <c r="CV6" s="504"/>
      <c r="CW6" s="504"/>
      <c r="CX6" s="504"/>
      <c r="CY6" s="504"/>
      <c r="CZ6" s="504"/>
      <c r="DA6" s="505"/>
      <c r="DB6" s="503">
        <v>110.6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93</v>
      </c>
      <c r="AV7" s="499"/>
      <c r="AW7" s="499"/>
      <c r="AX7" s="499"/>
      <c r="AY7" s="500" t="s">
        <v>105</v>
      </c>
      <c r="AZ7" s="501"/>
      <c r="BA7" s="501"/>
      <c r="BB7" s="501"/>
      <c r="BC7" s="501"/>
      <c r="BD7" s="501"/>
      <c r="BE7" s="501"/>
      <c r="BF7" s="501"/>
      <c r="BG7" s="501"/>
      <c r="BH7" s="501"/>
      <c r="BI7" s="501"/>
      <c r="BJ7" s="501"/>
      <c r="BK7" s="501"/>
      <c r="BL7" s="501"/>
      <c r="BM7" s="502"/>
      <c r="BN7" s="466">
        <v>51735</v>
      </c>
      <c r="BO7" s="467"/>
      <c r="BP7" s="467"/>
      <c r="BQ7" s="467"/>
      <c r="BR7" s="467"/>
      <c r="BS7" s="467"/>
      <c r="BT7" s="467"/>
      <c r="BU7" s="468"/>
      <c r="BV7" s="466">
        <v>6875</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13233298</v>
      </c>
      <c r="CU7" s="467"/>
      <c r="CV7" s="467"/>
      <c r="CW7" s="467"/>
      <c r="CX7" s="467"/>
      <c r="CY7" s="467"/>
      <c r="CZ7" s="467"/>
      <c r="DA7" s="468"/>
      <c r="DB7" s="466">
        <v>12890760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6349</v>
      </c>
      <c r="BO8" s="467"/>
      <c r="BP8" s="467"/>
      <c r="BQ8" s="467"/>
      <c r="BR8" s="467"/>
      <c r="BS8" s="467"/>
      <c r="BT8" s="467"/>
      <c r="BU8" s="468"/>
      <c r="BV8" s="466">
        <v>9863</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0.75</v>
      </c>
      <c r="CU8" s="507"/>
      <c r="CV8" s="507"/>
      <c r="CW8" s="507"/>
      <c r="CX8" s="507"/>
      <c r="CY8" s="507"/>
      <c r="CZ8" s="507"/>
      <c r="DA8" s="508"/>
      <c r="DB8" s="506">
        <v>0.76</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62438</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93</v>
      </c>
      <c r="AV9" s="499"/>
      <c r="AW9" s="499"/>
      <c r="AX9" s="499"/>
      <c r="AY9" s="500" t="s">
        <v>115</v>
      </c>
      <c r="AZ9" s="501"/>
      <c r="BA9" s="501"/>
      <c r="BB9" s="501"/>
      <c r="BC9" s="501"/>
      <c r="BD9" s="501"/>
      <c r="BE9" s="501"/>
      <c r="BF9" s="501"/>
      <c r="BG9" s="501"/>
      <c r="BH9" s="501"/>
      <c r="BI9" s="501"/>
      <c r="BJ9" s="501"/>
      <c r="BK9" s="501"/>
      <c r="BL9" s="501"/>
      <c r="BM9" s="502"/>
      <c r="BN9" s="466">
        <v>-3514</v>
      </c>
      <c r="BO9" s="467"/>
      <c r="BP9" s="467"/>
      <c r="BQ9" s="467"/>
      <c r="BR9" s="467"/>
      <c r="BS9" s="467"/>
      <c r="BT9" s="467"/>
      <c r="BU9" s="468"/>
      <c r="BV9" s="466">
        <v>6493</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18</v>
      </c>
      <c r="CU9" s="464"/>
      <c r="CV9" s="464"/>
      <c r="CW9" s="464"/>
      <c r="CX9" s="464"/>
      <c r="CY9" s="464"/>
      <c r="CZ9" s="464"/>
      <c r="DA9" s="465"/>
      <c r="DB9" s="463">
        <v>18.2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64403</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93</v>
      </c>
      <c r="AV10" s="499"/>
      <c r="AW10" s="499"/>
      <c r="AX10" s="499"/>
      <c r="AY10" s="500" t="s">
        <v>119</v>
      </c>
      <c r="AZ10" s="501"/>
      <c r="BA10" s="501"/>
      <c r="BB10" s="501"/>
      <c r="BC10" s="501"/>
      <c r="BD10" s="501"/>
      <c r="BE10" s="501"/>
      <c r="BF10" s="501"/>
      <c r="BG10" s="501"/>
      <c r="BH10" s="501"/>
      <c r="BI10" s="501"/>
      <c r="BJ10" s="501"/>
      <c r="BK10" s="501"/>
      <c r="BL10" s="501"/>
      <c r="BM10" s="502"/>
      <c r="BN10" s="466">
        <v>106604</v>
      </c>
      <c r="BO10" s="467"/>
      <c r="BP10" s="467"/>
      <c r="BQ10" s="467"/>
      <c r="BR10" s="467"/>
      <c r="BS10" s="467"/>
      <c r="BT10" s="467"/>
      <c r="BU10" s="468"/>
      <c r="BV10" s="466">
        <v>1689</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62220</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101</v>
      </c>
      <c r="AV12" s="499"/>
      <c r="AW12" s="499"/>
      <c r="AX12" s="499"/>
      <c r="AY12" s="500" t="s">
        <v>133</v>
      </c>
      <c r="AZ12" s="501"/>
      <c r="BA12" s="501"/>
      <c r="BB12" s="501"/>
      <c r="BC12" s="501"/>
      <c r="BD12" s="501"/>
      <c r="BE12" s="501"/>
      <c r="BF12" s="501"/>
      <c r="BG12" s="501"/>
      <c r="BH12" s="501"/>
      <c r="BI12" s="501"/>
      <c r="BJ12" s="501"/>
      <c r="BK12" s="501"/>
      <c r="BL12" s="501"/>
      <c r="BM12" s="502"/>
      <c r="BN12" s="466">
        <v>35000</v>
      </c>
      <c r="BO12" s="467"/>
      <c r="BP12" s="467"/>
      <c r="BQ12" s="467"/>
      <c r="BR12" s="467"/>
      <c r="BS12" s="467"/>
      <c r="BT12" s="467"/>
      <c r="BU12" s="468"/>
      <c r="BV12" s="466">
        <v>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61490</v>
      </c>
      <c r="S13" s="548"/>
      <c r="T13" s="548"/>
      <c r="U13" s="548"/>
      <c r="V13" s="549"/>
      <c r="W13" s="482" t="s">
        <v>137</v>
      </c>
      <c r="X13" s="483"/>
      <c r="Y13" s="483"/>
      <c r="Z13" s="483"/>
      <c r="AA13" s="483"/>
      <c r="AB13" s="473"/>
      <c r="AC13" s="517">
        <v>689</v>
      </c>
      <c r="AD13" s="518"/>
      <c r="AE13" s="518"/>
      <c r="AF13" s="518"/>
      <c r="AG13" s="557"/>
      <c r="AH13" s="517">
        <v>702</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68090</v>
      </c>
      <c r="BO13" s="467"/>
      <c r="BP13" s="467"/>
      <c r="BQ13" s="467"/>
      <c r="BR13" s="467"/>
      <c r="BS13" s="467"/>
      <c r="BT13" s="467"/>
      <c r="BU13" s="468"/>
      <c r="BV13" s="466">
        <v>8182</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11.2</v>
      </c>
      <c r="CU13" s="464"/>
      <c r="CV13" s="464"/>
      <c r="CW13" s="464"/>
      <c r="CX13" s="464"/>
      <c r="CY13" s="464"/>
      <c r="CZ13" s="464"/>
      <c r="DA13" s="465"/>
      <c r="DB13" s="463">
        <v>12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62796</v>
      </c>
      <c r="S14" s="548"/>
      <c r="T14" s="548"/>
      <c r="U14" s="548"/>
      <c r="V14" s="549"/>
      <c r="W14" s="456"/>
      <c r="X14" s="457"/>
      <c r="Y14" s="457"/>
      <c r="Z14" s="457"/>
      <c r="AA14" s="457"/>
      <c r="AB14" s="446"/>
      <c r="AC14" s="550">
        <v>2.8</v>
      </c>
      <c r="AD14" s="551"/>
      <c r="AE14" s="551"/>
      <c r="AF14" s="551"/>
      <c r="AG14" s="552"/>
      <c r="AH14" s="550">
        <v>2.8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108.5</v>
      </c>
      <c r="CU14" s="562"/>
      <c r="CV14" s="562"/>
      <c r="CW14" s="562"/>
      <c r="CX14" s="562"/>
      <c r="CY14" s="562"/>
      <c r="CZ14" s="562"/>
      <c r="DA14" s="563"/>
      <c r="DB14" s="561">
        <v>104.9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144</v>
      </c>
      <c r="N15" s="555"/>
      <c r="O15" s="555"/>
      <c r="P15" s="555"/>
      <c r="Q15" s="556"/>
      <c r="R15" s="547">
        <v>62115</v>
      </c>
      <c r="S15" s="548"/>
      <c r="T15" s="548"/>
      <c r="U15" s="548"/>
      <c r="V15" s="549"/>
      <c r="W15" s="482" t="s">
        <v>145</v>
      </c>
      <c r="X15" s="483"/>
      <c r="Y15" s="483"/>
      <c r="Z15" s="483"/>
      <c r="AA15" s="483"/>
      <c r="AB15" s="473"/>
      <c r="AC15" s="517">
        <v>6256</v>
      </c>
      <c r="AD15" s="518"/>
      <c r="AE15" s="518"/>
      <c r="AF15" s="518"/>
      <c r="AG15" s="557"/>
      <c r="AH15" s="517">
        <v>6461</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7521518</v>
      </c>
      <c r="BO15" s="430"/>
      <c r="BP15" s="430"/>
      <c r="BQ15" s="430"/>
      <c r="BR15" s="430"/>
      <c r="BS15" s="430"/>
      <c r="BT15" s="430"/>
      <c r="BU15" s="431"/>
      <c r="BV15" s="429">
        <v>7480262</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25.7</v>
      </c>
      <c r="AD16" s="551"/>
      <c r="AE16" s="551"/>
      <c r="AF16" s="551"/>
      <c r="AG16" s="552"/>
      <c r="AH16" s="550">
        <v>26.1</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10103049</v>
      </c>
      <c r="BO16" s="467"/>
      <c r="BP16" s="467"/>
      <c r="BQ16" s="467"/>
      <c r="BR16" s="467"/>
      <c r="BS16" s="467"/>
      <c r="BT16" s="467"/>
      <c r="BU16" s="468"/>
      <c r="BV16" s="466">
        <v>9993091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17416</v>
      </c>
      <c r="AD17" s="518"/>
      <c r="AE17" s="518"/>
      <c r="AF17" s="518"/>
      <c r="AG17" s="557"/>
      <c r="AH17" s="517">
        <v>17615</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9640604</v>
      </c>
      <c r="BO17" s="467"/>
      <c r="BP17" s="467"/>
      <c r="BQ17" s="467"/>
      <c r="BR17" s="467"/>
      <c r="BS17" s="467"/>
      <c r="BT17" s="467"/>
      <c r="BU17" s="468"/>
      <c r="BV17" s="466">
        <v>9579751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48.98</v>
      </c>
      <c r="M18" s="579"/>
      <c r="N18" s="579"/>
      <c r="O18" s="579"/>
      <c r="P18" s="579"/>
      <c r="Q18" s="579"/>
      <c r="R18" s="580"/>
      <c r="S18" s="580"/>
      <c r="T18" s="580"/>
      <c r="U18" s="580"/>
      <c r="V18" s="581"/>
      <c r="W18" s="484"/>
      <c r="X18" s="485"/>
      <c r="Y18" s="485"/>
      <c r="Z18" s="485"/>
      <c r="AA18" s="485"/>
      <c r="AB18" s="476"/>
      <c r="AC18" s="582">
        <v>71.5</v>
      </c>
      <c r="AD18" s="583"/>
      <c r="AE18" s="583"/>
      <c r="AF18" s="583"/>
      <c r="AG18" s="584"/>
      <c r="AH18" s="582">
        <v>71.099999999999994</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13393676</v>
      </c>
      <c r="BO18" s="467"/>
      <c r="BP18" s="467"/>
      <c r="BQ18" s="467"/>
      <c r="BR18" s="467"/>
      <c r="BS18" s="467"/>
      <c r="BT18" s="467"/>
      <c r="BU18" s="468"/>
      <c r="BV18" s="466">
        <v>13544758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1275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14683971</v>
      </c>
      <c r="BO19" s="467"/>
      <c r="BP19" s="467"/>
      <c r="BQ19" s="467"/>
      <c r="BR19" s="467"/>
      <c r="BS19" s="467"/>
      <c r="BT19" s="467"/>
      <c r="BU19" s="468"/>
      <c r="BV19" s="466">
        <v>14633712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22800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29449912</v>
      </c>
      <c r="BO23" s="467"/>
      <c r="BP23" s="467"/>
      <c r="BQ23" s="467"/>
      <c r="BR23" s="467"/>
      <c r="BS23" s="467"/>
      <c r="BT23" s="467"/>
      <c r="BU23" s="468"/>
      <c r="BV23" s="466">
        <v>28481564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7225</v>
      </c>
      <c r="R24" s="518"/>
      <c r="S24" s="518"/>
      <c r="T24" s="518"/>
      <c r="U24" s="518"/>
      <c r="V24" s="557"/>
      <c r="W24" s="616"/>
      <c r="X24" s="604"/>
      <c r="Y24" s="605"/>
      <c r="Z24" s="516" t="s">
        <v>169</v>
      </c>
      <c r="AA24" s="496"/>
      <c r="AB24" s="496"/>
      <c r="AC24" s="496"/>
      <c r="AD24" s="496"/>
      <c r="AE24" s="496"/>
      <c r="AF24" s="496"/>
      <c r="AG24" s="497"/>
      <c r="AH24" s="517">
        <v>341</v>
      </c>
      <c r="AI24" s="518"/>
      <c r="AJ24" s="518"/>
      <c r="AK24" s="518"/>
      <c r="AL24" s="557"/>
      <c r="AM24" s="517">
        <v>1098702</v>
      </c>
      <c r="AN24" s="518"/>
      <c r="AO24" s="518"/>
      <c r="AP24" s="518"/>
      <c r="AQ24" s="518"/>
      <c r="AR24" s="557"/>
      <c r="AS24" s="517">
        <v>3222</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16711448</v>
      </c>
      <c r="BO24" s="467"/>
      <c r="BP24" s="467"/>
      <c r="BQ24" s="467"/>
      <c r="BR24" s="467"/>
      <c r="BS24" s="467"/>
      <c r="BT24" s="467"/>
      <c r="BU24" s="468"/>
      <c r="BV24" s="466">
        <v>15395773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6552</v>
      </c>
      <c r="R25" s="518"/>
      <c r="S25" s="518"/>
      <c r="T25" s="518"/>
      <c r="U25" s="518"/>
      <c r="V25" s="557"/>
      <c r="W25" s="616"/>
      <c r="X25" s="604"/>
      <c r="Y25" s="605"/>
      <c r="Z25" s="516" t="s">
        <v>172</v>
      </c>
      <c r="AA25" s="496"/>
      <c r="AB25" s="496"/>
      <c r="AC25" s="496"/>
      <c r="AD25" s="496"/>
      <c r="AE25" s="496"/>
      <c r="AF25" s="496"/>
      <c r="AG25" s="497"/>
      <c r="AH25" s="517" t="s">
        <v>135</v>
      </c>
      <c r="AI25" s="518"/>
      <c r="AJ25" s="518"/>
      <c r="AK25" s="518"/>
      <c r="AL25" s="557"/>
      <c r="AM25" s="517" t="s">
        <v>135</v>
      </c>
      <c r="AN25" s="518"/>
      <c r="AO25" s="518"/>
      <c r="AP25" s="518"/>
      <c r="AQ25" s="518"/>
      <c r="AR25" s="557"/>
      <c r="AS25" s="517" t="s">
        <v>135</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1918368</v>
      </c>
      <c r="BO25" s="430"/>
      <c r="BP25" s="430"/>
      <c r="BQ25" s="430"/>
      <c r="BR25" s="430"/>
      <c r="BS25" s="430"/>
      <c r="BT25" s="430"/>
      <c r="BU25" s="431"/>
      <c r="BV25" s="429">
        <v>2820444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6175</v>
      </c>
      <c r="R26" s="518"/>
      <c r="S26" s="518"/>
      <c r="T26" s="518"/>
      <c r="U26" s="518"/>
      <c r="V26" s="557"/>
      <c r="W26" s="616"/>
      <c r="X26" s="604"/>
      <c r="Y26" s="605"/>
      <c r="Z26" s="516" t="s">
        <v>175</v>
      </c>
      <c r="AA26" s="626"/>
      <c r="AB26" s="626"/>
      <c r="AC26" s="626"/>
      <c r="AD26" s="626"/>
      <c r="AE26" s="626"/>
      <c r="AF26" s="626"/>
      <c r="AG26" s="627"/>
      <c r="AH26" s="517">
        <v>14</v>
      </c>
      <c r="AI26" s="518"/>
      <c r="AJ26" s="518"/>
      <c r="AK26" s="518"/>
      <c r="AL26" s="557"/>
      <c r="AM26" s="517">
        <v>48538</v>
      </c>
      <c r="AN26" s="518"/>
      <c r="AO26" s="518"/>
      <c r="AP26" s="518"/>
      <c r="AQ26" s="518"/>
      <c r="AR26" s="557"/>
      <c r="AS26" s="517">
        <v>3467</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135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5130</v>
      </c>
      <c r="R27" s="518"/>
      <c r="S27" s="518"/>
      <c r="T27" s="518"/>
      <c r="U27" s="518"/>
      <c r="V27" s="557"/>
      <c r="W27" s="616"/>
      <c r="X27" s="604"/>
      <c r="Y27" s="605"/>
      <c r="Z27" s="516" t="s">
        <v>178</v>
      </c>
      <c r="AA27" s="496"/>
      <c r="AB27" s="496"/>
      <c r="AC27" s="496"/>
      <c r="AD27" s="496"/>
      <c r="AE27" s="496"/>
      <c r="AF27" s="496"/>
      <c r="AG27" s="497"/>
      <c r="AH27" s="517">
        <v>31</v>
      </c>
      <c r="AI27" s="518"/>
      <c r="AJ27" s="518"/>
      <c r="AK27" s="518"/>
      <c r="AL27" s="557"/>
      <c r="AM27" s="517">
        <v>102608</v>
      </c>
      <c r="AN27" s="518"/>
      <c r="AO27" s="518"/>
      <c r="AP27" s="518"/>
      <c r="AQ27" s="518"/>
      <c r="AR27" s="557"/>
      <c r="AS27" s="517">
        <v>3310</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t="s">
        <v>135</v>
      </c>
      <c r="BO27" s="640"/>
      <c r="BP27" s="640"/>
      <c r="BQ27" s="640"/>
      <c r="BR27" s="640"/>
      <c r="BS27" s="640"/>
      <c r="BT27" s="640"/>
      <c r="BU27" s="641"/>
      <c r="BV27" s="639" t="s">
        <v>135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4680</v>
      </c>
      <c r="R28" s="518"/>
      <c r="S28" s="518"/>
      <c r="T28" s="518"/>
      <c r="U28" s="518"/>
      <c r="V28" s="557"/>
      <c r="W28" s="616"/>
      <c r="X28" s="604"/>
      <c r="Y28" s="605"/>
      <c r="Z28" s="516" t="s">
        <v>181</v>
      </c>
      <c r="AA28" s="496"/>
      <c r="AB28" s="496"/>
      <c r="AC28" s="496"/>
      <c r="AD28" s="496"/>
      <c r="AE28" s="496"/>
      <c r="AF28" s="496"/>
      <c r="AG28" s="497"/>
      <c r="AH28" s="517" t="s">
        <v>135</v>
      </c>
      <c r="AI28" s="518"/>
      <c r="AJ28" s="518"/>
      <c r="AK28" s="518"/>
      <c r="AL28" s="557"/>
      <c r="AM28" s="517" t="s">
        <v>182</v>
      </c>
      <c r="AN28" s="518"/>
      <c r="AO28" s="518"/>
      <c r="AP28" s="518"/>
      <c r="AQ28" s="518"/>
      <c r="AR28" s="557"/>
      <c r="AS28" s="517" t="s">
        <v>135</v>
      </c>
      <c r="AT28" s="518"/>
      <c r="AU28" s="518"/>
      <c r="AV28" s="518"/>
      <c r="AW28" s="518"/>
      <c r="AX28" s="519"/>
      <c r="AY28" s="642" t="s">
        <v>183</v>
      </c>
      <c r="AZ28" s="643"/>
      <c r="BA28" s="643"/>
      <c r="BB28" s="644"/>
      <c r="BC28" s="426" t="s">
        <v>47</v>
      </c>
      <c r="BD28" s="427"/>
      <c r="BE28" s="427"/>
      <c r="BF28" s="427"/>
      <c r="BG28" s="427"/>
      <c r="BH28" s="427"/>
      <c r="BI28" s="427"/>
      <c r="BJ28" s="427"/>
      <c r="BK28" s="427"/>
      <c r="BL28" s="427"/>
      <c r="BM28" s="428"/>
      <c r="BN28" s="429">
        <v>627696</v>
      </c>
      <c r="BO28" s="430"/>
      <c r="BP28" s="430"/>
      <c r="BQ28" s="430"/>
      <c r="BR28" s="430"/>
      <c r="BS28" s="430"/>
      <c r="BT28" s="430"/>
      <c r="BU28" s="431"/>
      <c r="BV28" s="429">
        <v>556092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14</v>
      </c>
      <c r="M29" s="518"/>
      <c r="N29" s="518"/>
      <c r="O29" s="518"/>
      <c r="P29" s="557"/>
      <c r="Q29" s="517">
        <v>4500</v>
      </c>
      <c r="R29" s="518"/>
      <c r="S29" s="518"/>
      <c r="T29" s="518"/>
      <c r="U29" s="518"/>
      <c r="V29" s="557"/>
      <c r="W29" s="617"/>
      <c r="X29" s="618"/>
      <c r="Y29" s="619"/>
      <c r="Z29" s="516" t="s">
        <v>185</v>
      </c>
      <c r="AA29" s="496"/>
      <c r="AB29" s="496"/>
      <c r="AC29" s="496"/>
      <c r="AD29" s="496"/>
      <c r="AE29" s="496"/>
      <c r="AF29" s="496"/>
      <c r="AG29" s="497"/>
      <c r="AH29" s="517">
        <v>372</v>
      </c>
      <c r="AI29" s="518"/>
      <c r="AJ29" s="518"/>
      <c r="AK29" s="518"/>
      <c r="AL29" s="557"/>
      <c r="AM29" s="517">
        <v>1201310</v>
      </c>
      <c r="AN29" s="518"/>
      <c r="AO29" s="518"/>
      <c r="AP29" s="518"/>
      <c r="AQ29" s="518"/>
      <c r="AR29" s="557"/>
      <c r="AS29" s="517">
        <v>3229</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1278175</v>
      </c>
      <c r="BO29" s="467"/>
      <c r="BP29" s="467"/>
      <c r="BQ29" s="467"/>
      <c r="BR29" s="467"/>
      <c r="BS29" s="467"/>
      <c r="BT29" s="467"/>
      <c r="BU29" s="468"/>
      <c r="BV29" s="466">
        <v>1221775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96.8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1588851</v>
      </c>
      <c r="BO30" s="640"/>
      <c r="BP30" s="640"/>
      <c r="BQ30" s="640"/>
      <c r="BR30" s="640"/>
      <c r="BS30" s="640"/>
      <c r="BT30" s="640"/>
      <c r="BU30" s="641"/>
      <c r="BV30" s="639">
        <v>1568727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194</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泉南清掃事務組合
（一般会計）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公共用地取得事業特別会計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大阪府後期高齢者医療広域連合
（一般会計）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大阪府後期高齢者医療広域連合
（後期高齢者医療特別会計）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大阪広域水道企業団
（水道事業会計）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大阪広域水道企業団
（工業用水道事業会計）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泉州南消防組合（一般会計）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L2iX3YkkvfZhUG0+7J49b1wFmFjj24cpVS3q8/wFCrXq3WYJQeVGUjwi9P3lCYIWdp76DLAiQJ25WpqiasWBw==" saltValue="CwKqQfn4/vCF4GzOLM2t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45" t="s">
        <v>548</v>
      </c>
      <c r="D34" s="1245"/>
      <c r="E34" s="1246"/>
      <c r="F34" s="32">
        <v>9.51</v>
      </c>
      <c r="G34" s="33">
        <v>9.9700000000000006</v>
      </c>
      <c r="H34" s="33">
        <v>10.82</v>
      </c>
      <c r="I34" s="33">
        <v>11.67</v>
      </c>
      <c r="J34" s="34">
        <v>11.66</v>
      </c>
      <c r="K34" s="22"/>
      <c r="L34" s="22"/>
      <c r="M34" s="22"/>
      <c r="N34" s="22"/>
      <c r="O34" s="22"/>
      <c r="P34" s="22"/>
    </row>
    <row r="35" spans="1:16" ht="39" customHeight="1" x14ac:dyDescent="0.15">
      <c r="A35" s="22"/>
      <c r="B35" s="35"/>
      <c r="C35" s="1239" t="s">
        <v>549</v>
      </c>
      <c r="D35" s="1240"/>
      <c r="E35" s="1241"/>
      <c r="F35" s="36">
        <v>0.15</v>
      </c>
      <c r="G35" s="37">
        <v>0.24</v>
      </c>
      <c r="H35" s="37">
        <v>0.36</v>
      </c>
      <c r="I35" s="37">
        <v>1.46</v>
      </c>
      <c r="J35" s="38">
        <v>1.44</v>
      </c>
      <c r="K35" s="22"/>
      <c r="L35" s="22"/>
      <c r="M35" s="22"/>
      <c r="N35" s="22"/>
      <c r="O35" s="22"/>
      <c r="P35" s="22"/>
    </row>
    <row r="36" spans="1:16" ht="39" customHeight="1" x14ac:dyDescent="0.15">
      <c r="A36" s="22"/>
      <c r="B36" s="35"/>
      <c r="C36" s="1239" t="s">
        <v>550</v>
      </c>
      <c r="D36" s="1240"/>
      <c r="E36" s="1241"/>
      <c r="F36" s="36" t="s">
        <v>551</v>
      </c>
      <c r="G36" s="37" t="s">
        <v>552</v>
      </c>
      <c r="H36" s="37" t="s">
        <v>553</v>
      </c>
      <c r="I36" s="37">
        <v>1.42</v>
      </c>
      <c r="J36" s="38">
        <v>0.87</v>
      </c>
      <c r="K36" s="22"/>
      <c r="L36" s="22"/>
      <c r="M36" s="22"/>
      <c r="N36" s="22"/>
      <c r="O36" s="22"/>
      <c r="P36" s="22"/>
    </row>
    <row r="37" spans="1:16" ht="39" customHeight="1" x14ac:dyDescent="0.15">
      <c r="A37" s="22"/>
      <c r="B37" s="35"/>
      <c r="C37" s="1239" t="s">
        <v>554</v>
      </c>
      <c r="D37" s="1240"/>
      <c r="E37" s="1241"/>
      <c r="F37" s="36">
        <v>0.13</v>
      </c>
      <c r="G37" s="37">
        <v>0.13</v>
      </c>
      <c r="H37" s="37">
        <v>0.09</v>
      </c>
      <c r="I37" s="37">
        <v>0.06</v>
      </c>
      <c r="J37" s="38">
        <v>0.09</v>
      </c>
      <c r="K37" s="22"/>
      <c r="L37" s="22"/>
      <c r="M37" s="22"/>
      <c r="N37" s="22"/>
      <c r="O37" s="22"/>
      <c r="P37" s="22"/>
    </row>
    <row r="38" spans="1:16" ht="39" customHeight="1" x14ac:dyDescent="0.15">
      <c r="A38" s="22"/>
      <c r="B38" s="35"/>
      <c r="C38" s="1239" t="s">
        <v>555</v>
      </c>
      <c r="D38" s="1240"/>
      <c r="E38" s="1241"/>
      <c r="F38" s="36">
        <v>0.72</v>
      </c>
      <c r="G38" s="37">
        <v>1.81</v>
      </c>
      <c r="H38" s="37">
        <v>0.02</v>
      </c>
      <c r="I38" s="37">
        <v>7.0000000000000007E-2</v>
      </c>
      <c r="J38" s="38">
        <v>0.04</v>
      </c>
      <c r="K38" s="22"/>
      <c r="L38" s="22"/>
      <c r="M38" s="22"/>
      <c r="N38" s="22"/>
      <c r="O38" s="22"/>
      <c r="P38" s="22"/>
    </row>
    <row r="39" spans="1:16" ht="39" customHeight="1" x14ac:dyDescent="0.15">
      <c r="A39" s="22"/>
      <c r="B39" s="35"/>
      <c r="C39" s="1239" t="s">
        <v>556</v>
      </c>
      <c r="D39" s="1240"/>
      <c r="E39" s="1241"/>
      <c r="F39" s="36">
        <v>0</v>
      </c>
      <c r="G39" s="37">
        <v>0</v>
      </c>
      <c r="H39" s="37">
        <v>0</v>
      </c>
      <c r="I39" s="37">
        <v>0</v>
      </c>
      <c r="J39" s="38">
        <v>0</v>
      </c>
      <c r="K39" s="22"/>
      <c r="L39" s="22"/>
      <c r="M39" s="22"/>
      <c r="N39" s="22"/>
      <c r="O39" s="22"/>
      <c r="P39" s="22"/>
    </row>
    <row r="40" spans="1:16" ht="39" customHeight="1" x14ac:dyDescent="0.15">
      <c r="A40" s="22"/>
      <c r="B40" s="35"/>
      <c r="C40" s="1239" t="s">
        <v>557</v>
      </c>
      <c r="D40" s="1240"/>
      <c r="E40" s="1241"/>
      <c r="F40" s="36">
        <v>0</v>
      </c>
      <c r="G40" s="37">
        <v>0</v>
      </c>
      <c r="H40" s="37">
        <v>0</v>
      </c>
      <c r="I40" s="37">
        <v>0</v>
      </c>
      <c r="J40" s="38">
        <v>0</v>
      </c>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558</v>
      </c>
      <c r="D42" s="1240"/>
      <c r="E42" s="1241"/>
      <c r="F42" s="36" t="s">
        <v>500</v>
      </c>
      <c r="G42" s="37" t="s">
        <v>500</v>
      </c>
      <c r="H42" s="37" t="s">
        <v>500</v>
      </c>
      <c r="I42" s="37" t="s">
        <v>500</v>
      </c>
      <c r="J42" s="38" t="s">
        <v>500</v>
      </c>
      <c r="K42" s="22"/>
      <c r="L42" s="22"/>
      <c r="M42" s="22"/>
      <c r="N42" s="22"/>
      <c r="O42" s="22"/>
      <c r="P42" s="22"/>
    </row>
    <row r="43" spans="1:16" ht="39" customHeight="1" thickBot="1" x14ac:dyDescent="0.2">
      <c r="A43" s="22"/>
      <c r="B43" s="40"/>
      <c r="C43" s="1242" t="s">
        <v>559</v>
      </c>
      <c r="D43" s="1243"/>
      <c r="E43" s="1244"/>
      <c r="F43" s="41" t="s">
        <v>500</v>
      </c>
      <c r="G43" s="42" t="s">
        <v>500</v>
      </c>
      <c r="H43" s="42" t="s">
        <v>500</v>
      </c>
      <c r="I43" s="42" t="s">
        <v>500</v>
      </c>
      <c r="J43" s="43" t="s">
        <v>500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WA7PO3GfBKS3Ypziu7FrCFDv9hTdUypL8MtrlNfJna+b//smIMlWpYsB5Ot+lVvXeX/nHPdCtayDk5gHnnQEg==" saltValue="XpuLxY/Al3jHTzxAHlnX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47" t="s">
        <v>10</v>
      </c>
      <c r="C45" s="1248"/>
      <c r="D45" s="58"/>
      <c r="E45" s="1253" t="s">
        <v>11</v>
      </c>
      <c r="F45" s="1253"/>
      <c r="G45" s="1253"/>
      <c r="H45" s="1253"/>
      <c r="I45" s="1253"/>
      <c r="J45" s="1254"/>
      <c r="K45" s="59">
        <v>2868</v>
      </c>
      <c r="L45" s="60">
        <v>2936</v>
      </c>
      <c r="M45" s="60">
        <v>2841</v>
      </c>
      <c r="N45" s="60">
        <v>2658</v>
      </c>
      <c r="O45" s="61">
        <v>2645</v>
      </c>
      <c r="P45" s="48"/>
      <c r="Q45" s="48"/>
      <c r="R45" s="48"/>
      <c r="S45" s="48"/>
      <c r="T45" s="48"/>
      <c r="U45" s="48"/>
    </row>
    <row r="46" spans="1:21" ht="30.75" customHeight="1" x14ac:dyDescent="0.15">
      <c r="A46" s="48"/>
      <c r="B46" s="1249"/>
      <c r="C46" s="1250"/>
      <c r="D46" s="62"/>
      <c r="E46" s="1255" t="s">
        <v>12</v>
      </c>
      <c r="F46" s="1255"/>
      <c r="G46" s="1255"/>
      <c r="H46" s="1255"/>
      <c r="I46" s="1255"/>
      <c r="J46" s="1256"/>
      <c r="K46" s="63" t="s">
        <v>500</v>
      </c>
      <c r="L46" s="64" t="s">
        <v>500</v>
      </c>
      <c r="M46" s="64" t="s">
        <v>500</v>
      </c>
      <c r="N46" s="64" t="s">
        <v>500</v>
      </c>
      <c r="O46" s="65" t="s">
        <v>500</v>
      </c>
      <c r="P46" s="48"/>
      <c r="Q46" s="48"/>
      <c r="R46" s="48"/>
      <c r="S46" s="48"/>
      <c r="T46" s="48"/>
      <c r="U46" s="48"/>
    </row>
    <row r="47" spans="1:21" ht="30.75" customHeight="1" x14ac:dyDescent="0.15">
      <c r="A47" s="48"/>
      <c r="B47" s="1249"/>
      <c r="C47" s="1250"/>
      <c r="D47" s="62"/>
      <c r="E47" s="1255" t="s">
        <v>13</v>
      </c>
      <c r="F47" s="1255"/>
      <c r="G47" s="1255"/>
      <c r="H47" s="1255"/>
      <c r="I47" s="1255"/>
      <c r="J47" s="1256"/>
      <c r="K47" s="63" t="s">
        <v>500</v>
      </c>
      <c r="L47" s="64" t="s">
        <v>500</v>
      </c>
      <c r="M47" s="64" t="s">
        <v>500</v>
      </c>
      <c r="N47" s="64" t="s">
        <v>500</v>
      </c>
      <c r="O47" s="65" t="s">
        <v>500</v>
      </c>
      <c r="P47" s="48"/>
      <c r="Q47" s="48"/>
      <c r="R47" s="48"/>
      <c r="S47" s="48"/>
      <c r="T47" s="48"/>
      <c r="U47" s="48"/>
    </row>
    <row r="48" spans="1:21" ht="30.75" customHeight="1" x14ac:dyDescent="0.15">
      <c r="A48" s="48"/>
      <c r="B48" s="1249"/>
      <c r="C48" s="1250"/>
      <c r="D48" s="62"/>
      <c r="E48" s="1255" t="s">
        <v>14</v>
      </c>
      <c r="F48" s="1255"/>
      <c r="G48" s="1255"/>
      <c r="H48" s="1255"/>
      <c r="I48" s="1255"/>
      <c r="J48" s="1256"/>
      <c r="K48" s="63">
        <v>458</v>
      </c>
      <c r="L48" s="64">
        <v>501</v>
      </c>
      <c r="M48" s="64">
        <v>477</v>
      </c>
      <c r="N48" s="64">
        <v>496</v>
      </c>
      <c r="O48" s="65">
        <v>513</v>
      </c>
      <c r="P48" s="48"/>
      <c r="Q48" s="48"/>
      <c r="R48" s="48"/>
      <c r="S48" s="48"/>
      <c r="T48" s="48"/>
      <c r="U48" s="48"/>
    </row>
    <row r="49" spans="1:21" ht="30.75" customHeight="1" x14ac:dyDescent="0.15">
      <c r="A49" s="48"/>
      <c r="B49" s="1249"/>
      <c r="C49" s="1250"/>
      <c r="D49" s="62"/>
      <c r="E49" s="1255" t="s">
        <v>15</v>
      </c>
      <c r="F49" s="1255"/>
      <c r="G49" s="1255"/>
      <c r="H49" s="1255"/>
      <c r="I49" s="1255"/>
      <c r="J49" s="1256"/>
      <c r="K49" s="63">
        <v>27</v>
      </c>
      <c r="L49" s="64">
        <v>107</v>
      </c>
      <c r="M49" s="64">
        <v>191</v>
      </c>
      <c r="N49" s="64">
        <v>219</v>
      </c>
      <c r="O49" s="65">
        <v>245</v>
      </c>
      <c r="P49" s="48"/>
      <c r="Q49" s="48"/>
      <c r="R49" s="48"/>
      <c r="S49" s="48"/>
      <c r="T49" s="48"/>
      <c r="U49" s="48"/>
    </row>
    <row r="50" spans="1:21" ht="30.75" customHeight="1" x14ac:dyDescent="0.15">
      <c r="A50" s="48"/>
      <c r="B50" s="1249"/>
      <c r="C50" s="1250"/>
      <c r="D50" s="62"/>
      <c r="E50" s="1255" t="s">
        <v>16</v>
      </c>
      <c r="F50" s="1255"/>
      <c r="G50" s="1255"/>
      <c r="H50" s="1255"/>
      <c r="I50" s="1255"/>
      <c r="J50" s="1256"/>
      <c r="K50" s="63">
        <v>82</v>
      </c>
      <c r="L50" s="64">
        <v>78</v>
      </c>
      <c r="M50" s="64">
        <v>78</v>
      </c>
      <c r="N50" s="64">
        <v>78</v>
      </c>
      <c r="O50" s="65">
        <v>78</v>
      </c>
      <c r="P50" s="48"/>
      <c r="Q50" s="48"/>
      <c r="R50" s="48"/>
      <c r="S50" s="48"/>
      <c r="T50" s="48"/>
      <c r="U50" s="48"/>
    </row>
    <row r="51" spans="1:21" ht="30.75" customHeight="1" x14ac:dyDescent="0.15">
      <c r="A51" s="48"/>
      <c r="B51" s="1251"/>
      <c r="C51" s="1252"/>
      <c r="D51" s="66"/>
      <c r="E51" s="1255" t="s">
        <v>17</v>
      </c>
      <c r="F51" s="1255"/>
      <c r="G51" s="1255"/>
      <c r="H51" s="1255"/>
      <c r="I51" s="1255"/>
      <c r="J51" s="1256"/>
      <c r="K51" s="63">
        <v>0</v>
      </c>
      <c r="L51" s="64">
        <v>1</v>
      </c>
      <c r="M51" s="64">
        <v>0</v>
      </c>
      <c r="N51" s="64">
        <v>1</v>
      </c>
      <c r="O51" s="65">
        <v>1</v>
      </c>
      <c r="P51" s="48"/>
      <c r="Q51" s="48"/>
      <c r="R51" s="48"/>
      <c r="S51" s="48"/>
      <c r="T51" s="48"/>
      <c r="U51" s="48"/>
    </row>
    <row r="52" spans="1:21" ht="30.75" customHeight="1" x14ac:dyDescent="0.15">
      <c r="A52" s="48"/>
      <c r="B52" s="1257" t="s">
        <v>18</v>
      </c>
      <c r="C52" s="1258"/>
      <c r="D52" s="66"/>
      <c r="E52" s="1255" t="s">
        <v>19</v>
      </c>
      <c r="F52" s="1255"/>
      <c r="G52" s="1255"/>
      <c r="H52" s="1255"/>
      <c r="I52" s="1255"/>
      <c r="J52" s="1256"/>
      <c r="K52" s="63">
        <v>2171</v>
      </c>
      <c r="L52" s="64">
        <v>2120</v>
      </c>
      <c r="M52" s="64">
        <v>2168</v>
      </c>
      <c r="N52" s="64">
        <v>2235</v>
      </c>
      <c r="O52" s="65">
        <v>2252</v>
      </c>
      <c r="P52" s="48"/>
      <c r="Q52" s="48"/>
      <c r="R52" s="48"/>
      <c r="S52" s="48"/>
      <c r="T52" s="48"/>
      <c r="U52" s="48"/>
    </row>
    <row r="53" spans="1:21" ht="30.75" customHeight="1" thickBot="1" x14ac:dyDescent="0.2">
      <c r="A53" s="48"/>
      <c r="B53" s="1259" t="s">
        <v>20</v>
      </c>
      <c r="C53" s="1260"/>
      <c r="D53" s="67"/>
      <c r="E53" s="1261" t="s">
        <v>21</v>
      </c>
      <c r="F53" s="1261"/>
      <c r="G53" s="1261"/>
      <c r="H53" s="1261"/>
      <c r="I53" s="1261"/>
      <c r="J53" s="1262"/>
      <c r="K53" s="68">
        <v>1264</v>
      </c>
      <c r="L53" s="69">
        <v>1503</v>
      </c>
      <c r="M53" s="69">
        <v>1419</v>
      </c>
      <c r="N53" s="69">
        <v>1217</v>
      </c>
      <c r="O53" s="70">
        <v>1230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63" t="s">
        <v>24</v>
      </c>
      <c r="C57" s="1264"/>
      <c r="D57" s="1267" t="s">
        <v>25</v>
      </c>
      <c r="E57" s="1268"/>
      <c r="F57" s="1268"/>
      <c r="G57" s="1268"/>
      <c r="H57" s="1268"/>
      <c r="I57" s="1268"/>
      <c r="J57" s="1269"/>
      <c r="K57" s="82" t="s">
        <v>565</v>
      </c>
      <c r="L57" s="83" t="s">
        <v>565</v>
      </c>
      <c r="M57" s="83" t="s">
        <v>565</v>
      </c>
      <c r="N57" s="83" t="s">
        <v>565</v>
      </c>
      <c r="O57" s="84" t="s">
        <v>565</v>
      </c>
    </row>
    <row r="58" spans="1:21" ht="31.5" customHeight="1" thickBot="1" x14ac:dyDescent="0.2">
      <c r="B58" s="1265"/>
      <c r="C58" s="1266"/>
      <c r="D58" s="1270" t="s">
        <v>26</v>
      </c>
      <c r="E58" s="1271"/>
      <c r="F58" s="1271"/>
      <c r="G58" s="1271"/>
      <c r="H58" s="1271"/>
      <c r="I58" s="1271"/>
      <c r="J58" s="1272"/>
      <c r="K58" s="85" t="s">
        <v>565</v>
      </c>
      <c r="L58" s="86" t="s">
        <v>565</v>
      </c>
      <c r="M58" s="86" t="s">
        <v>565</v>
      </c>
      <c r="N58" s="86" t="s">
        <v>565</v>
      </c>
      <c r="O58" s="87" t="s">
        <v>565</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BREChROG/Lo2U1wu+RXHxm3OqGtBjxchj/voNeXL5CHOC0xBtuM05IZiWTlVYTfkRR0c/GZJKWhSv88mio3NQ==" saltValue="J3m/qR9lSXaI1WK+O6I9l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541</v>
      </c>
      <c r="J40" s="99" t="s">
        <v>542</v>
      </c>
      <c r="K40" s="99" t="s">
        <v>543</v>
      </c>
      <c r="L40" s="99" t="s">
        <v>544</v>
      </c>
      <c r="M40" s="100" t="s">
        <v>545</v>
      </c>
    </row>
    <row r="41" spans="2:13" ht="27.75" customHeight="1" x14ac:dyDescent="0.15">
      <c r="B41" s="1273" t="s">
        <v>29</v>
      </c>
      <c r="C41" s="1274"/>
      <c r="D41" s="101"/>
      <c r="E41" s="1279" t="s">
        <v>30</v>
      </c>
      <c r="F41" s="1279"/>
      <c r="G41" s="1279"/>
      <c r="H41" s="1280"/>
      <c r="I41" s="102">
        <v>30563</v>
      </c>
      <c r="J41" s="103">
        <v>29536</v>
      </c>
      <c r="K41" s="103">
        <v>28300</v>
      </c>
      <c r="L41" s="103">
        <v>28482</v>
      </c>
      <c r="M41" s="104">
        <v>29450</v>
      </c>
    </row>
    <row r="42" spans="2:13" ht="27.75" customHeight="1" x14ac:dyDescent="0.15">
      <c r="B42" s="1275"/>
      <c r="C42" s="1276"/>
      <c r="D42" s="105"/>
      <c r="E42" s="1281" t="s">
        <v>31</v>
      </c>
      <c r="F42" s="1281"/>
      <c r="G42" s="1281"/>
      <c r="H42" s="1282"/>
      <c r="I42" s="106">
        <v>624</v>
      </c>
      <c r="J42" s="107">
        <v>546</v>
      </c>
      <c r="K42" s="107">
        <v>468</v>
      </c>
      <c r="L42" s="107">
        <v>390</v>
      </c>
      <c r="M42" s="108">
        <v>312</v>
      </c>
    </row>
    <row r="43" spans="2:13" ht="27.75" customHeight="1" x14ac:dyDescent="0.15">
      <c r="B43" s="1275"/>
      <c r="C43" s="1276"/>
      <c r="D43" s="105"/>
      <c r="E43" s="1281" t="s">
        <v>32</v>
      </c>
      <c r="F43" s="1281"/>
      <c r="G43" s="1281"/>
      <c r="H43" s="1282"/>
      <c r="I43" s="106">
        <v>6690</v>
      </c>
      <c r="J43" s="107">
        <v>6473</v>
      </c>
      <c r="K43" s="107">
        <v>5923</v>
      </c>
      <c r="L43" s="107">
        <v>5753</v>
      </c>
      <c r="M43" s="108">
        <v>5623</v>
      </c>
    </row>
    <row r="44" spans="2:13" ht="27.75" customHeight="1" x14ac:dyDescent="0.15">
      <c r="B44" s="1275"/>
      <c r="C44" s="1276"/>
      <c r="D44" s="105"/>
      <c r="E44" s="1281" t="s">
        <v>33</v>
      </c>
      <c r="F44" s="1281"/>
      <c r="G44" s="1281"/>
      <c r="H44" s="1282"/>
      <c r="I44" s="106">
        <v>1472</v>
      </c>
      <c r="J44" s="107">
        <v>1570</v>
      </c>
      <c r="K44" s="107">
        <v>1575</v>
      </c>
      <c r="L44" s="107">
        <v>1605</v>
      </c>
      <c r="M44" s="108">
        <v>1457</v>
      </c>
    </row>
    <row r="45" spans="2:13" ht="27.75" customHeight="1" x14ac:dyDescent="0.15">
      <c r="B45" s="1275"/>
      <c r="C45" s="1276"/>
      <c r="D45" s="105"/>
      <c r="E45" s="1281" t="s">
        <v>34</v>
      </c>
      <c r="F45" s="1281"/>
      <c r="G45" s="1281"/>
      <c r="H45" s="1282"/>
      <c r="I45" s="106">
        <v>4325</v>
      </c>
      <c r="J45" s="107">
        <v>4199</v>
      </c>
      <c r="K45" s="107">
        <v>4129</v>
      </c>
      <c r="L45" s="107">
        <v>3889</v>
      </c>
      <c r="M45" s="108">
        <v>3539</v>
      </c>
    </row>
    <row r="46" spans="2:13" ht="27.75" customHeight="1" x14ac:dyDescent="0.15">
      <c r="B46" s="1275"/>
      <c r="C46" s="1276"/>
      <c r="D46" s="109"/>
      <c r="E46" s="1281" t="s">
        <v>35</v>
      </c>
      <c r="F46" s="1281"/>
      <c r="G46" s="1281"/>
      <c r="H46" s="1282"/>
      <c r="I46" s="106" t="s">
        <v>500</v>
      </c>
      <c r="J46" s="107" t="s">
        <v>500</v>
      </c>
      <c r="K46" s="107" t="s">
        <v>500</v>
      </c>
      <c r="L46" s="107" t="s">
        <v>500</v>
      </c>
      <c r="M46" s="108" t="s">
        <v>500</v>
      </c>
    </row>
    <row r="47" spans="2:13" ht="27.75" customHeight="1" x14ac:dyDescent="0.15">
      <c r="B47" s="1275"/>
      <c r="C47" s="1276"/>
      <c r="D47" s="110"/>
      <c r="E47" s="1283" t="s">
        <v>36</v>
      </c>
      <c r="F47" s="1284"/>
      <c r="G47" s="1284"/>
      <c r="H47" s="1285"/>
      <c r="I47" s="106" t="s">
        <v>500</v>
      </c>
      <c r="J47" s="107" t="s">
        <v>500</v>
      </c>
      <c r="K47" s="107" t="s">
        <v>500</v>
      </c>
      <c r="L47" s="107" t="s">
        <v>500</v>
      </c>
      <c r="M47" s="108" t="s">
        <v>500</v>
      </c>
    </row>
    <row r="48" spans="2:13" ht="27.75" customHeight="1" x14ac:dyDescent="0.15">
      <c r="B48" s="1275"/>
      <c r="C48" s="1276"/>
      <c r="D48" s="105"/>
      <c r="E48" s="1281" t="s">
        <v>37</v>
      </c>
      <c r="F48" s="1281"/>
      <c r="G48" s="1281"/>
      <c r="H48" s="1282"/>
      <c r="I48" s="106" t="s">
        <v>500</v>
      </c>
      <c r="J48" s="107" t="s">
        <v>500</v>
      </c>
      <c r="K48" s="107" t="s">
        <v>500</v>
      </c>
      <c r="L48" s="107" t="s">
        <v>500</v>
      </c>
      <c r="M48" s="108" t="s">
        <v>500</v>
      </c>
    </row>
    <row r="49" spans="2:13" ht="27.75" customHeight="1" x14ac:dyDescent="0.15">
      <c r="B49" s="1277"/>
      <c r="C49" s="1278"/>
      <c r="D49" s="105"/>
      <c r="E49" s="1281" t="s">
        <v>38</v>
      </c>
      <c r="F49" s="1281"/>
      <c r="G49" s="1281"/>
      <c r="H49" s="1282"/>
      <c r="I49" s="106" t="s">
        <v>500</v>
      </c>
      <c r="J49" s="107" t="s">
        <v>500</v>
      </c>
      <c r="K49" s="107" t="s">
        <v>500</v>
      </c>
      <c r="L49" s="107" t="s">
        <v>500</v>
      </c>
      <c r="M49" s="108" t="s">
        <v>500</v>
      </c>
    </row>
    <row r="50" spans="2:13" ht="27.75" customHeight="1" x14ac:dyDescent="0.15">
      <c r="B50" s="1286" t="s">
        <v>39</v>
      </c>
      <c r="C50" s="1287"/>
      <c r="D50" s="111"/>
      <c r="E50" s="1281" t="s">
        <v>40</v>
      </c>
      <c r="F50" s="1281"/>
      <c r="G50" s="1281"/>
      <c r="H50" s="1282"/>
      <c r="I50" s="106">
        <v>3658</v>
      </c>
      <c r="J50" s="107">
        <v>3671</v>
      </c>
      <c r="K50" s="107">
        <v>3535</v>
      </c>
      <c r="L50" s="107">
        <v>3347</v>
      </c>
      <c r="M50" s="108">
        <v>3495</v>
      </c>
    </row>
    <row r="51" spans="2:13" ht="27.75" customHeight="1" x14ac:dyDescent="0.15">
      <c r="B51" s="1275"/>
      <c r="C51" s="1276"/>
      <c r="D51" s="105"/>
      <c r="E51" s="1281" t="s">
        <v>41</v>
      </c>
      <c r="F51" s="1281"/>
      <c r="G51" s="1281"/>
      <c r="H51" s="1282"/>
      <c r="I51" s="106">
        <v>6678</v>
      </c>
      <c r="J51" s="107">
        <v>6392</v>
      </c>
      <c r="K51" s="107">
        <v>5852</v>
      </c>
      <c r="L51" s="107">
        <v>5753</v>
      </c>
      <c r="M51" s="108">
        <v>5125</v>
      </c>
    </row>
    <row r="52" spans="2:13" ht="27.75" customHeight="1" x14ac:dyDescent="0.15">
      <c r="B52" s="1277"/>
      <c r="C52" s="1278"/>
      <c r="D52" s="105"/>
      <c r="E52" s="1281" t="s">
        <v>42</v>
      </c>
      <c r="F52" s="1281"/>
      <c r="G52" s="1281"/>
      <c r="H52" s="1282"/>
      <c r="I52" s="106">
        <v>18188</v>
      </c>
      <c r="J52" s="107">
        <v>18315</v>
      </c>
      <c r="K52" s="107">
        <v>18691</v>
      </c>
      <c r="L52" s="107">
        <v>19130</v>
      </c>
      <c r="M52" s="108">
        <v>19118</v>
      </c>
    </row>
    <row r="53" spans="2:13" ht="27.75" customHeight="1" thickBot="1" x14ac:dyDescent="0.2">
      <c r="B53" s="1288" t="s">
        <v>43</v>
      </c>
      <c r="C53" s="1289"/>
      <c r="D53" s="112"/>
      <c r="E53" s="1290" t="s">
        <v>44</v>
      </c>
      <c r="F53" s="1290"/>
      <c r="G53" s="1290"/>
      <c r="H53" s="1291"/>
      <c r="I53" s="113">
        <v>15151</v>
      </c>
      <c r="J53" s="114">
        <v>13946</v>
      </c>
      <c r="K53" s="114">
        <v>12316</v>
      </c>
      <c r="L53" s="114">
        <v>11889</v>
      </c>
      <c r="M53" s="115">
        <v>12642</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WsiTU/Vfx7ZrskXSN9tDqIkwuMGuFSwRphMGxVWAw/cZm8qqjaAFcpt59FlmgCmgCQe9QYKvFrJUkDNVV0OFw==" saltValue="22ks/kh3dZufH6SKEHzQ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300" t="s">
        <v>47</v>
      </c>
      <c r="D55" s="1300"/>
      <c r="E55" s="1301"/>
      <c r="F55" s="127">
        <v>554</v>
      </c>
      <c r="G55" s="127">
        <v>556</v>
      </c>
      <c r="H55" s="128">
        <v>628</v>
      </c>
    </row>
    <row r="56" spans="2:8" ht="52.5" customHeight="1" x14ac:dyDescent="0.15">
      <c r="B56" s="129"/>
      <c r="C56" s="1302" t="s">
        <v>48</v>
      </c>
      <c r="D56" s="1302"/>
      <c r="E56" s="1303"/>
      <c r="F56" s="130">
        <v>1364</v>
      </c>
      <c r="G56" s="130">
        <v>1222</v>
      </c>
      <c r="H56" s="131">
        <v>1278</v>
      </c>
    </row>
    <row r="57" spans="2:8" ht="53.25" customHeight="1" x14ac:dyDescent="0.15">
      <c r="B57" s="129"/>
      <c r="C57" s="1304" t="s">
        <v>49</v>
      </c>
      <c r="D57" s="1304"/>
      <c r="E57" s="1305"/>
      <c r="F57" s="132">
        <v>1617</v>
      </c>
      <c r="G57" s="132">
        <v>1569</v>
      </c>
      <c r="H57" s="133">
        <v>1589</v>
      </c>
    </row>
    <row r="58" spans="2:8" ht="45.75" customHeight="1" x14ac:dyDescent="0.15">
      <c r="B58" s="134"/>
      <c r="C58" s="1292" t="s">
        <v>577</v>
      </c>
      <c r="D58" s="1293"/>
      <c r="E58" s="1294"/>
      <c r="F58" s="135">
        <v>888</v>
      </c>
      <c r="G58" s="135">
        <v>838</v>
      </c>
      <c r="H58" s="136">
        <v>841</v>
      </c>
    </row>
    <row r="59" spans="2:8" ht="45.75" customHeight="1" x14ac:dyDescent="0.15">
      <c r="B59" s="134"/>
      <c r="C59" s="1292" t="s">
        <v>578</v>
      </c>
      <c r="D59" s="1293"/>
      <c r="E59" s="1294"/>
      <c r="F59" s="135">
        <v>314</v>
      </c>
      <c r="G59" s="135">
        <v>285</v>
      </c>
      <c r="H59" s="136">
        <v>278</v>
      </c>
    </row>
    <row r="60" spans="2:8" ht="45.75" customHeight="1" x14ac:dyDescent="0.15">
      <c r="B60" s="134"/>
      <c r="C60" s="1292" t="s">
        <v>579</v>
      </c>
      <c r="D60" s="1293"/>
      <c r="E60" s="1294"/>
      <c r="F60" s="135">
        <v>257</v>
      </c>
      <c r="G60" s="135">
        <v>244</v>
      </c>
      <c r="H60" s="136">
        <v>228</v>
      </c>
    </row>
    <row r="61" spans="2:8" ht="45.75" customHeight="1" x14ac:dyDescent="0.15">
      <c r="B61" s="134"/>
      <c r="C61" s="1292" t="s">
        <v>580</v>
      </c>
      <c r="D61" s="1293"/>
      <c r="E61" s="1294"/>
      <c r="F61" s="135">
        <v>67</v>
      </c>
      <c r="G61" s="135">
        <v>165</v>
      </c>
      <c r="H61" s="136">
        <v>211</v>
      </c>
    </row>
    <row r="62" spans="2:8" ht="45.75" customHeight="1" thickBot="1" x14ac:dyDescent="0.2">
      <c r="B62" s="137"/>
      <c r="C62" s="1295" t="s">
        <v>581</v>
      </c>
      <c r="D62" s="1296"/>
      <c r="E62" s="1297"/>
      <c r="F62" s="138">
        <v>80</v>
      </c>
      <c r="G62" s="138">
        <v>26</v>
      </c>
      <c r="H62" s="139">
        <v>19</v>
      </c>
    </row>
    <row r="63" spans="2:8" ht="52.5" customHeight="1" thickBot="1" x14ac:dyDescent="0.2">
      <c r="B63" s="140"/>
      <c r="C63" s="1298" t="s">
        <v>50</v>
      </c>
      <c r="D63" s="1298"/>
      <c r="E63" s="1299"/>
      <c r="F63" s="141">
        <v>3535</v>
      </c>
      <c r="G63" s="141">
        <v>3347</v>
      </c>
      <c r="H63" s="142">
        <v>3495</v>
      </c>
    </row>
    <row r="64" spans="2:8" ht="15" customHeight="1" x14ac:dyDescent="0.15"/>
    <row r="65" ht="0" hidden="1" customHeight="1" x14ac:dyDescent="0.15"/>
    <row r="66" ht="0" hidden="1" customHeight="1" x14ac:dyDescent="0.15"/>
  </sheetData>
  <sheetProtection algorithmName="SHA-512" hashValue="tPyApwhA9eURzbOGIjZG9wiWWFsl7XtwXLZE4QN7nsNqtWHIf74+lOEc5qwo/bS/y+bSbKx7zB0fi+EO2JNasQ==" saltValue="jWIZkeIjyFg8a3xTC8Tl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585</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586</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541</v>
      </c>
      <c r="BQ50" s="1319"/>
      <c r="BR50" s="1319"/>
      <c r="BS50" s="1319"/>
      <c r="BT50" s="1319"/>
      <c r="BU50" s="1319"/>
      <c r="BV50" s="1319"/>
      <c r="BW50" s="1319"/>
      <c r="BX50" s="1319" t="s">
        <v>542</v>
      </c>
      <c r="BY50" s="1319"/>
      <c r="BZ50" s="1319"/>
      <c r="CA50" s="1319"/>
      <c r="CB50" s="1319"/>
      <c r="CC50" s="1319"/>
      <c r="CD50" s="1319"/>
      <c r="CE50" s="1319"/>
      <c r="CF50" s="1319" t="s">
        <v>543</v>
      </c>
      <c r="CG50" s="1319"/>
      <c r="CH50" s="1319"/>
      <c r="CI50" s="1319"/>
      <c r="CJ50" s="1319"/>
      <c r="CK50" s="1319"/>
      <c r="CL50" s="1319"/>
      <c r="CM50" s="1319"/>
      <c r="CN50" s="1319" t="s">
        <v>544</v>
      </c>
      <c r="CO50" s="1319"/>
      <c r="CP50" s="1319"/>
      <c r="CQ50" s="1319"/>
      <c r="CR50" s="1319"/>
      <c r="CS50" s="1319"/>
      <c r="CT50" s="1319"/>
      <c r="CU50" s="1319"/>
      <c r="CV50" s="1319" t="s">
        <v>545</v>
      </c>
      <c r="CW50" s="1319"/>
      <c r="CX50" s="1319"/>
      <c r="CY50" s="1319"/>
      <c r="CZ50" s="1319"/>
      <c r="DA50" s="1319"/>
      <c r="DB50" s="1319"/>
      <c r="DC50" s="1319"/>
    </row>
    <row r="51" spans="1:109" ht="13.5" customHeight="1" x14ac:dyDescent="0.15">
      <c r="B51" s="394"/>
      <c r="G51" s="1326"/>
      <c r="H51" s="1326"/>
      <c r="I51" s="1324"/>
      <c r="J51" s="1324"/>
      <c r="K51" s="1321"/>
      <c r="L51" s="1321"/>
      <c r="M51" s="1321"/>
      <c r="N51" s="1321"/>
      <c r="AM51" s="403"/>
      <c r="AN51" s="1322" t="s">
        <v>587</v>
      </c>
      <c r="AO51" s="1322"/>
      <c r="AP51" s="1322"/>
      <c r="AQ51" s="1322"/>
      <c r="AR51" s="1322"/>
      <c r="AS51" s="1322"/>
      <c r="AT51" s="1322"/>
      <c r="AU51" s="1322"/>
      <c r="AV51" s="1322"/>
      <c r="AW51" s="1322"/>
      <c r="AX51" s="1322"/>
      <c r="AY51" s="1322"/>
      <c r="AZ51" s="1322"/>
      <c r="BA51" s="1322"/>
      <c r="BB51" s="1322" t="s">
        <v>588</v>
      </c>
      <c r="BC51" s="1322"/>
      <c r="BD51" s="1322"/>
      <c r="BE51" s="1322"/>
      <c r="BF51" s="1322"/>
      <c r="BG51" s="1322"/>
      <c r="BH51" s="1322"/>
      <c r="BI51" s="1322"/>
      <c r="BJ51" s="1322"/>
      <c r="BK51" s="1322"/>
      <c r="BL51" s="1322"/>
      <c r="BM51" s="1322"/>
      <c r="BN51" s="1322"/>
      <c r="BO51" s="1322"/>
      <c r="BP51" s="1323"/>
      <c r="BQ51" s="1320"/>
      <c r="BR51" s="1320"/>
      <c r="BS51" s="1320"/>
      <c r="BT51" s="1320"/>
      <c r="BU51" s="1320"/>
      <c r="BV51" s="1320"/>
      <c r="BW51" s="1320"/>
      <c r="BX51" s="1323"/>
      <c r="BY51" s="1320"/>
      <c r="BZ51" s="1320"/>
      <c r="CA51" s="1320"/>
      <c r="CB51" s="1320"/>
      <c r="CC51" s="1320"/>
      <c r="CD51" s="1320"/>
      <c r="CE51" s="1320"/>
      <c r="CF51" s="1320">
        <v>107.2</v>
      </c>
      <c r="CG51" s="1320"/>
      <c r="CH51" s="1320"/>
      <c r="CI51" s="1320"/>
      <c r="CJ51" s="1320"/>
      <c r="CK51" s="1320"/>
      <c r="CL51" s="1320"/>
      <c r="CM51" s="1320"/>
      <c r="CN51" s="1320">
        <v>104.9</v>
      </c>
      <c r="CO51" s="1320"/>
      <c r="CP51" s="1320"/>
      <c r="CQ51" s="1320"/>
      <c r="CR51" s="1320"/>
      <c r="CS51" s="1320"/>
      <c r="CT51" s="1320"/>
      <c r="CU51" s="1320"/>
      <c r="CV51" s="1320">
        <v>108.5</v>
      </c>
      <c r="CW51" s="1320"/>
      <c r="CX51" s="1320"/>
      <c r="CY51" s="1320"/>
      <c r="CZ51" s="1320"/>
      <c r="DA51" s="1320"/>
      <c r="DB51" s="1320"/>
      <c r="DC51" s="1320"/>
    </row>
    <row r="52" spans="1:109" x14ac:dyDescent="0.15">
      <c r="B52" s="394"/>
      <c r="G52" s="1326"/>
      <c r="H52" s="1326"/>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x14ac:dyDescent="0.15">
      <c r="A53" s="402"/>
      <c r="B53" s="394"/>
      <c r="G53" s="1326"/>
      <c r="H53" s="1326"/>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589</v>
      </c>
      <c r="BC53" s="1322"/>
      <c r="BD53" s="1322"/>
      <c r="BE53" s="1322"/>
      <c r="BF53" s="1322"/>
      <c r="BG53" s="1322"/>
      <c r="BH53" s="1322"/>
      <c r="BI53" s="1322"/>
      <c r="BJ53" s="1322"/>
      <c r="BK53" s="1322"/>
      <c r="BL53" s="1322"/>
      <c r="BM53" s="1322"/>
      <c r="BN53" s="1322"/>
      <c r="BO53" s="1322"/>
      <c r="BP53" s="1323"/>
      <c r="BQ53" s="1320"/>
      <c r="BR53" s="1320"/>
      <c r="BS53" s="1320"/>
      <c r="BT53" s="1320"/>
      <c r="BU53" s="1320"/>
      <c r="BV53" s="1320"/>
      <c r="BW53" s="1320"/>
      <c r="BX53" s="1323"/>
      <c r="BY53" s="1320"/>
      <c r="BZ53" s="1320"/>
      <c r="CA53" s="1320"/>
      <c r="CB53" s="1320"/>
      <c r="CC53" s="1320"/>
      <c r="CD53" s="1320"/>
      <c r="CE53" s="1320"/>
      <c r="CF53" s="1320">
        <v>67</v>
      </c>
      <c r="CG53" s="1320"/>
      <c r="CH53" s="1320"/>
      <c r="CI53" s="1320"/>
      <c r="CJ53" s="1320"/>
      <c r="CK53" s="1320"/>
      <c r="CL53" s="1320"/>
      <c r="CM53" s="1320"/>
      <c r="CN53" s="1320">
        <v>68.3</v>
      </c>
      <c r="CO53" s="1320"/>
      <c r="CP53" s="1320"/>
      <c r="CQ53" s="1320"/>
      <c r="CR53" s="1320"/>
      <c r="CS53" s="1320"/>
      <c r="CT53" s="1320"/>
      <c r="CU53" s="1320"/>
      <c r="CV53" s="1320">
        <v>65.8</v>
      </c>
      <c r="CW53" s="1320"/>
      <c r="CX53" s="1320"/>
      <c r="CY53" s="1320"/>
      <c r="CZ53" s="1320"/>
      <c r="DA53" s="1320"/>
      <c r="DB53" s="1320"/>
      <c r="DC53" s="1320"/>
    </row>
    <row r="54" spans="1:109" x14ac:dyDescent="0.15">
      <c r="A54" s="402"/>
      <c r="B54" s="394"/>
      <c r="G54" s="1326"/>
      <c r="H54" s="1326"/>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x14ac:dyDescent="0.15">
      <c r="A55" s="402"/>
      <c r="B55" s="394"/>
      <c r="G55" s="1315"/>
      <c r="H55" s="1315"/>
      <c r="I55" s="1315"/>
      <c r="J55" s="1315"/>
      <c r="K55" s="1321"/>
      <c r="L55" s="1321"/>
      <c r="M55" s="1321"/>
      <c r="N55" s="1321"/>
      <c r="AN55" s="1319" t="s">
        <v>590</v>
      </c>
      <c r="AO55" s="1319"/>
      <c r="AP55" s="1319"/>
      <c r="AQ55" s="1319"/>
      <c r="AR55" s="1319"/>
      <c r="AS55" s="1319"/>
      <c r="AT55" s="1319"/>
      <c r="AU55" s="1319"/>
      <c r="AV55" s="1319"/>
      <c r="AW55" s="1319"/>
      <c r="AX55" s="1319"/>
      <c r="AY55" s="1319"/>
      <c r="AZ55" s="1319"/>
      <c r="BA55" s="1319"/>
      <c r="BB55" s="1322" t="s">
        <v>588</v>
      </c>
      <c r="BC55" s="1322"/>
      <c r="BD55" s="1322"/>
      <c r="BE55" s="1322"/>
      <c r="BF55" s="1322"/>
      <c r="BG55" s="1322"/>
      <c r="BH55" s="1322"/>
      <c r="BI55" s="1322"/>
      <c r="BJ55" s="1322"/>
      <c r="BK55" s="1322"/>
      <c r="BL55" s="1322"/>
      <c r="BM55" s="1322"/>
      <c r="BN55" s="1322"/>
      <c r="BO55" s="1322"/>
      <c r="BP55" s="1323"/>
      <c r="BQ55" s="1320"/>
      <c r="BR55" s="1320"/>
      <c r="BS55" s="1320"/>
      <c r="BT55" s="1320"/>
      <c r="BU55" s="1320"/>
      <c r="BV55" s="1320"/>
      <c r="BW55" s="1320"/>
      <c r="BX55" s="1323"/>
      <c r="BY55" s="1320"/>
      <c r="BZ55" s="1320"/>
      <c r="CA55" s="1320"/>
      <c r="CB55" s="1320"/>
      <c r="CC55" s="1320"/>
      <c r="CD55" s="1320"/>
      <c r="CE55" s="1320"/>
      <c r="CF55" s="1320">
        <v>35.299999999999997</v>
      </c>
      <c r="CG55" s="1320"/>
      <c r="CH55" s="1320"/>
      <c r="CI55" s="1320"/>
      <c r="CJ55" s="1320"/>
      <c r="CK55" s="1320"/>
      <c r="CL55" s="1320"/>
      <c r="CM55" s="1320"/>
      <c r="CN55" s="1320">
        <v>31.9</v>
      </c>
      <c r="CO55" s="1320"/>
      <c r="CP55" s="1320"/>
      <c r="CQ55" s="1320"/>
      <c r="CR55" s="1320"/>
      <c r="CS55" s="1320"/>
      <c r="CT55" s="1320"/>
      <c r="CU55" s="1320"/>
      <c r="CV55" s="1320">
        <v>24.2</v>
      </c>
      <c r="CW55" s="1320"/>
      <c r="CX55" s="1320"/>
      <c r="CY55" s="1320"/>
      <c r="CZ55" s="1320"/>
      <c r="DA55" s="1320"/>
      <c r="DB55" s="1320"/>
      <c r="DC55" s="1320"/>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589</v>
      </c>
      <c r="BC57" s="1322"/>
      <c r="BD57" s="1322"/>
      <c r="BE57" s="1322"/>
      <c r="BF57" s="1322"/>
      <c r="BG57" s="1322"/>
      <c r="BH57" s="1322"/>
      <c r="BI57" s="1322"/>
      <c r="BJ57" s="1322"/>
      <c r="BK57" s="1322"/>
      <c r="BL57" s="1322"/>
      <c r="BM57" s="1322"/>
      <c r="BN57" s="1322"/>
      <c r="BO57" s="1322"/>
      <c r="BP57" s="1323"/>
      <c r="BQ57" s="1320"/>
      <c r="BR57" s="1320"/>
      <c r="BS57" s="1320"/>
      <c r="BT57" s="1320"/>
      <c r="BU57" s="1320"/>
      <c r="BV57" s="1320"/>
      <c r="BW57" s="1320"/>
      <c r="BX57" s="1323"/>
      <c r="BY57" s="1320"/>
      <c r="BZ57" s="1320"/>
      <c r="CA57" s="1320"/>
      <c r="CB57" s="1320"/>
      <c r="CC57" s="1320"/>
      <c r="CD57" s="1320"/>
      <c r="CE57" s="1320"/>
      <c r="CF57" s="1320">
        <v>60.4</v>
      </c>
      <c r="CG57" s="1320"/>
      <c r="CH57" s="1320"/>
      <c r="CI57" s="1320"/>
      <c r="CJ57" s="1320"/>
      <c r="CK57" s="1320"/>
      <c r="CL57" s="1320"/>
      <c r="CM57" s="1320"/>
      <c r="CN57" s="1320">
        <v>59.3</v>
      </c>
      <c r="CO57" s="1320"/>
      <c r="CP57" s="1320"/>
      <c r="CQ57" s="1320"/>
      <c r="CR57" s="1320"/>
      <c r="CS57" s="1320"/>
      <c r="CT57" s="1320"/>
      <c r="CU57" s="1320"/>
      <c r="CV57" s="1320">
        <v>59.8</v>
      </c>
      <c r="CW57" s="1320"/>
      <c r="CX57" s="1320"/>
      <c r="CY57" s="1320"/>
      <c r="CZ57" s="1320"/>
      <c r="DA57" s="1320"/>
      <c r="DB57" s="1320"/>
      <c r="DC57" s="1320"/>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591</v>
      </c>
    </row>
    <row r="64" spans="1:109" x14ac:dyDescent="0.15">
      <c r="B64" s="394"/>
      <c r="G64" s="401"/>
      <c r="I64" s="414"/>
      <c r="J64" s="414"/>
      <c r="K64" s="414"/>
      <c r="L64" s="414"/>
      <c r="M64" s="414"/>
      <c r="N64" s="415"/>
      <c r="AM64" s="401"/>
      <c r="AN64" s="401" t="s">
        <v>584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592</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586</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541</v>
      </c>
      <c r="BQ72" s="1319"/>
      <c r="BR72" s="1319"/>
      <c r="BS72" s="1319"/>
      <c r="BT72" s="1319"/>
      <c r="BU72" s="1319"/>
      <c r="BV72" s="1319"/>
      <c r="BW72" s="1319"/>
      <c r="BX72" s="1319" t="s">
        <v>542</v>
      </c>
      <c r="BY72" s="1319"/>
      <c r="BZ72" s="1319"/>
      <c r="CA72" s="1319"/>
      <c r="CB72" s="1319"/>
      <c r="CC72" s="1319"/>
      <c r="CD72" s="1319"/>
      <c r="CE72" s="1319"/>
      <c r="CF72" s="1319" t="s">
        <v>543</v>
      </c>
      <c r="CG72" s="1319"/>
      <c r="CH72" s="1319"/>
      <c r="CI72" s="1319"/>
      <c r="CJ72" s="1319"/>
      <c r="CK72" s="1319"/>
      <c r="CL72" s="1319"/>
      <c r="CM72" s="1319"/>
      <c r="CN72" s="1319" t="s">
        <v>544</v>
      </c>
      <c r="CO72" s="1319"/>
      <c r="CP72" s="1319"/>
      <c r="CQ72" s="1319"/>
      <c r="CR72" s="1319"/>
      <c r="CS72" s="1319"/>
      <c r="CT72" s="1319"/>
      <c r="CU72" s="1319"/>
      <c r="CV72" s="1319" t="s">
        <v>545</v>
      </c>
      <c r="CW72" s="1319"/>
      <c r="CX72" s="1319"/>
      <c r="CY72" s="1319"/>
      <c r="CZ72" s="1319"/>
      <c r="DA72" s="1319"/>
      <c r="DB72" s="1319"/>
      <c r="DC72" s="1319"/>
    </row>
    <row r="73" spans="2:107" x14ac:dyDescent="0.15">
      <c r="B73" s="394"/>
      <c r="G73" s="1326"/>
      <c r="H73" s="1326"/>
      <c r="I73" s="1326"/>
      <c r="J73" s="1326"/>
      <c r="K73" s="1327"/>
      <c r="L73" s="1327"/>
      <c r="M73" s="1327"/>
      <c r="N73" s="1327"/>
      <c r="AM73" s="403"/>
      <c r="AN73" s="1322" t="s">
        <v>587</v>
      </c>
      <c r="AO73" s="1322"/>
      <c r="AP73" s="1322"/>
      <c r="AQ73" s="1322"/>
      <c r="AR73" s="1322"/>
      <c r="AS73" s="1322"/>
      <c r="AT73" s="1322"/>
      <c r="AU73" s="1322"/>
      <c r="AV73" s="1322"/>
      <c r="AW73" s="1322"/>
      <c r="AX73" s="1322"/>
      <c r="AY73" s="1322"/>
      <c r="AZ73" s="1322"/>
      <c r="BA73" s="1322"/>
      <c r="BB73" s="1322" t="s">
        <v>588</v>
      </c>
      <c r="BC73" s="1322"/>
      <c r="BD73" s="1322"/>
      <c r="BE73" s="1322"/>
      <c r="BF73" s="1322"/>
      <c r="BG73" s="1322"/>
      <c r="BH73" s="1322"/>
      <c r="BI73" s="1322"/>
      <c r="BJ73" s="1322"/>
      <c r="BK73" s="1322"/>
      <c r="BL73" s="1322"/>
      <c r="BM73" s="1322"/>
      <c r="BN73" s="1322"/>
      <c r="BO73" s="1322"/>
      <c r="BP73" s="1320">
        <v>135.1</v>
      </c>
      <c r="BQ73" s="1320"/>
      <c r="BR73" s="1320"/>
      <c r="BS73" s="1320"/>
      <c r="BT73" s="1320"/>
      <c r="BU73" s="1320"/>
      <c r="BV73" s="1320"/>
      <c r="BW73" s="1320"/>
      <c r="BX73" s="1320">
        <v>120.6</v>
      </c>
      <c r="BY73" s="1320"/>
      <c r="BZ73" s="1320"/>
      <c r="CA73" s="1320"/>
      <c r="CB73" s="1320"/>
      <c r="CC73" s="1320"/>
      <c r="CD73" s="1320"/>
      <c r="CE73" s="1320"/>
      <c r="CF73" s="1320">
        <v>107.2</v>
      </c>
      <c r="CG73" s="1320"/>
      <c r="CH73" s="1320"/>
      <c r="CI73" s="1320"/>
      <c r="CJ73" s="1320"/>
      <c r="CK73" s="1320"/>
      <c r="CL73" s="1320"/>
      <c r="CM73" s="1320"/>
      <c r="CN73" s="1320">
        <v>104.9</v>
      </c>
      <c r="CO73" s="1320"/>
      <c r="CP73" s="1320"/>
      <c r="CQ73" s="1320"/>
      <c r="CR73" s="1320"/>
      <c r="CS73" s="1320"/>
      <c r="CT73" s="1320"/>
      <c r="CU73" s="1320"/>
      <c r="CV73" s="1320">
        <v>108.5</v>
      </c>
      <c r="CW73" s="1320"/>
      <c r="CX73" s="1320"/>
      <c r="CY73" s="1320"/>
      <c r="CZ73" s="1320"/>
      <c r="DA73" s="1320"/>
      <c r="DB73" s="1320"/>
      <c r="DC73" s="1320"/>
    </row>
    <row r="74" spans="2:107" x14ac:dyDescent="0.15">
      <c r="B74" s="394"/>
      <c r="G74" s="1326"/>
      <c r="H74" s="1326"/>
      <c r="I74" s="1326"/>
      <c r="J74" s="1326"/>
      <c r="K74" s="1327"/>
      <c r="L74" s="1327"/>
      <c r="M74" s="1327"/>
      <c r="N74" s="1327"/>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x14ac:dyDescent="0.15">
      <c r="B75" s="394"/>
      <c r="G75" s="1326"/>
      <c r="H75" s="1326"/>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593</v>
      </c>
      <c r="BC75" s="1322"/>
      <c r="BD75" s="1322"/>
      <c r="BE75" s="1322"/>
      <c r="BF75" s="1322"/>
      <c r="BG75" s="1322"/>
      <c r="BH75" s="1322"/>
      <c r="BI75" s="1322"/>
      <c r="BJ75" s="1322"/>
      <c r="BK75" s="1322"/>
      <c r="BL75" s="1322"/>
      <c r="BM75" s="1322"/>
      <c r="BN75" s="1322"/>
      <c r="BO75" s="1322"/>
      <c r="BP75" s="1320">
        <v>10.199999999999999</v>
      </c>
      <c r="BQ75" s="1320"/>
      <c r="BR75" s="1320"/>
      <c r="BS75" s="1320"/>
      <c r="BT75" s="1320"/>
      <c r="BU75" s="1320"/>
      <c r="BV75" s="1320"/>
      <c r="BW75" s="1320"/>
      <c r="BX75" s="1320">
        <v>11.6</v>
      </c>
      <c r="BY75" s="1320"/>
      <c r="BZ75" s="1320"/>
      <c r="CA75" s="1320"/>
      <c r="CB75" s="1320"/>
      <c r="CC75" s="1320"/>
      <c r="CD75" s="1320"/>
      <c r="CE75" s="1320"/>
      <c r="CF75" s="1320">
        <v>12.2</v>
      </c>
      <c r="CG75" s="1320"/>
      <c r="CH75" s="1320"/>
      <c r="CI75" s="1320"/>
      <c r="CJ75" s="1320"/>
      <c r="CK75" s="1320"/>
      <c r="CL75" s="1320"/>
      <c r="CM75" s="1320"/>
      <c r="CN75" s="1320">
        <v>12</v>
      </c>
      <c r="CO75" s="1320"/>
      <c r="CP75" s="1320"/>
      <c r="CQ75" s="1320"/>
      <c r="CR75" s="1320"/>
      <c r="CS75" s="1320"/>
      <c r="CT75" s="1320"/>
      <c r="CU75" s="1320"/>
      <c r="CV75" s="1320">
        <v>11.2</v>
      </c>
      <c r="CW75" s="1320"/>
      <c r="CX75" s="1320"/>
      <c r="CY75" s="1320"/>
      <c r="CZ75" s="1320"/>
      <c r="DA75" s="1320"/>
      <c r="DB75" s="1320"/>
      <c r="DC75" s="1320"/>
    </row>
    <row r="76" spans="2:107" x14ac:dyDescent="0.15">
      <c r="B76" s="394"/>
      <c r="G76" s="1326"/>
      <c r="H76" s="1326"/>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x14ac:dyDescent="0.15">
      <c r="B77" s="394"/>
      <c r="G77" s="1315"/>
      <c r="H77" s="1315"/>
      <c r="I77" s="1315"/>
      <c r="J77" s="1315"/>
      <c r="K77" s="1327"/>
      <c r="L77" s="1327"/>
      <c r="M77" s="1327"/>
      <c r="N77" s="1327"/>
      <c r="AN77" s="1319" t="s">
        <v>590</v>
      </c>
      <c r="AO77" s="1319"/>
      <c r="AP77" s="1319"/>
      <c r="AQ77" s="1319"/>
      <c r="AR77" s="1319"/>
      <c r="AS77" s="1319"/>
      <c r="AT77" s="1319"/>
      <c r="AU77" s="1319"/>
      <c r="AV77" s="1319"/>
      <c r="AW77" s="1319"/>
      <c r="AX77" s="1319"/>
      <c r="AY77" s="1319"/>
      <c r="AZ77" s="1319"/>
      <c r="BA77" s="1319"/>
      <c r="BB77" s="1322" t="s">
        <v>588</v>
      </c>
      <c r="BC77" s="1322"/>
      <c r="BD77" s="1322"/>
      <c r="BE77" s="1322"/>
      <c r="BF77" s="1322"/>
      <c r="BG77" s="1322"/>
      <c r="BH77" s="1322"/>
      <c r="BI77" s="1322"/>
      <c r="BJ77" s="1322"/>
      <c r="BK77" s="1322"/>
      <c r="BL77" s="1322"/>
      <c r="BM77" s="1322"/>
      <c r="BN77" s="1322"/>
      <c r="BO77" s="1322"/>
      <c r="BP77" s="1320">
        <v>45.9</v>
      </c>
      <c r="BQ77" s="1320"/>
      <c r="BR77" s="1320"/>
      <c r="BS77" s="1320"/>
      <c r="BT77" s="1320"/>
      <c r="BU77" s="1320"/>
      <c r="BV77" s="1320"/>
      <c r="BW77" s="1320"/>
      <c r="BX77" s="1320">
        <v>33.6</v>
      </c>
      <c r="BY77" s="1320"/>
      <c r="BZ77" s="1320"/>
      <c r="CA77" s="1320"/>
      <c r="CB77" s="1320"/>
      <c r="CC77" s="1320"/>
      <c r="CD77" s="1320"/>
      <c r="CE77" s="1320"/>
      <c r="CF77" s="1320">
        <v>35.299999999999997</v>
      </c>
      <c r="CG77" s="1320"/>
      <c r="CH77" s="1320"/>
      <c r="CI77" s="1320"/>
      <c r="CJ77" s="1320"/>
      <c r="CK77" s="1320"/>
      <c r="CL77" s="1320"/>
      <c r="CM77" s="1320"/>
      <c r="CN77" s="1320">
        <v>31.9</v>
      </c>
      <c r="CO77" s="1320"/>
      <c r="CP77" s="1320"/>
      <c r="CQ77" s="1320"/>
      <c r="CR77" s="1320"/>
      <c r="CS77" s="1320"/>
      <c r="CT77" s="1320"/>
      <c r="CU77" s="1320"/>
      <c r="CV77" s="1320">
        <v>24.2</v>
      </c>
      <c r="CW77" s="1320"/>
      <c r="CX77" s="1320"/>
      <c r="CY77" s="1320"/>
      <c r="CZ77" s="1320"/>
      <c r="DA77" s="1320"/>
      <c r="DB77" s="1320"/>
      <c r="DC77" s="1320"/>
    </row>
    <row r="78" spans="2:107" x14ac:dyDescent="0.15">
      <c r="B78" s="394"/>
      <c r="G78" s="1315"/>
      <c r="H78" s="1315"/>
      <c r="I78" s="1315"/>
      <c r="J78" s="1315"/>
      <c r="K78" s="1327"/>
      <c r="L78" s="1327"/>
      <c r="M78" s="1327"/>
      <c r="N78" s="1327"/>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x14ac:dyDescent="0.15">
      <c r="B79" s="394"/>
      <c r="G79" s="1315"/>
      <c r="H79" s="1315"/>
      <c r="I79" s="1325"/>
      <c r="J79" s="1325"/>
      <c r="K79" s="1328"/>
      <c r="L79" s="1328"/>
      <c r="M79" s="1328"/>
      <c r="N79" s="1328"/>
      <c r="AN79" s="1319"/>
      <c r="AO79" s="1319"/>
      <c r="AP79" s="1319"/>
      <c r="AQ79" s="1319"/>
      <c r="AR79" s="1319"/>
      <c r="AS79" s="1319"/>
      <c r="AT79" s="1319"/>
      <c r="AU79" s="1319"/>
      <c r="AV79" s="1319"/>
      <c r="AW79" s="1319"/>
      <c r="AX79" s="1319"/>
      <c r="AY79" s="1319"/>
      <c r="AZ79" s="1319"/>
      <c r="BA79" s="1319"/>
      <c r="BB79" s="1322" t="s">
        <v>593</v>
      </c>
      <c r="BC79" s="1322"/>
      <c r="BD79" s="1322"/>
      <c r="BE79" s="1322"/>
      <c r="BF79" s="1322"/>
      <c r="BG79" s="1322"/>
      <c r="BH79" s="1322"/>
      <c r="BI79" s="1322"/>
      <c r="BJ79" s="1322"/>
      <c r="BK79" s="1322"/>
      <c r="BL79" s="1322"/>
      <c r="BM79" s="1322"/>
      <c r="BN79" s="1322"/>
      <c r="BO79" s="1322"/>
      <c r="BP79" s="1320">
        <v>8.8000000000000007</v>
      </c>
      <c r="BQ79" s="1320"/>
      <c r="BR79" s="1320"/>
      <c r="BS79" s="1320"/>
      <c r="BT79" s="1320"/>
      <c r="BU79" s="1320"/>
      <c r="BV79" s="1320"/>
      <c r="BW79" s="1320"/>
      <c r="BX79" s="1320">
        <v>7</v>
      </c>
      <c r="BY79" s="1320"/>
      <c r="BZ79" s="1320"/>
      <c r="CA79" s="1320"/>
      <c r="CB79" s="1320"/>
      <c r="CC79" s="1320"/>
      <c r="CD79" s="1320"/>
      <c r="CE79" s="1320"/>
      <c r="CF79" s="1320">
        <v>6.9</v>
      </c>
      <c r="CG79" s="1320"/>
      <c r="CH79" s="1320"/>
      <c r="CI79" s="1320"/>
      <c r="CJ79" s="1320"/>
      <c r="CK79" s="1320"/>
      <c r="CL79" s="1320"/>
      <c r="CM79" s="1320"/>
      <c r="CN79" s="1320">
        <v>6.6</v>
      </c>
      <c r="CO79" s="1320"/>
      <c r="CP79" s="1320"/>
      <c r="CQ79" s="1320"/>
      <c r="CR79" s="1320"/>
      <c r="CS79" s="1320"/>
      <c r="CT79" s="1320"/>
      <c r="CU79" s="1320"/>
      <c r="CV79" s="1320">
        <v>6.4</v>
      </c>
      <c r="CW79" s="1320"/>
      <c r="CX79" s="1320"/>
      <c r="CY79" s="1320"/>
      <c r="CZ79" s="1320"/>
      <c r="DA79" s="1320"/>
      <c r="DB79" s="1320"/>
      <c r="DC79" s="1320"/>
    </row>
    <row r="80" spans="2:107" x14ac:dyDescent="0.15">
      <c r="B80" s="394"/>
      <c r="G80" s="1315"/>
      <c r="H80" s="1315"/>
      <c r="I80" s="1325"/>
      <c r="J80" s="1325"/>
      <c r="K80" s="1328"/>
      <c r="L80" s="1328"/>
      <c r="M80" s="1328"/>
      <c r="N80" s="1328"/>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HA+nW/LvqHJEPr8P8z0f8/Hd5Cq6sjH1Ujw7hPrF3lJ8HcUkadPYxQtw8ZAFN/QzSyDZBkKE14w3Wz+kxmj5Q==" saltValue="+q8qGFkZr1fyOLU5kMEat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2XDwOmXJemQb+4/gPWWZ26VUyWyFLFkgETmF5b2TIWRc3M/y3vl92UJ0nG4q1S6Re2bQ+IaazSMd5bI+RIh+g==" saltValue="vu0+Wdi27x8RN37wc1EvT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AOCRMq4Ns3x0zY718mugQcbhMEnt1kSOMaM9pQHNaAvUkWg6W+fT+5KmG6qwYnOPAdj1o/887YV5u80DOHVUg==" saltValue="/KRzk0/5d8goInTNOMKS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538</v>
      </c>
      <c r="G2" s="156"/>
      <c r="H2" s="157"/>
    </row>
    <row r="3" spans="1:8" x14ac:dyDescent="0.15">
      <c r="A3" s="153" t="s">
        <v>531</v>
      </c>
      <c r="B3" s="158"/>
      <c r="C3" s="159"/>
      <c r="D3" s="160">
        <v>15003</v>
      </c>
      <c r="E3" s="161"/>
      <c r="F3" s="162">
        <v>66255</v>
      </c>
      <c r="G3" s="163"/>
      <c r="H3" s="164"/>
    </row>
    <row r="4" spans="1:8" x14ac:dyDescent="0.15">
      <c r="A4" s="165"/>
      <c r="B4" s="166"/>
      <c r="C4" s="167"/>
      <c r="D4" s="168">
        <v>9616</v>
      </c>
      <c r="E4" s="169"/>
      <c r="F4" s="170">
        <v>31822</v>
      </c>
      <c r="G4" s="171"/>
      <c r="H4" s="172"/>
    </row>
    <row r="5" spans="1:8" x14ac:dyDescent="0.15">
      <c r="A5" s="153" t="s">
        <v>533</v>
      </c>
      <c r="B5" s="158"/>
      <c r="C5" s="159"/>
      <c r="D5" s="160">
        <v>14671</v>
      </c>
      <c r="E5" s="161"/>
      <c r="F5" s="162">
        <v>47278</v>
      </c>
      <c r="G5" s="163"/>
      <c r="H5" s="164"/>
    </row>
    <row r="6" spans="1:8" x14ac:dyDescent="0.15">
      <c r="A6" s="165"/>
      <c r="B6" s="166"/>
      <c r="C6" s="167"/>
      <c r="D6" s="168">
        <v>8400</v>
      </c>
      <c r="E6" s="169"/>
      <c r="F6" s="170">
        <v>24096</v>
      </c>
      <c r="G6" s="171"/>
      <c r="H6" s="172"/>
    </row>
    <row r="7" spans="1:8" x14ac:dyDescent="0.15">
      <c r="A7" s="153" t="s">
        <v>534</v>
      </c>
      <c r="B7" s="158"/>
      <c r="C7" s="159"/>
      <c r="D7" s="160">
        <v>15845</v>
      </c>
      <c r="E7" s="161"/>
      <c r="F7" s="162">
        <v>44504</v>
      </c>
      <c r="G7" s="163"/>
      <c r="H7" s="164"/>
    </row>
    <row r="8" spans="1:8" x14ac:dyDescent="0.15">
      <c r="A8" s="165"/>
      <c r="B8" s="166"/>
      <c r="C8" s="167"/>
      <c r="D8" s="168">
        <v>11503</v>
      </c>
      <c r="E8" s="169"/>
      <c r="F8" s="170">
        <v>25876</v>
      </c>
      <c r="G8" s="171"/>
      <c r="H8" s="172"/>
    </row>
    <row r="9" spans="1:8" x14ac:dyDescent="0.15">
      <c r="A9" s="153" t="s">
        <v>535</v>
      </c>
      <c r="B9" s="158"/>
      <c r="C9" s="159"/>
      <c r="D9" s="160">
        <v>34725</v>
      </c>
      <c r="E9" s="161"/>
      <c r="F9" s="162">
        <v>47820</v>
      </c>
      <c r="G9" s="163"/>
      <c r="H9" s="164"/>
    </row>
    <row r="10" spans="1:8" x14ac:dyDescent="0.15">
      <c r="A10" s="165"/>
      <c r="B10" s="166"/>
      <c r="C10" s="167"/>
      <c r="D10" s="168">
        <v>16464</v>
      </c>
      <c r="E10" s="169"/>
      <c r="F10" s="170">
        <v>25855</v>
      </c>
      <c r="G10" s="171"/>
      <c r="H10" s="172"/>
    </row>
    <row r="11" spans="1:8" x14ac:dyDescent="0.15">
      <c r="A11" s="153" t="s">
        <v>536</v>
      </c>
      <c r="B11" s="158"/>
      <c r="C11" s="159"/>
      <c r="D11" s="160">
        <v>59749</v>
      </c>
      <c r="E11" s="161"/>
      <c r="F11" s="162">
        <v>41934</v>
      </c>
      <c r="G11" s="163"/>
      <c r="H11" s="164"/>
    </row>
    <row r="12" spans="1:8" x14ac:dyDescent="0.15">
      <c r="A12" s="165"/>
      <c r="B12" s="166"/>
      <c r="C12" s="173"/>
      <c r="D12" s="168">
        <v>39945</v>
      </c>
      <c r="E12" s="169"/>
      <c r="F12" s="170">
        <v>23352</v>
      </c>
      <c r="G12" s="171"/>
      <c r="H12" s="172"/>
    </row>
    <row r="13" spans="1:8" x14ac:dyDescent="0.15">
      <c r="A13" s="153"/>
      <c r="B13" s="158"/>
      <c r="C13" s="174"/>
      <c r="D13" s="175">
        <v>27999</v>
      </c>
      <c r="E13" s="176"/>
      <c r="F13" s="177">
        <v>49558</v>
      </c>
      <c r="G13" s="178"/>
      <c r="H13" s="164"/>
    </row>
    <row r="14" spans="1:8" x14ac:dyDescent="0.15">
      <c r="A14" s="165"/>
      <c r="B14" s="166"/>
      <c r="C14" s="167"/>
      <c r="D14" s="168">
        <v>17186</v>
      </c>
      <c r="E14" s="169"/>
      <c r="F14" s="170">
        <v>26200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0.72</v>
      </c>
      <c r="C19" s="179">
        <f>ROUND(VALUE(SUBSTITUTE(実質収支比率等に係る経年分析!G$48,"▲","-")),2)</f>
        <v>1.82</v>
      </c>
      <c r="D19" s="179">
        <f>ROUND(VALUE(SUBSTITUTE(実質収支比率等に係る経年分析!H$48,"▲","-")),2)</f>
        <v>0.03</v>
      </c>
      <c r="E19" s="179">
        <f>ROUND(VALUE(SUBSTITUTE(実質収支比率等に係る経年分析!I$48,"▲","-")),2)</f>
        <v>0.08</v>
      </c>
      <c r="F19" s="179">
        <f>ROUND(VALUE(SUBSTITUTE(実質収支比率等に係る経年分析!J$48,"▲","-")),2)</f>
        <v>0.05</v>
      </c>
    </row>
    <row r="20" spans="1:11" x14ac:dyDescent="0.15">
      <c r="A20" s="179" t="s">
        <v>54</v>
      </c>
      <c r="B20" s="179" t="e">
        <f>ROUND(VALUE(SUBSTITUTE(実質収支比率等に係る経年分析!F$47,"▲","-")),2)</f>
        <v>#VALUE!</v>
      </c>
      <c r="C20" s="179">
        <f>ROUND(VALUE(SUBSTITUTE(実質収支比率等に係る経年分析!G$47,"▲","-")),2)</f>
        <v>3.82</v>
      </c>
      <c r="D20" s="179">
        <f>ROUND(VALUE(SUBSTITUTE(実質収支比率等に係る経年分析!H$47,"▲","-")),2)</f>
        <v>4.2699999999999996</v>
      </c>
      <c r="E20" s="179">
        <f>ROUND(VALUE(SUBSTITUTE(実質収支比率等に係る経年分析!I$47,"▲","-")),2)</f>
        <v>4.3099999999999996</v>
      </c>
      <c r="F20" s="179">
        <f>ROUND(VALUE(SUBSTITUTE(実質収支比率等に係る経年分析!J$47,"▲","-")),2)</f>
        <v>4.74</v>
      </c>
    </row>
    <row r="21" spans="1:11" x14ac:dyDescent="0.15">
      <c r="A21" s="179" t="s">
        <v>55</v>
      </c>
      <c r="B21" s="179">
        <f>IF(ISNUMBER(VALUE(SUBSTITUTE(実質収支比率等に係る経年分析!F$49,"▲","-"))),ROUND(VALUE(SUBSTITUTE(実質収支比率等に係る経年分析!F$49,"▲","-")),2),NA())</f>
        <v>-0.72</v>
      </c>
      <c r="C21" s="179">
        <f>IF(ISNUMBER(VALUE(SUBSTITUTE(実質収支比率等に係る経年分析!G$49,"▲","-"))),ROUND(VALUE(SUBSTITUTE(実質収支比率等に係る経年分析!G$49,"▲","-")),2),NA())</f>
        <v>5.32</v>
      </c>
      <c r="D21" s="179">
        <f>IF(ISNUMBER(VALUE(SUBSTITUTE(実質収支比率等に係る経年分析!H$49,"▲","-"))),ROUND(VALUE(SUBSTITUTE(実質収支比率等に係る経年分析!H$49,"▲","-")),2),NA())</f>
        <v>-0.87</v>
      </c>
      <c r="E21" s="179">
        <f>IF(ISNUMBER(VALUE(SUBSTITUTE(実質収支比率等に係る経年分析!I$49,"▲","-"))),ROUND(VALUE(SUBSTITUTE(実質収支比率等に係る経年分析!I$49,"▲","-")),2),NA())</f>
        <v>0.06</v>
      </c>
      <c r="F21" s="179">
        <f>IF(ISNUMBER(VALUE(SUBSTITUTE(実質収支比率等に係る経年分析!J$49,"▲","-"))),ROUND(VALUE(SUBSTITUTE(実質収支比率等に係る経年分析!J$49,"▲","-")),2),NA())</f>
        <v>0.51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公共用地取得事業特別会計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1.81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7.0000000000000007E-2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後期高齢者医療事業特別会計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0.09</v>
      </c>
    </row>
    <row r="34" spans="1:16" x14ac:dyDescent="0.15">
      <c r="A34" s="180" t="str">
        <f>IF(連結実質赤字比率に係る赤字・黒字の構成分析!C$36="",NA(),連結実質赤字比率に係る赤字・黒字の構成分析!C$36)</f>
        <v>国民健康保険事業特別会計</v>
      </c>
      <c r="B34" s="180">
        <f>IF(ROUND(VALUE(SUBSTITUTE(連結実質赤字比率に係る赤字・黒字の構成分析!F$36,"▲", "-")), 2) &lt; 0, ABS(ROUND(VALUE(SUBSTITUTE(連結実質赤字比率に係る赤字・黒字の構成分析!F$36,"▲", "-")), 2)), NA())</f>
        <v>3.56</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4.41</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1.45</v>
      </c>
      <c r="G34" s="180" t="e">
        <f>IF(ROUND(VALUE(SUBSTITUTE(連結実質赤字比率に係る赤字・黒字の構成分析!H$36,"▲", "-")), 2) &gt;= 0, ABS(ROUND(VALUE(SUBSTITUTE(連結実質赤字比率に係る赤字・黒字の構成分析!H$36,"▲", "-")), 2)), NA())</f>
        <v>#N/A</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0.87</v>
      </c>
    </row>
    <row r="35" spans="1:16" x14ac:dyDescent="0.15">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0.24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0.36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9.51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9.9700000000000006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10.82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11.67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11.66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2171</v>
      </c>
      <c r="E42" s="181"/>
      <c r="F42" s="181"/>
      <c r="G42" s="181">
        <f>'実質公債費比率（分子）の構造'!L$52</f>
        <v>2120</v>
      </c>
      <c r="H42" s="181"/>
      <c r="I42" s="181"/>
      <c r="J42" s="181">
        <f>'実質公債費比率（分子）の構造'!M$52</f>
        <v>2168</v>
      </c>
      <c r="K42" s="181"/>
      <c r="L42" s="181"/>
      <c r="M42" s="181">
        <f>'実質公債費比率（分子）の構造'!N$52</f>
        <v>2235</v>
      </c>
      <c r="N42" s="181"/>
      <c r="O42" s="181"/>
      <c r="P42" s="181">
        <f>'実質公債費比率（分子）の構造'!O$52</f>
        <v>2252</v>
      </c>
    </row>
    <row r="43" spans="1:16" x14ac:dyDescent="0.15">
      <c r="A43" s="181" t="s">
        <v>63</v>
      </c>
      <c r="B43" s="181">
        <f>'実質公債費比率（分子）の構造'!K$51</f>
        <v>0</v>
      </c>
      <c r="C43" s="181"/>
      <c r="D43" s="181"/>
      <c r="E43" s="181">
        <f>'実質公債費比率（分子）の構造'!L$51</f>
        <v>1</v>
      </c>
      <c r="F43" s="181"/>
      <c r="G43" s="181"/>
      <c r="H43" s="181">
        <f>'実質公債費比率（分子）の構造'!M$51</f>
        <v>0</v>
      </c>
      <c r="I43" s="181"/>
      <c r="J43" s="181"/>
      <c r="K43" s="181">
        <f>'実質公債費比率（分子）の構造'!N$51</f>
        <v>1</v>
      </c>
      <c r="L43" s="181"/>
      <c r="M43" s="181"/>
      <c r="N43" s="181">
        <f>'実質公債費比率（分子）の構造'!O$51</f>
        <v>1</v>
      </c>
      <c r="O43" s="181"/>
      <c r="P43" s="181"/>
    </row>
    <row r="44" spans="1:16" x14ac:dyDescent="0.15">
      <c r="A44" s="181" t="s">
        <v>64</v>
      </c>
      <c r="B44" s="181">
        <f>'実質公債費比率（分子）の構造'!K$50</f>
        <v>82</v>
      </c>
      <c r="C44" s="181"/>
      <c r="D44" s="181"/>
      <c r="E44" s="181">
        <f>'実質公債費比率（分子）の構造'!L$50</f>
        <v>78</v>
      </c>
      <c r="F44" s="181"/>
      <c r="G44" s="181"/>
      <c r="H44" s="181">
        <f>'実質公債費比率（分子）の構造'!M$50</f>
        <v>78</v>
      </c>
      <c r="I44" s="181"/>
      <c r="J44" s="181"/>
      <c r="K44" s="181">
        <f>'実質公債費比率（分子）の構造'!N$50</f>
        <v>78</v>
      </c>
      <c r="L44" s="181"/>
      <c r="M44" s="181"/>
      <c r="N44" s="181">
        <f>'実質公債費比率（分子）の構造'!O$50</f>
        <v>78</v>
      </c>
      <c r="O44" s="181"/>
      <c r="P44" s="181"/>
    </row>
    <row r="45" spans="1:16" x14ac:dyDescent="0.15">
      <c r="A45" s="181" t="s">
        <v>65</v>
      </c>
      <c r="B45" s="181">
        <f>'実質公債費比率（分子）の構造'!K$49</f>
        <v>27</v>
      </c>
      <c r="C45" s="181"/>
      <c r="D45" s="181"/>
      <c r="E45" s="181">
        <f>'実質公債費比率（分子）の構造'!L$49</f>
        <v>107</v>
      </c>
      <c r="F45" s="181"/>
      <c r="G45" s="181"/>
      <c r="H45" s="181">
        <f>'実質公債費比率（分子）の構造'!M$49</f>
        <v>191</v>
      </c>
      <c r="I45" s="181"/>
      <c r="J45" s="181"/>
      <c r="K45" s="181">
        <f>'実質公債費比率（分子）の構造'!N$49</f>
        <v>219</v>
      </c>
      <c r="L45" s="181"/>
      <c r="M45" s="181"/>
      <c r="N45" s="181">
        <f>'実質公債費比率（分子）の構造'!O$49</f>
        <v>245</v>
      </c>
      <c r="O45" s="181"/>
      <c r="P45" s="181"/>
    </row>
    <row r="46" spans="1:16" x14ac:dyDescent="0.15">
      <c r="A46" s="181" t="s">
        <v>66</v>
      </c>
      <c r="B46" s="181">
        <f>'実質公債費比率（分子）の構造'!K$48</f>
        <v>458</v>
      </c>
      <c r="C46" s="181"/>
      <c r="D46" s="181"/>
      <c r="E46" s="181">
        <f>'実質公債費比率（分子）の構造'!L$48</f>
        <v>501</v>
      </c>
      <c r="F46" s="181"/>
      <c r="G46" s="181"/>
      <c r="H46" s="181">
        <f>'実質公債費比率（分子）の構造'!M$48</f>
        <v>477</v>
      </c>
      <c r="I46" s="181"/>
      <c r="J46" s="181"/>
      <c r="K46" s="181">
        <f>'実質公債費比率（分子）の構造'!N$48</f>
        <v>496</v>
      </c>
      <c r="L46" s="181"/>
      <c r="M46" s="181"/>
      <c r="N46" s="181">
        <f>'実質公債費比率（分子）の構造'!O$48</f>
        <v>513</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2868</v>
      </c>
      <c r="C49" s="181"/>
      <c r="D49" s="181"/>
      <c r="E49" s="181">
        <f>'実質公債費比率（分子）の構造'!L$45</f>
        <v>2936</v>
      </c>
      <c r="F49" s="181"/>
      <c r="G49" s="181"/>
      <c r="H49" s="181">
        <f>'実質公債費比率（分子）の構造'!M$45</f>
        <v>2841</v>
      </c>
      <c r="I49" s="181"/>
      <c r="J49" s="181"/>
      <c r="K49" s="181">
        <f>'実質公債費比率（分子）の構造'!N$45</f>
        <v>2658</v>
      </c>
      <c r="L49" s="181"/>
      <c r="M49" s="181"/>
      <c r="N49" s="181">
        <f>'実質公債費比率（分子）の構造'!O$45</f>
        <v>2645</v>
      </c>
      <c r="O49" s="181"/>
      <c r="P49" s="181"/>
    </row>
    <row r="50" spans="1:16" x14ac:dyDescent="0.15">
      <c r="A50" s="181" t="s">
        <v>70</v>
      </c>
      <c r="B50" s="181" t="e">
        <f>NA()</f>
        <v>#N/A</v>
      </c>
      <c r="C50" s="181">
        <f>IF(ISNUMBER('実質公債費比率（分子）の構造'!K$53),'実質公債費比率（分子）の構造'!K$53,NA())</f>
        <v>1264</v>
      </c>
      <c r="D50" s="181" t="e">
        <f>NA()</f>
        <v>#N/A</v>
      </c>
      <c r="E50" s="181" t="e">
        <f>NA()</f>
        <v>#N/A</v>
      </c>
      <c r="F50" s="181">
        <f>IF(ISNUMBER('実質公債費比率（分子）の構造'!L$53),'実質公債費比率（分子）の構造'!L$53,NA())</f>
        <v>1503</v>
      </c>
      <c r="G50" s="181" t="e">
        <f>NA()</f>
        <v>#N/A</v>
      </c>
      <c r="H50" s="181" t="e">
        <f>NA()</f>
        <v>#N/A</v>
      </c>
      <c r="I50" s="181">
        <f>IF(ISNUMBER('実質公債費比率（分子）の構造'!M$53),'実質公債費比率（分子）の構造'!M$53,NA())</f>
        <v>1419</v>
      </c>
      <c r="J50" s="181" t="e">
        <f>NA()</f>
        <v>#N/A</v>
      </c>
      <c r="K50" s="181" t="e">
        <f>NA()</f>
        <v>#N/A</v>
      </c>
      <c r="L50" s="181">
        <f>IF(ISNUMBER('実質公債費比率（分子）の構造'!N$53),'実質公債費比率（分子）の構造'!N$53,NA())</f>
        <v>1217</v>
      </c>
      <c r="M50" s="181" t="e">
        <f>NA()</f>
        <v>#N/A</v>
      </c>
      <c r="N50" s="181" t="e">
        <f>NA()</f>
        <v>#N/A</v>
      </c>
      <c r="O50" s="181">
        <f>IF(ISNUMBER('実質公債費比率（分子）の構造'!O$53),'実質公債費比率（分子）の構造'!O$53,NA())</f>
        <v>1230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18188</v>
      </c>
      <c r="E56" s="180"/>
      <c r="F56" s="180"/>
      <c r="G56" s="180">
        <f>'将来負担比率（分子）の構造'!J$52</f>
        <v>18315</v>
      </c>
      <c r="H56" s="180"/>
      <c r="I56" s="180"/>
      <c r="J56" s="180">
        <f>'将来負担比率（分子）の構造'!K$52</f>
        <v>18691</v>
      </c>
      <c r="K56" s="180"/>
      <c r="L56" s="180"/>
      <c r="M56" s="180">
        <f>'将来負担比率（分子）の構造'!L$52</f>
        <v>19130</v>
      </c>
      <c r="N56" s="180"/>
      <c r="O56" s="180"/>
      <c r="P56" s="180">
        <f>'将来負担比率（分子）の構造'!M$52</f>
        <v>19118</v>
      </c>
    </row>
    <row r="57" spans="1:16" x14ac:dyDescent="0.15">
      <c r="A57" s="180" t="s">
        <v>41</v>
      </c>
      <c r="B57" s="180"/>
      <c r="C57" s="180"/>
      <c r="D57" s="180">
        <f>'将来負担比率（分子）の構造'!I$51</f>
        <v>6678</v>
      </c>
      <c r="E57" s="180"/>
      <c r="F57" s="180"/>
      <c r="G57" s="180">
        <f>'将来負担比率（分子）の構造'!J$51</f>
        <v>6392</v>
      </c>
      <c r="H57" s="180"/>
      <c r="I57" s="180"/>
      <c r="J57" s="180">
        <f>'将来負担比率（分子）の構造'!K$51</f>
        <v>5852</v>
      </c>
      <c r="K57" s="180"/>
      <c r="L57" s="180"/>
      <c r="M57" s="180">
        <f>'将来負担比率（分子）の構造'!L$51</f>
        <v>5753</v>
      </c>
      <c r="N57" s="180"/>
      <c r="O57" s="180"/>
      <c r="P57" s="180">
        <f>'将来負担比率（分子）の構造'!M$51</f>
        <v>5125</v>
      </c>
    </row>
    <row r="58" spans="1:16" x14ac:dyDescent="0.15">
      <c r="A58" s="180" t="s">
        <v>40</v>
      </c>
      <c r="B58" s="180"/>
      <c r="C58" s="180"/>
      <c r="D58" s="180">
        <f>'将来負担比率（分子）の構造'!I$50</f>
        <v>3658</v>
      </c>
      <c r="E58" s="180"/>
      <c r="F58" s="180"/>
      <c r="G58" s="180">
        <f>'将来負担比率（分子）の構造'!J$50</f>
        <v>3671</v>
      </c>
      <c r="H58" s="180"/>
      <c r="I58" s="180"/>
      <c r="J58" s="180">
        <f>'将来負担比率（分子）の構造'!K$50</f>
        <v>3535</v>
      </c>
      <c r="K58" s="180"/>
      <c r="L58" s="180"/>
      <c r="M58" s="180">
        <f>'将来負担比率（分子）の構造'!L$50</f>
        <v>3347</v>
      </c>
      <c r="N58" s="180"/>
      <c r="O58" s="180"/>
      <c r="P58" s="180">
        <f>'将来負担比率（分子）の構造'!M$50</f>
        <v>3495</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4325</v>
      </c>
      <c r="C62" s="180"/>
      <c r="D62" s="180"/>
      <c r="E62" s="180">
        <f>'将来負担比率（分子）の構造'!J$45</f>
        <v>4199</v>
      </c>
      <c r="F62" s="180"/>
      <c r="G62" s="180"/>
      <c r="H62" s="180">
        <f>'将来負担比率（分子）の構造'!K$45</f>
        <v>4129</v>
      </c>
      <c r="I62" s="180"/>
      <c r="J62" s="180"/>
      <c r="K62" s="180">
        <f>'将来負担比率（分子）の構造'!L$45</f>
        <v>3889</v>
      </c>
      <c r="L62" s="180"/>
      <c r="M62" s="180"/>
      <c r="N62" s="180">
        <f>'将来負担比率（分子）の構造'!M$45</f>
        <v>3539</v>
      </c>
      <c r="O62" s="180"/>
      <c r="P62" s="180"/>
    </row>
    <row r="63" spans="1:16" x14ac:dyDescent="0.15">
      <c r="A63" s="180" t="s">
        <v>33</v>
      </c>
      <c r="B63" s="180">
        <f>'将来負担比率（分子）の構造'!I$44</f>
        <v>1472</v>
      </c>
      <c r="C63" s="180"/>
      <c r="D63" s="180"/>
      <c r="E63" s="180">
        <f>'将来負担比率（分子）の構造'!J$44</f>
        <v>1570</v>
      </c>
      <c r="F63" s="180"/>
      <c r="G63" s="180"/>
      <c r="H63" s="180">
        <f>'将来負担比率（分子）の構造'!K$44</f>
        <v>1575</v>
      </c>
      <c r="I63" s="180"/>
      <c r="J63" s="180"/>
      <c r="K63" s="180">
        <f>'将来負担比率（分子）の構造'!L$44</f>
        <v>1605</v>
      </c>
      <c r="L63" s="180"/>
      <c r="M63" s="180"/>
      <c r="N63" s="180">
        <f>'将来負担比率（分子）の構造'!M$44</f>
        <v>1457</v>
      </c>
      <c r="O63" s="180"/>
      <c r="P63" s="180"/>
    </row>
    <row r="64" spans="1:16" x14ac:dyDescent="0.15">
      <c r="A64" s="180" t="s">
        <v>32</v>
      </c>
      <c r="B64" s="180">
        <f>'将来負担比率（分子）の構造'!I$43</f>
        <v>6690</v>
      </c>
      <c r="C64" s="180"/>
      <c r="D64" s="180"/>
      <c r="E64" s="180">
        <f>'将来負担比率（分子）の構造'!J$43</f>
        <v>6473</v>
      </c>
      <c r="F64" s="180"/>
      <c r="G64" s="180"/>
      <c r="H64" s="180">
        <f>'将来負担比率（分子）の構造'!K$43</f>
        <v>5923</v>
      </c>
      <c r="I64" s="180"/>
      <c r="J64" s="180"/>
      <c r="K64" s="180">
        <f>'将来負担比率（分子）の構造'!L$43</f>
        <v>5753</v>
      </c>
      <c r="L64" s="180"/>
      <c r="M64" s="180"/>
      <c r="N64" s="180">
        <f>'将来負担比率（分子）の構造'!M$43</f>
        <v>5623</v>
      </c>
      <c r="O64" s="180"/>
      <c r="P64" s="180"/>
    </row>
    <row r="65" spans="1:16" x14ac:dyDescent="0.15">
      <c r="A65" s="180" t="s">
        <v>31</v>
      </c>
      <c r="B65" s="180">
        <f>'将来負担比率（分子）の構造'!I$42</f>
        <v>624</v>
      </c>
      <c r="C65" s="180"/>
      <c r="D65" s="180"/>
      <c r="E65" s="180">
        <f>'将来負担比率（分子）の構造'!J$42</f>
        <v>546</v>
      </c>
      <c r="F65" s="180"/>
      <c r="G65" s="180"/>
      <c r="H65" s="180">
        <f>'将来負担比率（分子）の構造'!K$42</f>
        <v>468</v>
      </c>
      <c r="I65" s="180"/>
      <c r="J65" s="180"/>
      <c r="K65" s="180">
        <f>'将来負担比率（分子）の構造'!L$42</f>
        <v>390</v>
      </c>
      <c r="L65" s="180"/>
      <c r="M65" s="180"/>
      <c r="N65" s="180">
        <f>'将来負担比率（分子）の構造'!M$42</f>
        <v>312</v>
      </c>
      <c r="O65" s="180"/>
      <c r="P65" s="180"/>
    </row>
    <row r="66" spans="1:16" x14ac:dyDescent="0.15">
      <c r="A66" s="180" t="s">
        <v>30</v>
      </c>
      <c r="B66" s="180">
        <f>'将来負担比率（分子）の構造'!I$41</f>
        <v>30563</v>
      </c>
      <c r="C66" s="180"/>
      <c r="D66" s="180"/>
      <c r="E66" s="180">
        <f>'将来負担比率（分子）の構造'!J$41</f>
        <v>29536</v>
      </c>
      <c r="F66" s="180"/>
      <c r="G66" s="180"/>
      <c r="H66" s="180">
        <f>'将来負担比率（分子）の構造'!K$41</f>
        <v>28300</v>
      </c>
      <c r="I66" s="180"/>
      <c r="J66" s="180"/>
      <c r="K66" s="180">
        <f>'将来負担比率（分子）の構造'!L$41</f>
        <v>28482</v>
      </c>
      <c r="L66" s="180"/>
      <c r="M66" s="180"/>
      <c r="N66" s="180">
        <f>'将来負担比率（分子）の構造'!M$41</f>
        <v>29450</v>
      </c>
      <c r="O66" s="180"/>
      <c r="P66" s="180"/>
    </row>
    <row r="67" spans="1:16" x14ac:dyDescent="0.15">
      <c r="A67" s="180" t="s">
        <v>74</v>
      </c>
      <c r="B67" s="180" t="e">
        <f>NA()</f>
        <v>#N/A</v>
      </c>
      <c r="C67" s="180">
        <f>IF(ISNUMBER('将来負担比率（分子）の構造'!I$53), IF('将来負担比率（分子）の構造'!I$53 &lt; 0, 0, '将来負担比率（分子）の構造'!I$53), NA())</f>
        <v>15151</v>
      </c>
      <c r="D67" s="180" t="e">
        <f>NA()</f>
        <v>#N/A</v>
      </c>
      <c r="E67" s="180" t="e">
        <f>NA()</f>
        <v>#N/A</v>
      </c>
      <c r="F67" s="180">
        <f>IF(ISNUMBER('将来負担比率（分子）の構造'!J$53), IF('将来負担比率（分子）の構造'!J$53 &lt; 0, 0, '将来負担比率（分子）の構造'!J$53), NA())</f>
        <v>13946</v>
      </c>
      <c r="G67" s="180" t="e">
        <f>NA()</f>
        <v>#N/A</v>
      </c>
      <c r="H67" s="180" t="e">
        <f>NA()</f>
        <v>#N/A</v>
      </c>
      <c r="I67" s="180">
        <f>IF(ISNUMBER('将来負担比率（分子）の構造'!K$53), IF('将来負担比率（分子）の構造'!K$53 &lt; 0, 0, '将来負担比率（分子）の構造'!K$53), NA())</f>
        <v>12316</v>
      </c>
      <c r="J67" s="180" t="e">
        <f>NA()</f>
        <v>#N/A</v>
      </c>
      <c r="K67" s="180" t="e">
        <f>NA()</f>
        <v>#N/A</v>
      </c>
      <c r="L67" s="180">
        <f>IF(ISNUMBER('将来負担比率（分子）の構造'!L$53), IF('将来負担比率（分子）の構造'!L$53 &lt; 0, 0, '将来負担比率（分子）の構造'!L$53), NA())</f>
        <v>11889</v>
      </c>
      <c r="M67" s="180" t="e">
        <f>NA()</f>
        <v>#N/A</v>
      </c>
      <c r="N67" s="180" t="e">
        <f>NA()</f>
        <v>#N/A</v>
      </c>
      <c r="O67" s="180">
        <f>IF(ISNUMBER('将来負担比率（分子）の構造'!M$53), IF('将来負担比率（分子）の構造'!M$53 &lt; 0, 0, '将来負担比率（分子）の構造'!M$53), NA())</f>
        <v>12642</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554</v>
      </c>
      <c r="C72" s="184">
        <f>基金残高に係る経年分析!G55</f>
        <v>556</v>
      </c>
      <c r="D72" s="184">
        <f>基金残高に係る経年分析!H55</f>
        <v>628</v>
      </c>
    </row>
    <row r="73" spans="1:16" x14ac:dyDescent="0.15">
      <c r="A73" s="183" t="s">
        <v>77</v>
      </c>
      <c r="B73" s="184">
        <f>基金残高に係る経年分析!F56</f>
        <v>1364</v>
      </c>
      <c r="C73" s="184">
        <f>基金残高に係る経年分析!G56</f>
        <v>1222</v>
      </c>
      <c r="D73" s="184">
        <f>基金残高に係る経年分析!H56</f>
        <v>1278</v>
      </c>
    </row>
    <row r="74" spans="1:16" x14ac:dyDescent="0.15">
      <c r="A74" s="183" t="s">
        <v>78</v>
      </c>
      <c r="B74" s="184">
        <f>基金残高に係る経年分析!F57</f>
        <v>1617</v>
      </c>
      <c r="C74" s="184">
        <f>基金残高に係る経年分析!G57</f>
        <v>1569</v>
      </c>
      <c r="D74" s="184">
        <f>基金残高に係る経年分析!H57</f>
        <v>1589</v>
      </c>
    </row>
  </sheetData>
  <sheetProtection algorithmName="SHA-512" hashValue="LH7cC1Vj8PZPKt6O5tSo4FTc9UJw0RDZ4rzpvkuorIa/6YzJXOkbTDUGYD1+jiO8xR3Q4OdOdmfQkto9RuGx/Q==" saltValue="sddAEbUtr/t5z1XQrwlT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8932920</v>
      </c>
      <c r="S5" s="669"/>
      <c r="T5" s="669"/>
      <c r="U5" s="669"/>
      <c r="V5" s="669"/>
      <c r="W5" s="669"/>
      <c r="X5" s="669"/>
      <c r="Y5" s="670"/>
      <c r="Z5" s="671">
        <v>35.799999999999997</v>
      </c>
      <c r="AA5" s="671"/>
      <c r="AB5" s="671"/>
      <c r="AC5" s="671"/>
      <c r="AD5" s="672">
        <v>8227225</v>
      </c>
      <c r="AE5" s="672"/>
      <c r="AF5" s="672"/>
      <c r="AG5" s="672"/>
      <c r="AH5" s="672"/>
      <c r="AI5" s="672"/>
      <c r="AJ5" s="672"/>
      <c r="AK5" s="672"/>
      <c r="AL5" s="673">
        <v>66.5</v>
      </c>
      <c r="AM5" s="674"/>
      <c r="AN5" s="674"/>
      <c r="AO5" s="675"/>
      <c r="AP5" s="665" t="s">
        <v>223</v>
      </c>
      <c r="AQ5" s="666"/>
      <c r="AR5" s="666"/>
      <c r="AS5" s="666"/>
      <c r="AT5" s="666"/>
      <c r="AU5" s="666"/>
      <c r="AV5" s="666"/>
      <c r="AW5" s="666"/>
      <c r="AX5" s="666"/>
      <c r="AY5" s="666"/>
      <c r="AZ5" s="666"/>
      <c r="BA5" s="666"/>
      <c r="BB5" s="666"/>
      <c r="BC5" s="666"/>
      <c r="BD5" s="666"/>
      <c r="BE5" s="666"/>
      <c r="BF5" s="667"/>
      <c r="BG5" s="679">
        <v>8227225</v>
      </c>
      <c r="BH5" s="680"/>
      <c r="BI5" s="680"/>
      <c r="BJ5" s="680"/>
      <c r="BK5" s="680"/>
      <c r="BL5" s="680"/>
      <c r="BM5" s="680"/>
      <c r="BN5" s="681"/>
      <c r="BO5" s="682">
        <v>92.1</v>
      </c>
      <c r="BP5" s="682"/>
      <c r="BQ5" s="682"/>
      <c r="BR5" s="682"/>
      <c r="BS5" s="683">
        <v>75385</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159970</v>
      </c>
      <c r="S6" s="680"/>
      <c r="T6" s="680"/>
      <c r="U6" s="680"/>
      <c r="V6" s="680"/>
      <c r="W6" s="680"/>
      <c r="X6" s="680"/>
      <c r="Y6" s="681"/>
      <c r="Z6" s="682">
        <v>0.6</v>
      </c>
      <c r="AA6" s="682"/>
      <c r="AB6" s="682"/>
      <c r="AC6" s="682"/>
      <c r="AD6" s="683">
        <v>159970</v>
      </c>
      <c r="AE6" s="683"/>
      <c r="AF6" s="683"/>
      <c r="AG6" s="683"/>
      <c r="AH6" s="683"/>
      <c r="AI6" s="683"/>
      <c r="AJ6" s="683"/>
      <c r="AK6" s="683"/>
      <c r="AL6" s="684">
        <v>1.3</v>
      </c>
      <c r="AM6" s="685"/>
      <c r="AN6" s="685"/>
      <c r="AO6" s="686"/>
      <c r="AP6" s="676" t="s">
        <v>228</v>
      </c>
      <c r="AQ6" s="677"/>
      <c r="AR6" s="677"/>
      <c r="AS6" s="677"/>
      <c r="AT6" s="677"/>
      <c r="AU6" s="677"/>
      <c r="AV6" s="677"/>
      <c r="AW6" s="677"/>
      <c r="AX6" s="677"/>
      <c r="AY6" s="677"/>
      <c r="AZ6" s="677"/>
      <c r="BA6" s="677"/>
      <c r="BB6" s="677"/>
      <c r="BC6" s="677"/>
      <c r="BD6" s="677"/>
      <c r="BE6" s="677"/>
      <c r="BF6" s="678"/>
      <c r="BG6" s="679">
        <v>8227225</v>
      </c>
      <c r="BH6" s="680"/>
      <c r="BI6" s="680"/>
      <c r="BJ6" s="680"/>
      <c r="BK6" s="680"/>
      <c r="BL6" s="680"/>
      <c r="BM6" s="680"/>
      <c r="BN6" s="681"/>
      <c r="BO6" s="682">
        <v>92.1</v>
      </c>
      <c r="BP6" s="682"/>
      <c r="BQ6" s="682"/>
      <c r="BR6" s="682"/>
      <c r="BS6" s="683">
        <v>75385</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214629</v>
      </c>
      <c r="CS6" s="680"/>
      <c r="CT6" s="680"/>
      <c r="CU6" s="680"/>
      <c r="CV6" s="680"/>
      <c r="CW6" s="680"/>
      <c r="CX6" s="680"/>
      <c r="CY6" s="681"/>
      <c r="CZ6" s="673">
        <v>0.9</v>
      </c>
      <c r="DA6" s="674"/>
      <c r="DB6" s="674"/>
      <c r="DC6" s="693"/>
      <c r="DD6" s="688" t="s">
        <v>127</v>
      </c>
      <c r="DE6" s="680"/>
      <c r="DF6" s="680"/>
      <c r="DG6" s="680"/>
      <c r="DH6" s="680"/>
      <c r="DI6" s="680"/>
      <c r="DJ6" s="680"/>
      <c r="DK6" s="680"/>
      <c r="DL6" s="680"/>
      <c r="DM6" s="680"/>
      <c r="DN6" s="680"/>
      <c r="DO6" s="680"/>
      <c r="DP6" s="681"/>
      <c r="DQ6" s="688">
        <v>214620</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14501</v>
      </c>
      <c r="S7" s="680"/>
      <c r="T7" s="680"/>
      <c r="U7" s="680"/>
      <c r="V7" s="680"/>
      <c r="W7" s="680"/>
      <c r="X7" s="680"/>
      <c r="Y7" s="681"/>
      <c r="Z7" s="682">
        <v>0.1</v>
      </c>
      <c r="AA7" s="682"/>
      <c r="AB7" s="682"/>
      <c r="AC7" s="682"/>
      <c r="AD7" s="683">
        <v>14501</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2918710</v>
      </c>
      <c r="BH7" s="680"/>
      <c r="BI7" s="680"/>
      <c r="BJ7" s="680"/>
      <c r="BK7" s="680"/>
      <c r="BL7" s="680"/>
      <c r="BM7" s="680"/>
      <c r="BN7" s="681"/>
      <c r="BO7" s="682">
        <v>32.700000000000003</v>
      </c>
      <c r="BP7" s="682"/>
      <c r="BQ7" s="682"/>
      <c r="BR7" s="682"/>
      <c r="BS7" s="683">
        <v>75385</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2216024</v>
      </c>
      <c r="CS7" s="680"/>
      <c r="CT7" s="680"/>
      <c r="CU7" s="680"/>
      <c r="CV7" s="680"/>
      <c r="CW7" s="680"/>
      <c r="CX7" s="680"/>
      <c r="CY7" s="681"/>
      <c r="CZ7" s="682">
        <v>8.9</v>
      </c>
      <c r="DA7" s="682"/>
      <c r="DB7" s="682"/>
      <c r="DC7" s="682"/>
      <c r="DD7" s="688">
        <v>28591</v>
      </c>
      <c r="DE7" s="680"/>
      <c r="DF7" s="680"/>
      <c r="DG7" s="680"/>
      <c r="DH7" s="680"/>
      <c r="DI7" s="680"/>
      <c r="DJ7" s="680"/>
      <c r="DK7" s="680"/>
      <c r="DL7" s="680"/>
      <c r="DM7" s="680"/>
      <c r="DN7" s="680"/>
      <c r="DO7" s="680"/>
      <c r="DP7" s="681"/>
      <c r="DQ7" s="688">
        <v>1748631</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34521</v>
      </c>
      <c r="S8" s="680"/>
      <c r="T8" s="680"/>
      <c r="U8" s="680"/>
      <c r="V8" s="680"/>
      <c r="W8" s="680"/>
      <c r="X8" s="680"/>
      <c r="Y8" s="681"/>
      <c r="Z8" s="682">
        <v>0.1</v>
      </c>
      <c r="AA8" s="682"/>
      <c r="AB8" s="682"/>
      <c r="AC8" s="682"/>
      <c r="AD8" s="683">
        <v>34521</v>
      </c>
      <c r="AE8" s="683"/>
      <c r="AF8" s="683"/>
      <c r="AG8" s="683"/>
      <c r="AH8" s="683"/>
      <c r="AI8" s="683"/>
      <c r="AJ8" s="683"/>
      <c r="AK8" s="683"/>
      <c r="AL8" s="684">
        <v>0.3</v>
      </c>
      <c r="AM8" s="685"/>
      <c r="AN8" s="685"/>
      <c r="AO8" s="686"/>
      <c r="AP8" s="676" t="s">
        <v>234</v>
      </c>
      <c r="AQ8" s="677"/>
      <c r="AR8" s="677"/>
      <c r="AS8" s="677"/>
      <c r="AT8" s="677"/>
      <c r="AU8" s="677"/>
      <c r="AV8" s="677"/>
      <c r="AW8" s="677"/>
      <c r="AX8" s="677"/>
      <c r="AY8" s="677"/>
      <c r="AZ8" s="677"/>
      <c r="BA8" s="677"/>
      <c r="BB8" s="677"/>
      <c r="BC8" s="677"/>
      <c r="BD8" s="677"/>
      <c r="BE8" s="677"/>
      <c r="BF8" s="678"/>
      <c r="BG8" s="679">
        <v>92205</v>
      </c>
      <c r="BH8" s="680"/>
      <c r="BI8" s="680"/>
      <c r="BJ8" s="680"/>
      <c r="BK8" s="680"/>
      <c r="BL8" s="680"/>
      <c r="BM8" s="680"/>
      <c r="BN8" s="681"/>
      <c r="BO8" s="682">
        <v>1</v>
      </c>
      <c r="BP8" s="682"/>
      <c r="BQ8" s="682"/>
      <c r="BR8" s="682"/>
      <c r="BS8" s="688" t="s">
        <v>127</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10284065</v>
      </c>
      <c r="CS8" s="680"/>
      <c r="CT8" s="680"/>
      <c r="CU8" s="680"/>
      <c r="CV8" s="680"/>
      <c r="CW8" s="680"/>
      <c r="CX8" s="680"/>
      <c r="CY8" s="681"/>
      <c r="CZ8" s="682">
        <v>41.3</v>
      </c>
      <c r="DA8" s="682"/>
      <c r="DB8" s="682"/>
      <c r="DC8" s="682"/>
      <c r="DD8" s="688">
        <v>55765</v>
      </c>
      <c r="DE8" s="680"/>
      <c r="DF8" s="680"/>
      <c r="DG8" s="680"/>
      <c r="DH8" s="680"/>
      <c r="DI8" s="680"/>
      <c r="DJ8" s="680"/>
      <c r="DK8" s="680"/>
      <c r="DL8" s="680"/>
      <c r="DM8" s="680"/>
      <c r="DN8" s="680"/>
      <c r="DO8" s="680"/>
      <c r="DP8" s="681"/>
      <c r="DQ8" s="688">
        <v>4589636</v>
      </c>
      <c r="DR8" s="680"/>
      <c r="DS8" s="680"/>
      <c r="DT8" s="680"/>
      <c r="DU8" s="680"/>
      <c r="DV8" s="680"/>
      <c r="DW8" s="680"/>
      <c r="DX8" s="680"/>
      <c r="DY8" s="680"/>
      <c r="DZ8" s="680"/>
      <c r="EA8" s="680"/>
      <c r="EB8" s="680"/>
      <c r="EC8" s="689"/>
    </row>
    <row r="9" spans="2:143" ht="11.25" customHeight="1" x14ac:dyDescent="0.15">
      <c r="B9" s="676" t="s">
        <v>236</v>
      </c>
      <c r="C9" s="677"/>
      <c r="D9" s="677"/>
      <c r="E9" s="677"/>
      <c r="F9" s="677"/>
      <c r="G9" s="677"/>
      <c r="H9" s="677"/>
      <c r="I9" s="677"/>
      <c r="J9" s="677"/>
      <c r="K9" s="677"/>
      <c r="L9" s="677"/>
      <c r="M9" s="677"/>
      <c r="N9" s="677"/>
      <c r="O9" s="677"/>
      <c r="P9" s="677"/>
      <c r="Q9" s="678"/>
      <c r="R9" s="679">
        <v>29267</v>
      </c>
      <c r="S9" s="680"/>
      <c r="T9" s="680"/>
      <c r="U9" s="680"/>
      <c r="V9" s="680"/>
      <c r="W9" s="680"/>
      <c r="X9" s="680"/>
      <c r="Y9" s="681"/>
      <c r="Z9" s="682">
        <v>0.1</v>
      </c>
      <c r="AA9" s="682"/>
      <c r="AB9" s="682"/>
      <c r="AC9" s="682"/>
      <c r="AD9" s="683">
        <v>29267</v>
      </c>
      <c r="AE9" s="683"/>
      <c r="AF9" s="683"/>
      <c r="AG9" s="683"/>
      <c r="AH9" s="683"/>
      <c r="AI9" s="683"/>
      <c r="AJ9" s="683"/>
      <c r="AK9" s="683"/>
      <c r="AL9" s="684">
        <v>0.2</v>
      </c>
      <c r="AM9" s="685"/>
      <c r="AN9" s="685"/>
      <c r="AO9" s="686"/>
      <c r="AP9" s="676" t="s">
        <v>237</v>
      </c>
      <c r="AQ9" s="677"/>
      <c r="AR9" s="677"/>
      <c r="AS9" s="677"/>
      <c r="AT9" s="677"/>
      <c r="AU9" s="677"/>
      <c r="AV9" s="677"/>
      <c r="AW9" s="677"/>
      <c r="AX9" s="677"/>
      <c r="AY9" s="677"/>
      <c r="AZ9" s="677"/>
      <c r="BA9" s="677"/>
      <c r="BB9" s="677"/>
      <c r="BC9" s="677"/>
      <c r="BD9" s="677"/>
      <c r="BE9" s="677"/>
      <c r="BF9" s="678"/>
      <c r="BG9" s="679">
        <v>2271398</v>
      </c>
      <c r="BH9" s="680"/>
      <c r="BI9" s="680"/>
      <c r="BJ9" s="680"/>
      <c r="BK9" s="680"/>
      <c r="BL9" s="680"/>
      <c r="BM9" s="680"/>
      <c r="BN9" s="681"/>
      <c r="BO9" s="682">
        <v>25.4</v>
      </c>
      <c r="BP9" s="682"/>
      <c r="BQ9" s="682"/>
      <c r="BR9" s="682"/>
      <c r="BS9" s="688" t="s">
        <v>127</v>
      </c>
      <c r="BT9" s="680"/>
      <c r="BU9" s="680"/>
      <c r="BV9" s="680"/>
      <c r="BW9" s="680"/>
      <c r="BX9" s="680"/>
      <c r="BY9" s="680"/>
      <c r="BZ9" s="680"/>
      <c r="CA9" s="680"/>
      <c r="CB9" s="689"/>
      <c r="CD9" s="694" t="s">
        <v>238</v>
      </c>
      <c r="CE9" s="695"/>
      <c r="CF9" s="695"/>
      <c r="CG9" s="695"/>
      <c r="CH9" s="695"/>
      <c r="CI9" s="695"/>
      <c r="CJ9" s="695"/>
      <c r="CK9" s="695"/>
      <c r="CL9" s="695"/>
      <c r="CM9" s="695"/>
      <c r="CN9" s="695"/>
      <c r="CO9" s="695"/>
      <c r="CP9" s="695"/>
      <c r="CQ9" s="696"/>
      <c r="CR9" s="679">
        <v>3147890</v>
      </c>
      <c r="CS9" s="680"/>
      <c r="CT9" s="680"/>
      <c r="CU9" s="680"/>
      <c r="CV9" s="680"/>
      <c r="CW9" s="680"/>
      <c r="CX9" s="680"/>
      <c r="CY9" s="681"/>
      <c r="CZ9" s="682">
        <v>12.6</v>
      </c>
      <c r="DA9" s="682"/>
      <c r="DB9" s="682"/>
      <c r="DC9" s="682"/>
      <c r="DD9" s="688">
        <v>1599112</v>
      </c>
      <c r="DE9" s="680"/>
      <c r="DF9" s="680"/>
      <c r="DG9" s="680"/>
      <c r="DH9" s="680"/>
      <c r="DI9" s="680"/>
      <c r="DJ9" s="680"/>
      <c r="DK9" s="680"/>
      <c r="DL9" s="680"/>
      <c r="DM9" s="680"/>
      <c r="DN9" s="680"/>
      <c r="DO9" s="680"/>
      <c r="DP9" s="681"/>
      <c r="DQ9" s="688">
        <v>1391816</v>
      </c>
      <c r="DR9" s="680"/>
      <c r="DS9" s="680"/>
      <c r="DT9" s="680"/>
      <c r="DU9" s="680"/>
      <c r="DV9" s="680"/>
      <c r="DW9" s="680"/>
      <c r="DX9" s="680"/>
      <c r="DY9" s="680"/>
      <c r="DZ9" s="680"/>
      <c r="EA9" s="680"/>
      <c r="EB9" s="680"/>
      <c r="EC9" s="689"/>
    </row>
    <row r="10" spans="2:143" ht="11.25" customHeight="1" x14ac:dyDescent="0.15">
      <c r="B10" s="676" t="s">
        <v>239</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127</v>
      </c>
      <c r="AM10" s="685"/>
      <c r="AN10" s="685"/>
      <c r="AO10" s="686"/>
      <c r="AP10" s="676" t="s">
        <v>240</v>
      </c>
      <c r="AQ10" s="677"/>
      <c r="AR10" s="677"/>
      <c r="AS10" s="677"/>
      <c r="AT10" s="677"/>
      <c r="AU10" s="677"/>
      <c r="AV10" s="677"/>
      <c r="AW10" s="677"/>
      <c r="AX10" s="677"/>
      <c r="AY10" s="677"/>
      <c r="AZ10" s="677"/>
      <c r="BA10" s="677"/>
      <c r="BB10" s="677"/>
      <c r="BC10" s="677"/>
      <c r="BD10" s="677"/>
      <c r="BE10" s="677"/>
      <c r="BF10" s="678"/>
      <c r="BG10" s="679">
        <v>186902</v>
      </c>
      <c r="BH10" s="680"/>
      <c r="BI10" s="680"/>
      <c r="BJ10" s="680"/>
      <c r="BK10" s="680"/>
      <c r="BL10" s="680"/>
      <c r="BM10" s="680"/>
      <c r="BN10" s="681"/>
      <c r="BO10" s="682">
        <v>2.1</v>
      </c>
      <c r="BP10" s="682"/>
      <c r="BQ10" s="682"/>
      <c r="BR10" s="682"/>
      <c r="BS10" s="688">
        <v>31070</v>
      </c>
      <c r="BT10" s="680"/>
      <c r="BU10" s="680"/>
      <c r="BV10" s="680"/>
      <c r="BW10" s="680"/>
      <c r="BX10" s="680"/>
      <c r="BY10" s="680"/>
      <c r="BZ10" s="680"/>
      <c r="CA10" s="680"/>
      <c r="CB10" s="689"/>
      <c r="CD10" s="694" t="s">
        <v>241</v>
      </c>
      <c r="CE10" s="695"/>
      <c r="CF10" s="695"/>
      <c r="CG10" s="695"/>
      <c r="CH10" s="695"/>
      <c r="CI10" s="695"/>
      <c r="CJ10" s="695"/>
      <c r="CK10" s="695"/>
      <c r="CL10" s="695"/>
      <c r="CM10" s="695"/>
      <c r="CN10" s="695"/>
      <c r="CO10" s="695"/>
      <c r="CP10" s="695"/>
      <c r="CQ10" s="696"/>
      <c r="CR10" s="679">
        <v>13400</v>
      </c>
      <c r="CS10" s="680"/>
      <c r="CT10" s="680"/>
      <c r="CU10" s="680"/>
      <c r="CV10" s="680"/>
      <c r="CW10" s="680"/>
      <c r="CX10" s="680"/>
      <c r="CY10" s="681"/>
      <c r="CZ10" s="682">
        <v>0.1</v>
      </c>
      <c r="DA10" s="682"/>
      <c r="DB10" s="682"/>
      <c r="DC10" s="682"/>
      <c r="DD10" s="688" t="s">
        <v>127</v>
      </c>
      <c r="DE10" s="680"/>
      <c r="DF10" s="680"/>
      <c r="DG10" s="680"/>
      <c r="DH10" s="680"/>
      <c r="DI10" s="680"/>
      <c r="DJ10" s="680"/>
      <c r="DK10" s="680"/>
      <c r="DL10" s="680"/>
      <c r="DM10" s="680"/>
      <c r="DN10" s="680"/>
      <c r="DO10" s="680"/>
      <c r="DP10" s="681"/>
      <c r="DQ10" s="688">
        <v>13400</v>
      </c>
      <c r="DR10" s="680"/>
      <c r="DS10" s="680"/>
      <c r="DT10" s="680"/>
      <c r="DU10" s="680"/>
      <c r="DV10" s="680"/>
      <c r="DW10" s="680"/>
      <c r="DX10" s="680"/>
      <c r="DY10" s="680"/>
      <c r="DZ10" s="680"/>
      <c r="EA10" s="680"/>
      <c r="EB10" s="680"/>
      <c r="EC10" s="689"/>
    </row>
    <row r="11" spans="2:143" ht="11.25" customHeight="1" x14ac:dyDescent="0.15">
      <c r="B11" s="676" t="s">
        <v>242</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243</v>
      </c>
      <c r="AE11" s="683"/>
      <c r="AF11" s="683"/>
      <c r="AG11" s="683"/>
      <c r="AH11" s="683"/>
      <c r="AI11" s="683"/>
      <c r="AJ11" s="683"/>
      <c r="AK11" s="683"/>
      <c r="AL11" s="684" t="s">
        <v>127</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368205</v>
      </c>
      <c r="BH11" s="680"/>
      <c r="BI11" s="680"/>
      <c r="BJ11" s="680"/>
      <c r="BK11" s="680"/>
      <c r="BL11" s="680"/>
      <c r="BM11" s="680"/>
      <c r="BN11" s="681"/>
      <c r="BO11" s="682">
        <v>4.0999999999999996</v>
      </c>
      <c r="BP11" s="682"/>
      <c r="BQ11" s="682"/>
      <c r="BR11" s="682"/>
      <c r="BS11" s="688">
        <v>44315</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282778</v>
      </c>
      <c r="CS11" s="680"/>
      <c r="CT11" s="680"/>
      <c r="CU11" s="680"/>
      <c r="CV11" s="680"/>
      <c r="CW11" s="680"/>
      <c r="CX11" s="680"/>
      <c r="CY11" s="681"/>
      <c r="CZ11" s="682">
        <v>1.1000000000000001</v>
      </c>
      <c r="DA11" s="682"/>
      <c r="DB11" s="682"/>
      <c r="DC11" s="682"/>
      <c r="DD11" s="688">
        <v>24757</v>
      </c>
      <c r="DE11" s="680"/>
      <c r="DF11" s="680"/>
      <c r="DG11" s="680"/>
      <c r="DH11" s="680"/>
      <c r="DI11" s="680"/>
      <c r="DJ11" s="680"/>
      <c r="DK11" s="680"/>
      <c r="DL11" s="680"/>
      <c r="DM11" s="680"/>
      <c r="DN11" s="680"/>
      <c r="DO11" s="680"/>
      <c r="DP11" s="681"/>
      <c r="DQ11" s="688">
        <v>213552</v>
      </c>
      <c r="DR11" s="680"/>
      <c r="DS11" s="680"/>
      <c r="DT11" s="680"/>
      <c r="DU11" s="680"/>
      <c r="DV11" s="680"/>
      <c r="DW11" s="680"/>
      <c r="DX11" s="680"/>
      <c r="DY11" s="680"/>
      <c r="DZ11" s="680"/>
      <c r="EA11" s="680"/>
      <c r="EB11" s="680"/>
      <c r="EC11" s="689"/>
    </row>
    <row r="12" spans="2:143" ht="11.25" customHeight="1" x14ac:dyDescent="0.15">
      <c r="B12" s="676" t="s">
        <v>246</v>
      </c>
      <c r="C12" s="677"/>
      <c r="D12" s="677"/>
      <c r="E12" s="677"/>
      <c r="F12" s="677"/>
      <c r="G12" s="677"/>
      <c r="H12" s="677"/>
      <c r="I12" s="677"/>
      <c r="J12" s="677"/>
      <c r="K12" s="677"/>
      <c r="L12" s="677"/>
      <c r="M12" s="677"/>
      <c r="N12" s="677"/>
      <c r="O12" s="677"/>
      <c r="P12" s="677"/>
      <c r="Q12" s="678"/>
      <c r="R12" s="679">
        <v>1069418</v>
      </c>
      <c r="S12" s="680"/>
      <c r="T12" s="680"/>
      <c r="U12" s="680"/>
      <c r="V12" s="680"/>
      <c r="W12" s="680"/>
      <c r="X12" s="680"/>
      <c r="Y12" s="681"/>
      <c r="Z12" s="682">
        <v>4.3</v>
      </c>
      <c r="AA12" s="682"/>
      <c r="AB12" s="682"/>
      <c r="AC12" s="682"/>
      <c r="AD12" s="683">
        <v>1069418</v>
      </c>
      <c r="AE12" s="683"/>
      <c r="AF12" s="683"/>
      <c r="AG12" s="683"/>
      <c r="AH12" s="683"/>
      <c r="AI12" s="683"/>
      <c r="AJ12" s="683"/>
      <c r="AK12" s="683"/>
      <c r="AL12" s="684">
        <v>8.6</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4744103</v>
      </c>
      <c r="BH12" s="680"/>
      <c r="BI12" s="680"/>
      <c r="BJ12" s="680"/>
      <c r="BK12" s="680"/>
      <c r="BL12" s="680"/>
      <c r="BM12" s="680"/>
      <c r="BN12" s="681"/>
      <c r="BO12" s="682">
        <v>53.1</v>
      </c>
      <c r="BP12" s="682"/>
      <c r="BQ12" s="682"/>
      <c r="BR12" s="682"/>
      <c r="BS12" s="688" t="s">
        <v>127</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82606</v>
      </c>
      <c r="CS12" s="680"/>
      <c r="CT12" s="680"/>
      <c r="CU12" s="680"/>
      <c r="CV12" s="680"/>
      <c r="CW12" s="680"/>
      <c r="CX12" s="680"/>
      <c r="CY12" s="681"/>
      <c r="CZ12" s="682">
        <v>0.3</v>
      </c>
      <c r="DA12" s="682"/>
      <c r="DB12" s="682"/>
      <c r="DC12" s="682"/>
      <c r="DD12" s="688" t="s">
        <v>243</v>
      </c>
      <c r="DE12" s="680"/>
      <c r="DF12" s="680"/>
      <c r="DG12" s="680"/>
      <c r="DH12" s="680"/>
      <c r="DI12" s="680"/>
      <c r="DJ12" s="680"/>
      <c r="DK12" s="680"/>
      <c r="DL12" s="680"/>
      <c r="DM12" s="680"/>
      <c r="DN12" s="680"/>
      <c r="DO12" s="680"/>
      <c r="DP12" s="681"/>
      <c r="DQ12" s="688">
        <v>60666</v>
      </c>
      <c r="DR12" s="680"/>
      <c r="DS12" s="680"/>
      <c r="DT12" s="680"/>
      <c r="DU12" s="680"/>
      <c r="DV12" s="680"/>
      <c r="DW12" s="680"/>
      <c r="DX12" s="680"/>
      <c r="DY12" s="680"/>
      <c r="DZ12" s="680"/>
      <c r="EA12" s="680"/>
      <c r="EB12" s="680"/>
      <c r="EC12" s="689"/>
    </row>
    <row r="13" spans="2:143" ht="11.25" customHeight="1" x14ac:dyDescent="0.15">
      <c r="B13" s="676" t="s">
        <v>249</v>
      </c>
      <c r="C13" s="677"/>
      <c r="D13" s="677"/>
      <c r="E13" s="677"/>
      <c r="F13" s="677"/>
      <c r="G13" s="677"/>
      <c r="H13" s="677"/>
      <c r="I13" s="677"/>
      <c r="J13" s="677"/>
      <c r="K13" s="677"/>
      <c r="L13" s="677"/>
      <c r="M13" s="677"/>
      <c r="N13" s="677"/>
      <c r="O13" s="677"/>
      <c r="P13" s="677"/>
      <c r="Q13" s="678"/>
      <c r="R13" s="679">
        <v>43901</v>
      </c>
      <c r="S13" s="680"/>
      <c r="T13" s="680"/>
      <c r="U13" s="680"/>
      <c r="V13" s="680"/>
      <c r="W13" s="680"/>
      <c r="X13" s="680"/>
      <c r="Y13" s="681"/>
      <c r="Z13" s="682">
        <v>0.2</v>
      </c>
      <c r="AA13" s="682"/>
      <c r="AB13" s="682"/>
      <c r="AC13" s="682"/>
      <c r="AD13" s="683">
        <v>43901</v>
      </c>
      <c r="AE13" s="683"/>
      <c r="AF13" s="683"/>
      <c r="AG13" s="683"/>
      <c r="AH13" s="683"/>
      <c r="AI13" s="683"/>
      <c r="AJ13" s="683"/>
      <c r="AK13" s="683"/>
      <c r="AL13" s="684">
        <v>0.4</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4625033</v>
      </c>
      <c r="BH13" s="680"/>
      <c r="BI13" s="680"/>
      <c r="BJ13" s="680"/>
      <c r="BK13" s="680"/>
      <c r="BL13" s="680"/>
      <c r="BM13" s="680"/>
      <c r="BN13" s="681"/>
      <c r="BO13" s="682">
        <v>51.8</v>
      </c>
      <c r="BP13" s="682"/>
      <c r="BQ13" s="682"/>
      <c r="BR13" s="682"/>
      <c r="BS13" s="688" t="s">
        <v>127</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1303848</v>
      </c>
      <c r="CS13" s="680"/>
      <c r="CT13" s="680"/>
      <c r="CU13" s="680"/>
      <c r="CV13" s="680"/>
      <c r="CW13" s="680"/>
      <c r="CX13" s="680"/>
      <c r="CY13" s="681"/>
      <c r="CZ13" s="682">
        <v>5.2</v>
      </c>
      <c r="DA13" s="682"/>
      <c r="DB13" s="682"/>
      <c r="DC13" s="682"/>
      <c r="DD13" s="688">
        <v>169385</v>
      </c>
      <c r="DE13" s="680"/>
      <c r="DF13" s="680"/>
      <c r="DG13" s="680"/>
      <c r="DH13" s="680"/>
      <c r="DI13" s="680"/>
      <c r="DJ13" s="680"/>
      <c r="DK13" s="680"/>
      <c r="DL13" s="680"/>
      <c r="DM13" s="680"/>
      <c r="DN13" s="680"/>
      <c r="DO13" s="680"/>
      <c r="DP13" s="681"/>
      <c r="DQ13" s="688">
        <v>1087438</v>
      </c>
      <c r="DR13" s="680"/>
      <c r="DS13" s="680"/>
      <c r="DT13" s="680"/>
      <c r="DU13" s="680"/>
      <c r="DV13" s="680"/>
      <c r="DW13" s="680"/>
      <c r="DX13" s="680"/>
      <c r="DY13" s="680"/>
      <c r="DZ13" s="680"/>
      <c r="EA13" s="680"/>
      <c r="EB13" s="680"/>
      <c r="EC13" s="689"/>
    </row>
    <row r="14" spans="2:143" ht="11.25" customHeight="1" x14ac:dyDescent="0.15">
      <c r="B14" s="676" t="s">
        <v>252</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135</v>
      </c>
      <c r="AA14" s="682"/>
      <c r="AB14" s="682"/>
      <c r="AC14" s="682"/>
      <c r="AD14" s="683" t="s">
        <v>127</v>
      </c>
      <c r="AE14" s="683"/>
      <c r="AF14" s="683"/>
      <c r="AG14" s="683"/>
      <c r="AH14" s="683"/>
      <c r="AI14" s="683"/>
      <c r="AJ14" s="683"/>
      <c r="AK14" s="683"/>
      <c r="AL14" s="684" t="s">
        <v>127</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157135</v>
      </c>
      <c r="BH14" s="680"/>
      <c r="BI14" s="680"/>
      <c r="BJ14" s="680"/>
      <c r="BK14" s="680"/>
      <c r="BL14" s="680"/>
      <c r="BM14" s="680"/>
      <c r="BN14" s="681"/>
      <c r="BO14" s="682">
        <v>1.8</v>
      </c>
      <c r="BP14" s="682"/>
      <c r="BQ14" s="682"/>
      <c r="BR14" s="682"/>
      <c r="BS14" s="688" t="s">
        <v>127</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984425</v>
      </c>
      <c r="CS14" s="680"/>
      <c r="CT14" s="680"/>
      <c r="CU14" s="680"/>
      <c r="CV14" s="680"/>
      <c r="CW14" s="680"/>
      <c r="CX14" s="680"/>
      <c r="CY14" s="681"/>
      <c r="CZ14" s="682">
        <v>4</v>
      </c>
      <c r="DA14" s="682"/>
      <c r="DB14" s="682"/>
      <c r="DC14" s="682"/>
      <c r="DD14" s="688">
        <v>25277</v>
      </c>
      <c r="DE14" s="680"/>
      <c r="DF14" s="680"/>
      <c r="DG14" s="680"/>
      <c r="DH14" s="680"/>
      <c r="DI14" s="680"/>
      <c r="DJ14" s="680"/>
      <c r="DK14" s="680"/>
      <c r="DL14" s="680"/>
      <c r="DM14" s="680"/>
      <c r="DN14" s="680"/>
      <c r="DO14" s="680"/>
      <c r="DP14" s="681"/>
      <c r="DQ14" s="688">
        <v>952957</v>
      </c>
      <c r="DR14" s="680"/>
      <c r="DS14" s="680"/>
      <c r="DT14" s="680"/>
      <c r="DU14" s="680"/>
      <c r="DV14" s="680"/>
      <c r="DW14" s="680"/>
      <c r="DX14" s="680"/>
      <c r="DY14" s="680"/>
      <c r="DZ14" s="680"/>
      <c r="EA14" s="680"/>
      <c r="EB14" s="680"/>
      <c r="EC14" s="689"/>
    </row>
    <row r="15" spans="2:143" ht="11.25" customHeight="1" x14ac:dyDescent="0.15">
      <c r="B15" s="676" t="s">
        <v>255</v>
      </c>
      <c r="C15" s="677"/>
      <c r="D15" s="677"/>
      <c r="E15" s="677"/>
      <c r="F15" s="677"/>
      <c r="G15" s="677"/>
      <c r="H15" s="677"/>
      <c r="I15" s="677"/>
      <c r="J15" s="677"/>
      <c r="K15" s="677"/>
      <c r="L15" s="677"/>
      <c r="M15" s="677"/>
      <c r="N15" s="677"/>
      <c r="O15" s="677"/>
      <c r="P15" s="677"/>
      <c r="Q15" s="678"/>
      <c r="R15" s="679">
        <v>66942</v>
      </c>
      <c r="S15" s="680"/>
      <c r="T15" s="680"/>
      <c r="U15" s="680"/>
      <c r="V15" s="680"/>
      <c r="W15" s="680"/>
      <c r="X15" s="680"/>
      <c r="Y15" s="681"/>
      <c r="Z15" s="682">
        <v>0.3</v>
      </c>
      <c r="AA15" s="682"/>
      <c r="AB15" s="682"/>
      <c r="AC15" s="682"/>
      <c r="AD15" s="683">
        <v>66942</v>
      </c>
      <c r="AE15" s="683"/>
      <c r="AF15" s="683"/>
      <c r="AG15" s="683"/>
      <c r="AH15" s="683"/>
      <c r="AI15" s="683"/>
      <c r="AJ15" s="683"/>
      <c r="AK15" s="683"/>
      <c r="AL15" s="684">
        <v>0.5</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407277</v>
      </c>
      <c r="BH15" s="680"/>
      <c r="BI15" s="680"/>
      <c r="BJ15" s="680"/>
      <c r="BK15" s="680"/>
      <c r="BL15" s="680"/>
      <c r="BM15" s="680"/>
      <c r="BN15" s="681"/>
      <c r="BO15" s="682">
        <v>4.5999999999999996</v>
      </c>
      <c r="BP15" s="682"/>
      <c r="BQ15" s="682"/>
      <c r="BR15" s="682"/>
      <c r="BS15" s="688" t="s">
        <v>127</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3575414</v>
      </c>
      <c r="CS15" s="680"/>
      <c r="CT15" s="680"/>
      <c r="CU15" s="680"/>
      <c r="CV15" s="680"/>
      <c r="CW15" s="680"/>
      <c r="CX15" s="680"/>
      <c r="CY15" s="681"/>
      <c r="CZ15" s="682">
        <v>14.4</v>
      </c>
      <c r="DA15" s="682"/>
      <c r="DB15" s="682"/>
      <c r="DC15" s="682"/>
      <c r="DD15" s="688">
        <v>1814672</v>
      </c>
      <c r="DE15" s="680"/>
      <c r="DF15" s="680"/>
      <c r="DG15" s="680"/>
      <c r="DH15" s="680"/>
      <c r="DI15" s="680"/>
      <c r="DJ15" s="680"/>
      <c r="DK15" s="680"/>
      <c r="DL15" s="680"/>
      <c r="DM15" s="680"/>
      <c r="DN15" s="680"/>
      <c r="DO15" s="680"/>
      <c r="DP15" s="681"/>
      <c r="DQ15" s="688">
        <v>1665224</v>
      </c>
      <c r="DR15" s="680"/>
      <c r="DS15" s="680"/>
      <c r="DT15" s="680"/>
      <c r="DU15" s="680"/>
      <c r="DV15" s="680"/>
      <c r="DW15" s="680"/>
      <c r="DX15" s="680"/>
      <c r="DY15" s="680"/>
      <c r="DZ15" s="680"/>
      <c r="EA15" s="680"/>
      <c r="EB15" s="680"/>
      <c r="EC15" s="689"/>
    </row>
    <row r="16" spans="2:143" ht="11.25" customHeight="1" x14ac:dyDescent="0.15">
      <c r="B16" s="676" t="s">
        <v>258</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135</v>
      </c>
      <c r="AA16" s="682"/>
      <c r="AB16" s="682"/>
      <c r="AC16" s="682"/>
      <c r="AD16" s="683" t="s">
        <v>127</v>
      </c>
      <c r="AE16" s="683"/>
      <c r="AF16" s="683"/>
      <c r="AG16" s="683"/>
      <c r="AH16" s="683"/>
      <c r="AI16" s="683"/>
      <c r="AJ16" s="683"/>
      <c r="AK16" s="683"/>
      <c r="AL16" s="684" t="s">
        <v>243</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243</v>
      </c>
      <c r="BP16" s="682"/>
      <c r="BQ16" s="682"/>
      <c r="BR16" s="682"/>
      <c r="BS16" s="688" t="s">
        <v>127</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159950</v>
      </c>
      <c r="CS16" s="680"/>
      <c r="CT16" s="680"/>
      <c r="CU16" s="680"/>
      <c r="CV16" s="680"/>
      <c r="CW16" s="680"/>
      <c r="CX16" s="680"/>
      <c r="CY16" s="681"/>
      <c r="CZ16" s="682">
        <v>0.6</v>
      </c>
      <c r="DA16" s="682"/>
      <c r="DB16" s="682"/>
      <c r="DC16" s="682"/>
      <c r="DD16" s="688" t="s">
        <v>127</v>
      </c>
      <c r="DE16" s="680"/>
      <c r="DF16" s="680"/>
      <c r="DG16" s="680"/>
      <c r="DH16" s="680"/>
      <c r="DI16" s="680"/>
      <c r="DJ16" s="680"/>
      <c r="DK16" s="680"/>
      <c r="DL16" s="680"/>
      <c r="DM16" s="680"/>
      <c r="DN16" s="680"/>
      <c r="DO16" s="680"/>
      <c r="DP16" s="681"/>
      <c r="DQ16" s="688">
        <v>42192</v>
      </c>
      <c r="DR16" s="680"/>
      <c r="DS16" s="680"/>
      <c r="DT16" s="680"/>
      <c r="DU16" s="680"/>
      <c r="DV16" s="680"/>
      <c r="DW16" s="680"/>
      <c r="DX16" s="680"/>
      <c r="DY16" s="680"/>
      <c r="DZ16" s="680"/>
      <c r="EA16" s="680"/>
      <c r="EB16" s="680"/>
      <c r="EC16" s="689"/>
    </row>
    <row r="17" spans="2:133" ht="11.25" customHeight="1" x14ac:dyDescent="0.15">
      <c r="B17" s="676" t="s">
        <v>261</v>
      </c>
      <c r="C17" s="677"/>
      <c r="D17" s="677"/>
      <c r="E17" s="677"/>
      <c r="F17" s="677"/>
      <c r="G17" s="677"/>
      <c r="H17" s="677"/>
      <c r="I17" s="677"/>
      <c r="J17" s="677"/>
      <c r="K17" s="677"/>
      <c r="L17" s="677"/>
      <c r="M17" s="677"/>
      <c r="N17" s="677"/>
      <c r="O17" s="677"/>
      <c r="P17" s="677"/>
      <c r="Q17" s="678"/>
      <c r="R17" s="679">
        <v>40578</v>
      </c>
      <c r="S17" s="680"/>
      <c r="T17" s="680"/>
      <c r="U17" s="680"/>
      <c r="V17" s="680"/>
      <c r="W17" s="680"/>
      <c r="X17" s="680"/>
      <c r="Y17" s="681"/>
      <c r="Z17" s="682">
        <v>0.2</v>
      </c>
      <c r="AA17" s="682"/>
      <c r="AB17" s="682"/>
      <c r="AC17" s="682"/>
      <c r="AD17" s="683">
        <v>40578</v>
      </c>
      <c r="AE17" s="683"/>
      <c r="AF17" s="683"/>
      <c r="AG17" s="683"/>
      <c r="AH17" s="683"/>
      <c r="AI17" s="683"/>
      <c r="AJ17" s="683"/>
      <c r="AK17" s="683"/>
      <c r="AL17" s="684">
        <v>0.3</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243</v>
      </c>
      <c r="BP17" s="682"/>
      <c r="BQ17" s="682"/>
      <c r="BR17" s="682"/>
      <c r="BS17" s="688" t="s">
        <v>135</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2645755</v>
      </c>
      <c r="CS17" s="680"/>
      <c r="CT17" s="680"/>
      <c r="CU17" s="680"/>
      <c r="CV17" s="680"/>
      <c r="CW17" s="680"/>
      <c r="CX17" s="680"/>
      <c r="CY17" s="681"/>
      <c r="CZ17" s="682">
        <v>10.6</v>
      </c>
      <c r="DA17" s="682"/>
      <c r="DB17" s="682"/>
      <c r="DC17" s="682"/>
      <c r="DD17" s="688" t="s">
        <v>135</v>
      </c>
      <c r="DE17" s="680"/>
      <c r="DF17" s="680"/>
      <c r="DG17" s="680"/>
      <c r="DH17" s="680"/>
      <c r="DI17" s="680"/>
      <c r="DJ17" s="680"/>
      <c r="DK17" s="680"/>
      <c r="DL17" s="680"/>
      <c r="DM17" s="680"/>
      <c r="DN17" s="680"/>
      <c r="DO17" s="680"/>
      <c r="DP17" s="681"/>
      <c r="DQ17" s="688">
        <v>2645755</v>
      </c>
      <c r="DR17" s="680"/>
      <c r="DS17" s="680"/>
      <c r="DT17" s="680"/>
      <c r="DU17" s="680"/>
      <c r="DV17" s="680"/>
      <c r="DW17" s="680"/>
      <c r="DX17" s="680"/>
      <c r="DY17" s="680"/>
      <c r="DZ17" s="680"/>
      <c r="EA17" s="680"/>
      <c r="EB17" s="680"/>
      <c r="EC17" s="689"/>
    </row>
    <row r="18" spans="2:133" ht="11.25" customHeight="1" x14ac:dyDescent="0.15">
      <c r="B18" s="676" t="s">
        <v>264</v>
      </c>
      <c r="C18" s="677"/>
      <c r="D18" s="677"/>
      <c r="E18" s="677"/>
      <c r="F18" s="677"/>
      <c r="G18" s="677"/>
      <c r="H18" s="677"/>
      <c r="I18" s="677"/>
      <c r="J18" s="677"/>
      <c r="K18" s="677"/>
      <c r="L18" s="677"/>
      <c r="M18" s="677"/>
      <c r="N18" s="677"/>
      <c r="O18" s="677"/>
      <c r="P18" s="677"/>
      <c r="Q18" s="678"/>
      <c r="R18" s="679">
        <v>3008314</v>
      </c>
      <c r="S18" s="680"/>
      <c r="T18" s="680"/>
      <c r="U18" s="680"/>
      <c r="V18" s="680"/>
      <c r="W18" s="680"/>
      <c r="X18" s="680"/>
      <c r="Y18" s="681"/>
      <c r="Z18" s="682">
        <v>12</v>
      </c>
      <c r="AA18" s="682"/>
      <c r="AB18" s="682"/>
      <c r="AC18" s="682"/>
      <c r="AD18" s="683">
        <v>2581531</v>
      </c>
      <c r="AE18" s="683"/>
      <c r="AF18" s="683"/>
      <c r="AG18" s="683"/>
      <c r="AH18" s="683"/>
      <c r="AI18" s="683"/>
      <c r="AJ18" s="683"/>
      <c r="AK18" s="683"/>
      <c r="AL18" s="684">
        <v>20.9</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135</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243</v>
      </c>
      <c r="DR18" s="680"/>
      <c r="DS18" s="680"/>
      <c r="DT18" s="680"/>
      <c r="DU18" s="680"/>
      <c r="DV18" s="680"/>
      <c r="DW18" s="680"/>
      <c r="DX18" s="680"/>
      <c r="DY18" s="680"/>
      <c r="DZ18" s="680"/>
      <c r="EA18" s="680"/>
      <c r="EB18" s="680"/>
      <c r="EC18" s="689"/>
    </row>
    <row r="19" spans="2:133" ht="11.25" customHeight="1" x14ac:dyDescent="0.15">
      <c r="B19" s="676" t="s">
        <v>267</v>
      </c>
      <c r="C19" s="677"/>
      <c r="D19" s="677"/>
      <c r="E19" s="677"/>
      <c r="F19" s="677"/>
      <c r="G19" s="677"/>
      <c r="H19" s="677"/>
      <c r="I19" s="677"/>
      <c r="J19" s="677"/>
      <c r="K19" s="677"/>
      <c r="L19" s="677"/>
      <c r="M19" s="677"/>
      <c r="N19" s="677"/>
      <c r="O19" s="677"/>
      <c r="P19" s="677"/>
      <c r="Q19" s="678"/>
      <c r="R19" s="679">
        <v>2581531</v>
      </c>
      <c r="S19" s="680"/>
      <c r="T19" s="680"/>
      <c r="U19" s="680"/>
      <c r="V19" s="680"/>
      <c r="W19" s="680"/>
      <c r="X19" s="680"/>
      <c r="Y19" s="681"/>
      <c r="Z19" s="682">
        <v>10.3</v>
      </c>
      <c r="AA19" s="682"/>
      <c r="AB19" s="682"/>
      <c r="AC19" s="682"/>
      <c r="AD19" s="683">
        <v>2581531</v>
      </c>
      <c r="AE19" s="683"/>
      <c r="AF19" s="683"/>
      <c r="AG19" s="683"/>
      <c r="AH19" s="683"/>
      <c r="AI19" s="683"/>
      <c r="AJ19" s="683"/>
      <c r="AK19" s="683"/>
      <c r="AL19" s="684">
        <v>20.9</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705695</v>
      </c>
      <c r="BH19" s="680"/>
      <c r="BI19" s="680"/>
      <c r="BJ19" s="680"/>
      <c r="BK19" s="680"/>
      <c r="BL19" s="680"/>
      <c r="BM19" s="680"/>
      <c r="BN19" s="681"/>
      <c r="BO19" s="682">
        <v>7.9</v>
      </c>
      <c r="BP19" s="682"/>
      <c r="BQ19" s="682"/>
      <c r="BR19" s="682"/>
      <c r="BS19" s="688" t="s">
        <v>135</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243</v>
      </c>
      <c r="CS19" s="680"/>
      <c r="CT19" s="680"/>
      <c r="CU19" s="680"/>
      <c r="CV19" s="680"/>
      <c r="CW19" s="680"/>
      <c r="CX19" s="680"/>
      <c r="CY19" s="681"/>
      <c r="CZ19" s="682" t="s">
        <v>127</v>
      </c>
      <c r="DA19" s="682"/>
      <c r="DB19" s="682"/>
      <c r="DC19" s="682"/>
      <c r="DD19" s="688" t="s">
        <v>243</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270</v>
      </c>
      <c r="C20" s="677"/>
      <c r="D20" s="677"/>
      <c r="E20" s="677"/>
      <c r="F20" s="677"/>
      <c r="G20" s="677"/>
      <c r="H20" s="677"/>
      <c r="I20" s="677"/>
      <c r="J20" s="677"/>
      <c r="K20" s="677"/>
      <c r="L20" s="677"/>
      <c r="M20" s="677"/>
      <c r="N20" s="677"/>
      <c r="O20" s="677"/>
      <c r="P20" s="677"/>
      <c r="Q20" s="678"/>
      <c r="R20" s="679">
        <v>426783</v>
      </c>
      <c r="S20" s="680"/>
      <c r="T20" s="680"/>
      <c r="U20" s="680"/>
      <c r="V20" s="680"/>
      <c r="W20" s="680"/>
      <c r="X20" s="680"/>
      <c r="Y20" s="681"/>
      <c r="Z20" s="682">
        <v>1.7</v>
      </c>
      <c r="AA20" s="682"/>
      <c r="AB20" s="682"/>
      <c r="AC20" s="682"/>
      <c r="AD20" s="683" t="s">
        <v>243</v>
      </c>
      <c r="AE20" s="683"/>
      <c r="AF20" s="683"/>
      <c r="AG20" s="683"/>
      <c r="AH20" s="683"/>
      <c r="AI20" s="683"/>
      <c r="AJ20" s="683"/>
      <c r="AK20" s="683"/>
      <c r="AL20" s="684" t="s">
        <v>135</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705695</v>
      </c>
      <c r="BH20" s="680"/>
      <c r="BI20" s="680"/>
      <c r="BJ20" s="680"/>
      <c r="BK20" s="680"/>
      <c r="BL20" s="680"/>
      <c r="BM20" s="680"/>
      <c r="BN20" s="681"/>
      <c r="BO20" s="682">
        <v>7.9</v>
      </c>
      <c r="BP20" s="682"/>
      <c r="BQ20" s="682"/>
      <c r="BR20" s="682"/>
      <c r="BS20" s="688" t="s">
        <v>243</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24910784</v>
      </c>
      <c r="CS20" s="680"/>
      <c r="CT20" s="680"/>
      <c r="CU20" s="680"/>
      <c r="CV20" s="680"/>
      <c r="CW20" s="680"/>
      <c r="CX20" s="680"/>
      <c r="CY20" s="681"/>
      <c r="CZ20" s="682">
        <v>100</v>
      </c>
      <c r="DA20" s="682"/>
      <c r="DB20" s="682"/>
      <c r="DC20" s="682"/>
      <c r="DD20" s="688">
        <v>3717559</v>
      </c>
      <c r="DE20" s="680"/>
      <c r="DF20" s="680"/>
      <c r="DG20" s="680"/>
      <c r="DH20" s="680"/>
      <c r="DI20" s="680"/>
      <c r="DJ20" s="680"/>
      <c r="DK20" s="680"/>
      <c r="DL20" s="680"/>
      <c r="DM20" s="680"/>
      <c r="DN20" s="680"/>
      <c r="DO20" s="680"/>
      <c r="DP20" s="681"/>
      <c r="DQ20" s="688">
        <v>14625887</v>
      </c>
      <c r="DR20" s="680"/>
      <c r="DS20" s="680"/>
      <c r="DT20" s="680"/>
      <c r="DU20" s="680"/>
      <c r="DV20" s="680"/>
      <c r="DW20" s="680"/>
      <c r="DX20" s="680"/>
      <c r="DY20" s="680"/>
      <c r="DZ20" s="680"/>
      <c r="EA20" s="680"/>
      <c r="EB20" s="680"/>
      <c r="EC20" s="689"/>
    </row>
    <row r="21" spans="2:133" ht="11.25" customHeight="1" x14ac:dyDescent="0.15">
      <c r="B21" s="676" t="s">
        <v>273</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127</v>
      </c>
      <c r="AA21" s="682"/>
      <c r="AB21" s="682"/>
      <c r="AC21" s="682"/>
      <c r="AD21" s="683" t="s">
        <v>127</v>
      </c>
      <c r="AE21" s="683"/>
      <c r="AF21" s="683"/>
      <c r="AG21" s="683"/>
      <c r="AH21" s="683"/>
      <c r="AI21" s="683"/>
      <c r="AJ21" s="683"/>
      <c r="AK21" s="683"/>
      <c r="AL21" s="684" t="s">
        <v>127</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127</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275</v>
      </c>
      <c r="C22" s="677"/>
      <c r="D22" s="677"/>
      <c r="E22" s="677"/>
      <c r="F22" s="677"/>
      <c r="G22" s="677"/>
      <c r="H22" s="677"/>
      <c r="I22" s="677"/>
      <c r="J22" s="677"/>
      <c r="K22" s="677"/>
      <c r="L22" s="677"/>
      <c r="M22" s="677"/>
      <c r="N22" s="677"/>
      <c r="O22" s="677"/>
      <c r="P22" s="677"/>
      <c r="Q22" s="678"/>
      <c r="R22" s="679">
        <v>13400332</v>
      </c>
      <c r="S22" s="680"/>
      <c r="T22" s="680"/>
      <c r="U22" s="680"/>
      <c r="V22" s="680"/>
      <c r="W22" s="680"/>
      <c r="X22" s="680"/>
      <c r="Y22" s="681"/>
      <c r="Z22" s="682">
        <v>53.7</v>
      </c>
      <c r="AA22" s="682"/>
      <c r="AB22" s="682"/>
      <c r="AC22" s="682"/>
      <c r="AD22" s="683">
        <v>12267854</v>
      </c>
      <c r="AE22" s="683"/>
      <c r="AF22" s="683"/>
      <c r="AG22" s="683"/>
      <c r="AH22" s="683"/>
      <c r="AI22" s="683"/>
      <c r="AJ22" s="683"/>
      <c r="AK22" s="683"/>
      <c r="AL22" s="684">
        <v>99.2</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243</v>
      </c>
      <c r="BP22" s="682"/>
      <c r="BQ22" s="682"/>
      <c r="BR22" s="682"/>
      <c r="BS22" s="688" t="s">
        <v>127</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278</v>
      </c>
      <c r="C23" s="677"/>
      <c r="D23" s="677"/>
      <c r="E23" s="677"/>
      <c r="F23" s="677"/>
      <c r="G23" s="677"/>
      <c r="H23" s="677"/>
      <c r="I23" s="677"/>
      <c r="J23" s="677"/>
      <c r="K23" s="677"/>
      <c r="L23" s="677"/>
      <c r="M23" s="677"/>
      <c r="N23" s="677"/>
      <c r="O23" s="677"/>
      <c r="P23" s="677"/>
      <c r="Q23" s="678"/>
      <c r="R23" s="679">
        <v>9338</v>
      </c>
      <c r="S23" s="680"/>
      <c r="T23" s="680"/>
      <c r="U23" s="680"/>
      <c r="V23" s="680"/>
      <c r="W23" s="680"/>
      <c r="X23" s="680"/>
      <c r="Y23" s="681"/>
      <c r="Z23" s="682">
        <v>0</v>
      </c>
      <c r="AA23" s="682"/>
      <c r="AB23" s="682"/>
      <c r="AC23" s="682"/>
      <c r="AD23" s="683">
        <v>9338</v>
      </c>
      <c r="AE23" s="683"/>
      <c r="AF23" s="683"/>
      <c r="AG23" s="683"/>
      <c r="AH23" s="683"/>
      <c r="AI23" s="683"/>
      <c r="AJ23" s="683"/>
      <c r="AK23" s="683"/>
      <c r="AL23" s="684">
        <v>0.1</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v>705695</v>
      </c>
      <c r="BH23" s="680"/>
      <c r="BI23" s="680"/>
      <c r="BJ23" s="680"/>
      <c r="BK23" s="680"/>
      <c r="BL23" s="680"/>
      <c r="BM23" s="680"/>
      <c r="BN23" s="681"/>
      <c r="BO23" s="682">
        <v>7.9</v>
      </c>
      <c r="BP23" s="682"/>
      <c r="BQ23" s="682"/>
      <c r="BR23" s="682"/>
      <c r="BS23" s="688" t="s">
        <v>127</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x14ac:dyDescent="0.15">
      <c r="B24" s="676" t="s">
        <v>285</v>
      </c>
      <c r="C24" s="677"/>
      <c r="D24" s="677"/>
      <c r="E24" s="677"/>
      <c r="F24" s="677"/>
      <c r="G24" s="677"/>
      <c r="H24" s="677"/>
      <c r="I24" s="677"/>
      <c r="J24" s="677"/>
      <c r="K24" s="677"/>
      <c r="L24" s="677"/>
      <c r="M24" s="677"/>
      <c r="N24" s="677"/>
      <c r="O24" s="677"/>
      <c r="P24" s="677"/>
      <c r="Q24" s="678"/>
      <c r="R24" s="679">
        <v>865856</v>
      </c>
      <c r="S24" s="680"/>
      <c r="T24" s="680"/>
      <c r="U24" s="680"/>
      <c r="V24" s="680"/>
      <c r="W24" s="680"/>
      <c r="X24" s="680"/>
      <c r="Y24" s="681"/>
      <c r="Z24" s="682">
        <v>3.5</v>
      </c>
      <c r="AA24" s="682"/>
      <c r="AB24" s="682"/>
      <c r="AC24" s="682"/>
      <c r="AD24" s="683" t="s">
        <v>127</v>
      </c>
      <c r="AE24" s="683"/>
      <c r="AF24" s="683"/>
      <c r="AG24" s="683"/>
      <c r="AH24" s="683"/>
      <c r="AI24" s="683"/>
      <c r="AJ24" s="683"/>
      <c r="AK24" s="683"/>
      <c r="AL24" s="684" t="s">
        <v>127</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12960869</v>
      </c>
      <c r="CS24" s="669"/>
      <c r="CT24" s="669"/>
      <c r="CU24" s="669"/>
      <c r="CV24" s="669"/>
      <c r="CW24" s="669"/>
      <c r="CX24" s="669"/>
      <c r="CY24" s="670"/>
      <c r="CZ24" s="673">
        <v>52</v>
      </c>
      <c r="DA24" s="674"/>
      <c r="DB24" s="674"/>
      <c r="DC24" s="693"/>
      <c r="DD24" s="712">
        <v>7856743</v>
      </c>
      <c r="DE24" s="669"/>
      <c r="DF24" s="669"/>
      <c r="DG24" s="669"/>
      <c r="DH24" s="669"/>
      <c r="DI24" s="669"/>
      <c r="DJ24" s="669"/>
      <c r="DK24" s="670"/>
      <c r="DL24" s="712">
        <v>7647827</v>
      </c>
      <c r="DM24" s="669"/>
      <c r="DN24" s="669"/>
      <c r="DO24" s="669"/>
      <c r="DP24" s="669"/>
      <c r="DQ24" s="669"/>
      <c r="DR24" s="669"/>
      <c r="DS24" s="669"/>
      <c r="DT24" s="669"/>
      <c r="DU24" s="669"/>
      <c r="DV24" s="670"/>
      <c r="DW24" s="673">
        <v>57.2</v>
      </c>
      <c r="DX24" s="674"/>
      <c r="DY24" s="674"/>
      <c r="DZ24" s="674"/>
      <c r="EA24" s="674"/>
      <c r="EB24" s="674"/>
      <c r="EC24" s="675"/>
    </row>
    <row r="25" spans="2:133" ht="11.25" customHeight="1" x14ac:dyDescent="0.15">
      <c r="B25" s="676" t="s">
        <v>288</v>
      </c>
      <c r="C25" s="677"/>
      <c r="D25" s="677"/>
      <c r="E25" s="677"/>
      <c r="F25" s="677"/>
      <c r="G25" s="677"/>
      <c r="H25" s="677"/>
      <c r="I25" s="677"/>
      <c r="J25" s="677"/>
      <c r="K25" s="677"/>
      <c r="L25" s="677"/>
      <c r="M25" s="677"/>
      <c r="N25" s="677"/>
      <c r="O25" s="677"/>
      <c r="P25" s="677"/>
      <c r="Q25" s="678"/>
      <c r="R25" s="679">
        <v>212229</v>
      </c>
      <c r="S25" s="680"/>
      <c r="T25" s="680"/>
      <c r="U25" s="680"/>
      <c r="V25" s="680"/>
      <c r="W25" s="680"/>
      <c r="X25" s="680"/>
      <c r="Y25" s="681"/>
      <c r="Z25" s="682">
        <v>0.8</v>
      </c>
      <c r="AA25" s="682"/>
      <c r="AB25" s="682"/>
      <c r="AC25" s="682"/>
      <c r="AD25" s="683">
        <v>76998</v>
      </c>
      <c r="AE25" s="683"/>
      <c r="AF25" s="683"/>
      <c r="AG25" s="683"/>
      <c r="AH25" s="683"/>
      <c r="AI25" s="683"/>
      <c r="AJ25" s="683"/>
      <c r="AK25" s="683"/>
      <c r="AL25" s="684">
        <v>0.6</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3838135</v>
      </c>
      <c r="CS25" s="715"/>
      <c r="CT25" s="715"/>
      <c r="CU25" s="715"/>
      <c r="CV25" s="715"/>
      <c r="CW25" s="715"/>
      <c r="CX25" s="715"/>
      <c r="CY25" s="716"/>
      <c r="CZ25" s="684">
        <v>15.4</v>
      </c>
      <c r="DA25" s="713"/>
      <c r="DB25" s="713"/>
      <c r="DC25" s="717"/>
      <c r="DD25" s="688">
        <v>3415308</v>
      </c>
      <c r="DE25" s="715"/>
      <c r="DF25" s="715"/>
      <c r="DG25" s="715"/>
      <c r="DH25" s="715"/>
      <c r="DI25" s="715"/>
      <c r="DJ25" s="715"/>
      <c r="DK25" s="716"/>
      <c r="DL25" s="688">
        <v>3206662</v>
      </c>
      <c r="DM25" s="715"/>
      <c r="DN25" s="715"/>
      <c r="DO25" s="715"/>
      <c r="DP25" s="715"/>
      <c r="DQ25" s="715"/>
      <c r="DR25" s="715"/>
      <c r="DS25" s="715"/>
      <c r="DT25" s="715"/>
      <c r="DU25" s="715"/>
      <c r="DV25" s="716"/>
      <c r="DW25" s="684">
        <v>24</v>
      </c>
      <c r="DX25" s="713"/>
      <c r="DY25" s="713"/>
      <c r="DZ25" s="713"/>
      <c r="EA25" s="713"/>
      <c r="EB25" s="713"/>
      <c r="EC25" s="714"/>
    </row>
    <row r="26" spans="2:133" ht="11.25" customHeight="1" x14ac:dyDescent="0.15">
      <c r="B26" s="676" t="s">
        <v>291</v>
      </c>
      <c r="C26" s="677"/>
      <c r="D26" s="677"/>
      <c r="E26" s="677"/>
      <c r="F26" s="677"/>
      <c r="G26" s="677"/>
      <c r="H26" s="677"/>
      <c r="I26" s="677"/>
      <c r="J26" s="677"/>
      <c r="K26" s="677"/>
      <c r="L26" s="677"/>
      <c r="M26" s="677"/>
      <c r="N26" s="677"/>
      <c r="O26" s="677"/>
      <c r="P26" s="677"/>
      <c r="Q26" s="678"/>
      <c r="R26" s="679">
        <v>134271</v>
      </c>
      <c r="S26" s="680"/>
      <c r="T26" s="680"/>
      <c r="U26" s="680"/>
      <c r="V26" s="680"/>
      <c r="W26" s="680"/>
      <c r="X26" s="680"/>
      <c r="Y26" s="681"/>
      <c r="Z26" s="682">
        <v>0.5</v>
      </c>
      <c r="AA26" s="682"/>
      <c r="AB26" s="682"/>
      <c r="AC26" s="682"/>
      <c r="AD26" s="683" t="s">
        <v>127</v>
      </c>
      <c r="AE26" s="683"/>
      <c r="AF26" s="683"/>
      <c r="AG26" s="683"/>
      <c r="AH26" s="683"/>
      <c r="AI26" s="683"/>
      <c r="AJ26" s="683"/>
      <c r="AK26" s="683"/>
      <c r="AL26" s="684" t="s">
        <v>135</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2657566</v>
      </c>
      <c r="CS26" s="680"/>
      <c r="CT26" s="680"/>
      <c r="CU26" s="680"/>
      <c r="CV26" s="680"/>
      <c r="CW26" s="680"/>
      <c r="CX26" s="680"/>
      <c r="CY26" s="681"/>
      <c r="CZ26" s="684">
        <v>10.7</v>
      </c>
      <c r="DA26" s="713"/>
      <c r="DB26" s="713"/>
      <c r="DC26" s="717"/>
      <c r="DD26" s="688">
        <v>2241760</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294</v>
      </c>
      <c r="C27" s="677"/>
      <c r="D27" s="677"/>
      <c r="E27" s="677"/>
      <c r="F27" s="677"/>
      <c r="G27" s="677"/>
      <c r="H27" s="677"/>
      <c r="I27" s="677"/>
      <c r="J27" s="677"/>
      <c r="K27" s="677"/>
      <c r="L27" s="677"/>
      <c r="M27" s="677"/>
      <c r="N27" s="677"/>
      <c r="O27" s="677"/>
      <c r="P27" s="677"/>
      <c r="Q27" s="678"/>
      <c r="R27" s="679">
        <v>4330901</v>
      </c>
      <c r="S27" s="680"/>
      <c r="T27" s="680"/>
      <c r="U27" s="680"/>
      <c r="V27" s="680"/>
      <c r="W27" s="680"/>
      <c r="X27" s="680"/>
      <c r="Y27" s="681"/>
      <c r="Z27" s="682">
        <v>17.3</v>
      </c>
      <c r="AA27" s="682"/>
      <c r="AB27" s="682"/>
      <c r="AC27" s="682"/>
      <c r="AD27" s="683" t="s">
        <v>127</v>
      </c>
      <c r="AE27" s="683"/>
      <c r="AF27" s="683"/>
      <c r="AG27" s="683"/>
      <c r="AH27" s="683"/>
      <c r="AI27" s="683"/>
      <c r="AJ27" s="683"/>
      <c r="AK27" s="683"/>
      <c r="AL27" s="684" t="s">
        <v>127</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8932920</v>
      </c>
      <c r="BH27" s="680"/>
      <c r="BI27" s="680"/>
      <c r="BJ27" s="680"/>
      <c r="BK27" s="680"/>
      <c r="BL27" s="680"/>
      <c r="BM27" s="680"/>
      <c r="BN27" s="681"/>
      <c r="BO27" s="682">
        <v>100</v>
      </c>
      <c r="BP27" s="682"/>
      <c r="BQ27" s="682"/>
      <c r="BR27" s="682"/>
      <c r="BS27" s="688">
        <v>75385</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6476979</v>
      </c>
      <c r="CS27" s="715"/>
      <c r="CT27" s="715"/>
      <c r="CU27" s="715"/>
      <c r="CV27" s="715"/>
      <c r="CW27" s="715"/>
      <c r="CX27" s="715"/>
      <c r="CY27" s="716"/>
      <c r="CZ27" s="684">
        <v>26</v>
      </c>
      <c r="DA27" s="713"/>
      <c r="DB27" s="713"/>
      <c r="DC27" s="717"/>
      <c r="DD27" s="688">
        <v>1795680</v>
      </c>
      <c r="DE27" s="715"/>
      <c r="DF27" s="715"/>
      <c r="DG27" s="715"/>
      <c r="DH27" s="715"/>
      <c r="DI27" s="715"/>
      <c r="DJ27" s="715"/>
      <c r="DK27" s="716"/>
      <c r="DL27" s="688">
        <v>1795410</v>
      </c>
      <c r="DM27" s="715"/>
      <c r="DN27" s="715"/>
      <c r="DO27" s="715"/>
      <c r="DP27" s="715"/>
      <c r="DQ27" s="715"/>
      <c r="DR27" s="715"/>
      <c r="DS27" s="715"/>
      <c r="DT27" s="715"/>
      <c r="DU27" s="715"/>
      <c r="DV27" s="716"/>
      <c r="DW27" s="684">
        <v>13.4</v>
      </c>
      <c r="DX27" s="713"/>
      <c r="DY27" s="713"/>
      <c r="DZ27" s="713"/>
      <c r="EA27" s="713"/>
      <c r="EB27" s="713"/>
      <c r="EC27" s="714"/>
    </row>
    <row r="28" spans="2:133" ht="11.25" customHeight="1" x14ac:dyDescent="0.15">
      <c r="B28" s="721" t="s">
        <v>297</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243</v>
      </c>
      <c r="AE28" s="683"/>
      <c r="AF28" s="683"/>
      <c r="AG28" s="683"/>
      <c r="AH28" s="683"/>
      <c r="AI28" s="683"/>
      <c r="AJ28" s="683"/>
      <c r="AK28" s="683"/>
      <c r="AL28" s="684" t="s">
        <v>243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2645755</v>
      </c>
      <c r="CS28" s="680"/>
      <c r="CT28" s="680"/>
      <c r="CU28" s="680"/>
      <c r="CV28" s="680"/>
      <c r="CW28" s="680"/>
      <c r="CX28" s="680"/>
      <c r="CY28" s="681"/>
      <c r="CZ28" s="684">
        <v>10.6</v>
      </c>
      <c r="DA28" s="713"/>
      <c r="DB28" s="713"/>
      <c r="DC28" s="717"/>
      <c r="DD28" s="688">
        <v>2645755</v>
      </c>
      <c r="DE28" s="680"/>
      <c r="DF28" s="680"/>
      <c r="DG28" s="680"/>
      <c r="DH28" s="680"/>
      <c r="DI28" s="680"/>
      <c r="DJ28" s="680"/>
      <c r="DK28" s="681"/>
      <c r="DL28" s="688">
        <v>2645755</v>
      </c>
      <c r="DM28" s="680"/>
      <c r="DN28" s="680"/>
      <c r="DO28" s="680"/>
      <c r="DP28" s="680"/>
      <c r="DQ28" s="680"/>
      <c r="DR28" s="680"/>
      <c r="DS28" s="680"/>
      <c r="DT28" s="680"/>
      <c r="DU28" s="680"/>
      <c r="DV28" s="681"/>
      <c r="DW28" s="684">
        <v>19.8</v>
      </c>
      <c r="DX28" s="713"/>
      <c r="DY28" s="713"/>
      <c r="DZ28" s="713"/>
      <c r="EA28" s="713"/>
      <c r="EB28" s="713"/>
      <c r="EC28" s="714"/>
    </row>
    <row r="29" spans="2:133" ht="11.25" customHeight="1" x14ac:dyDescent="0.15">
      <c r="B29" s="676" t="s">
        <v>299</v>
      </c>
      <c r="C29" s="677"/>
      <c r="D29" s="677"/>
      <c r="E29" s="677"/>
      <c r="F29" s="677"/>
      <c r="G29" s="677"/>
      <c r="H29" s="677"/>
      <c r="I29" s="677"/>
      <c r="J29" s="677"/>
      <c r="K29" s="677"/>
      <c r="L29" s="677"/>
      <c r="M29" s="677"/>
      <c r="N29" s="677"/>
      <c r="O29" s="677"/>
      <c r="P29" s="677"/>
      <c r="Q29" s="678"/>
      <c r="R29" s="679">
        <v>1863988</v>
      </c>
      <c r="S29" s="680"/>
      <c r="T29" s="680"/>
      <c r="U29" s="680"/>
      <c r="V29" s="680"/>
      <c r="W29" s="680"/>
      <c r="X29" s="680"/>
      <c r="Y29" s="681"/>
      <c r="Z29" s="682">
        <v>7.5</v>
      </c>
      <c r="AA29" s="682"/>
      <c r="AB29" s="682"/>
      <c r="AC29" s="682"/>
      <c r="AD29" s="683" t="s">
        <v>127</v>
      </c>
      <c r="AE29" s="683"/>
      <c r="AF29" s="683"/>
      <c r="AG29" s="683"/>
      <c r="AH29" s="683"/>
      <c r="AI29" s="683"/>
      <c r="AJ29" s="683"/>
      <c r="AK29" s="683"/>
      <c r="AL29" s="684" t="s">
        <v>243</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69</v>
      </c>
      <c r="CG29" s="695"/>
      <c r="CH29" s="695"/>
      <c r="CI29" s="695"/>
      <c r="CJ29" s="695"/>
      <c r="CK29" s="695"/>
      <c r="CL29" s="695"/>
      <c r="CM29" s="695"/>
      <c r="CN29" s="695"/>
      <c r="CO29" s="695"/>
      <c r="CP29" s="695"/>
      <c r="CQ29" s="696"/>
      <c r="CR29" s="679">
        <v>2644779</v>
      </c>
      <c r="CS29" s="715"/>
      <c r="CT29" s="715"/>
      <c r="CU29" s="715"/>
      <c r="CV29" s="715"/>
      <c r="CW29" s="715"/>
      <c r="CX29" s="715"/>
      <c r="CY29" s="716"/>
      <c r="CZ29" s="684">
        <v>10.6</v>
      </c>
      <c r="DA29" s="713"/>
      <c r="DB29" s="713"/>
      <c r="DC29" s="717"/>
      <c r="DD29" s="688">
        <v>2644779</v>
      </c>
      <c r="DE29" s="715"/>
      <c r="DF29" s="715"/>
      <c r="DG29" s="715"/>
      <c r="DH29" s="715"/>
      <c r="DI29" s="715"/>
      <c r="DJ29" s="715"/>
      <c r="DK29" s="716"/>
      <c r="DL29" s="688">
        <v>2644779</v>
      </c>
      <c r="DM29" s="715"/>
      <c r="DN29" s="715"/>
      <c r="DO29" s="715"/>
      <c r="DP29" s="715"/>
      <c r="DQ29" s="715"/>
      <c r="DR29" s="715"/>
      <c r="DS29" s="715"/>
      <c r="DT29" s="715"/>
      <c r="DU29" s="715"/>
      <c r="DV29" s="716"/>
      <c r="DW29" s="684">
        <v>19.8</v>
      </c>
      <c r="DX29" s="713"/>
      <c r="DY29" s="713"/>
      <c r="DZ29" s="713"/>
      <c r="EA29" s="713"/>
      <c r="EB29" s="713"/>
      <c r="EC29" s="714"/>
    </row>
    <row r="30" spans="2:133" ht="11.25" customHeight="1" x14ac:dyDescent="0.15">
      <c r="B30" s="676" t="s">
        <v>303</v>
      </c>
      <c r="C30" s="677"/>
      <c r="D30" s="677"/>
      <c r="E30" s="677"/>
      <c r="F30" s="677"/>
      <c r="G30" s="677"/>
      <c r="H30" s="677"/>
      <c r="I30" s="677"/>
      <c r="J30" s="677"/>
      <c r="K30" s="677"/>
      <c r="L30" s="677"/>
      <c r="M30" s="677"/>
      <c r="N30" s="677"/>
      <c r="O30" s="677"/>
      <c r="P30" s="677"/>
      <c r="Q30" s="678"/>
      <c r="R30" s="679">
        <v>78048</v>
      </c>
      <c r="S30" s="680"/>
      <c r="T30" s="680"/>
      <c r="U30" s="680"/>
      <c r="V30" s="680"/>
      <c r="W30" s="680"/>
      <c r="X30" s="680"/>
      <c r="Y30" s="681"/>
      <c r="Z30" s="682">
        <v>0.3</v>
      </c>
      <c r="AA30" s="682"/>
      <c r="AB30" s="682"/>
      <c r="AC30" s="682"/>
      <c r="AD30" s="683">
        <v>11344</v>
      </c>
      <c r="AE30" s="683"/>
      <c r="AF30" s="683"/>
      <c r="AG30" s="683"/>
      <c r="AH30" s="683"/>
      <c r="AI30" s="683"/>
      <c r="AJ30" s="683"/>
      <c r="AK30" s="683"/>
      <c r="AL30" s="684">
        <v>0.1</v>
      </c>
      <c r="AM30" s="685"/>
      <c r="AN30" s="685"/>
      <c r="AO30" s="686"/>
      <c r="AP30" s="727" t="s">
        <v>304</v>
      </c>
      <c r="AQ30" s="728"/>
      <c r="AR30" s="728"/>
      <c r="AS30" s="728"/>
      <c r="AT30" s="733" t="s">
        <v>305</v>
      </c>
      <c r="AU30" s="230"/>
      <c r="AV30" s="230"/>
      <c r="AW30" s="230"/>
      <c r="AX30" s="665" t="s">
        <v>185</v>
      </c>
      <c r="AY30" s="666"/>
      <c r="AZ30" s="666"/>
      <c r="BA30" s="666"/>
      <c r="BB30" s="666"/>
      <c r="BC30" s="666"/>
      <c r="BD30" s="666"/>
      <c r="BE30" s="666"/>
      <c r="BF30" s="667"/>
      <c r="BG30" s="739">
        <v>98.9</v>
      </c>
      <c r="BH30" s="740"/>
      <c r="BI30" s="740"/>
      <c r="BJ30" s="740"/>
      <c r="BK30" s="740"/>
      <c r="BL30" s="740"/>
      <c r="BM30" s="674">
        <v>95.9</v>
      </c>
      <c r="BN30" s="740"/>
      <c r="BO30" s="740"/>
      <c r="BP30" s="740"/>
      <c r="BQ30" s="741"/>
      <c r="BR30" s="739">
        <v>98.9</v>
      </c>
      <c r="BS30" s="740"/>
      <c r="BT30" s="740"/>
      <c r="BU30" s="740"/>
      <c r="BV30" s="740"/>
      <c r="BW30" s="740"/>
      <c r="BX30" s="674">
        <v>95.8</v>
      </c>
      <c r="BY30" s="740"/>
      <c r="BZ30" s="740"/>
      <c r="CA30" s="740"/>
      <c r="CB30" s="741"/>
      <c r="CD30" s="744"/>
      <c r="CE30" s="745"/>
      <c r="CF30" s="694" t="s">
        <v>306</v>
      </c>
      <c r="CG30" s="695"/>
      <c r="CH30" s="695"/>
      <c r="CI30" s="695"/>
      <c r="CJ30" s="695"/>
      <c r="CK30" s="695"/>
      <c r="CL30" s="695"/>
      <c r="CM30" s="695"/>
      <c r="CN30" s="695"/>
      <c r="CO30" s="695"/>
      <c r="CP30" s="695"/>
      <c r="CQ30" s="696"/>
      <c r="CR30" s="679">
        <v>2342215</v>
      </c>
      <c r="CS30" s="680"/>
      <c r="CT30" s="680"/>
      <c r="CU30" s="680"/>
      <c r="CV30" s="680"/>
      <c r="CW30" s="680"/>
      <c r="CX30" s="680"/>
      <c r="CY30" s="681"/>
      <c r="CZ30" s="684">
        <v>9.4</v>
      </c>
      <c r="DA30" s="713"/>
      <c r="DB30" s="713"/>
      <c r="DC30" s="717"/>
      <c r="DD30" s="688">
        <v>2342215</v>
      </c>
      <c r="DE30" s="680"/>
      <c r="DF30" s="680"/>
      <c r="DG30" s="680"/>
      <c r="DH30" s="680"/>
      <c r="DI30" s="680"/>
      <c r="DJ30" s="680"/>
      <c r="DK30" s="681"/>
      <c r="DL30" s="688">
        <v>2342215</v>
      </c>
      <c r="DM30" s="680"/>
      <c r="DN30" s="680"/>
      <c r="DO30" s="680"/>
      <c r="DP30" s="680"/>
      <c r="DQ30" s="680"/>
      <c r="DR30" s="680"/>
      <c r="DS30" s="680"/>
      <c r="DT30" s="680"/>
      <c r="DU30" s="680"/>
      <c r="DV30" s="681"/>
      <c r="DW30" s="684">
        <v>17.5</v>
      </c>
      <c r="DX30" s="713"/>
      <c r="DY30" s="713"/>
      <c r="DZ30" s="713"/>
      <c r="EA30" s="713"/>
      <c r="EB30" s="713"/>
      <c r="EC30" s="714"/>
    </row>
    <row r="31" spans="2:133" ht="11.25" customHeight="1" x14ac:dyDescent="0.15">
      <c r="B31" s="676" t="s">
        <v>307</v>
      </c>
      <c r="C31" s="677"/>
      <c r="D31" s="677"/>
      <c r="E31" s="677"/>
      <c r="F31" s="677"/>
      <c r="G31" s="677"/>
      <c r="H31" s="677"/>
      <c r="I31" s="677"/>
      <c r="J31" s="677"/>
      <c r="K31" s="677"/>
      <c r="L31" s="677"/>
      <c r="M31" s="677"/>
      <c r="N31" s="677"/>
      <c r="O31" s="677"/>
      <c r="P31" s="677"/>
      <c r="Q31" s="678"/>
      <c r="R31" s="679">
        <v>134286</v>
      </c>
      <c r="S31" s="680"/>
      <c r="T31" s="680"/>
      <c r="U31" s="680"/>
      <c r="V31" s="680"/>
      <c r="W31" s="680"/>
      <c r="X31" s="680"/>
      <c r="Y31" s="681"/>
      <c r="Z31" s="682">
        <v>0.5</v>
      </c>
      <c r="AA31" s="682"/>
      <c r="AB31" s="682"/>
      <c r="AC31" s="682"/>
      <c r="AD31" s="683" t="s">
        <v>243</v>
      </c>
      <c r="AE31" s="683"/>
      <c r="AF31" s="683"/>
      <c r="AG31" s="683"/>
      <c r="AH31" s="683"/>
      <c r="AI31" s="683"/>
      <c r="AJ31" s="683"/>
      <c r="AK31" s="683"/>
      <c r="AL31" s="684" t="s">
        <v>127</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98.7</v>
      </c>
      <c r="BH31" s="715"/>
      <c r="BI31" s="715"/>
      <c r="BJ31" s="715"/>
      <c r="BK31" s="715"/>
      <c r="BL31" s="715"/>
      <c r="BM31" s="685">
        <v>96.4</v>
      </c>
      <c r="BN31" s="737"/>
      <c r="BO31" s="737"/>
      <c r="BP31" s="737"/>
      <c r="BQ31" s="738"/>
      <c r="BR31" s="736">
        <v>98.5</v>
      </c>
      <c r="BS31" s="715"/>
      <c r="BT31" s="715"/>
      <c r="BU31" s="715"/>
      <c r="BV31" s="715"/>
      <c r="BW31" s="715"/>
      <c r="BX31" s="685">
        <v>96</v>
      </c>
      <c r="BY31" s="737"/>
      <c r="BZ31" s="737"/>
      <c r="CA31" s="737"/>
      <c r="CB31" s="738"/>
      <c r="CD31" s="744"/>
      <c r="CE31" s="745"/>
      <c r="CF31" s="694" t="s">
        <v>310</v>
      </c>
      <c r="CG31" s="695"/>
      <c r="CH31" s="695"/>
      <c r="CI31" s="695"/>
      <c r="CJ31" s="695"/>
      <c r="CK31" s="695"/>
      <c r="CL31" s="695"/>
      <c r="CM31" s="695"/>
      <c r="CN31" s="695"/>
      <c r="CO31" s="695"/>
      <c r="CP31" s="695"/>
      <c r="CQ31" s="696"/>
      <c r="CR31" s="679">
        <v>302564</v>
      </c>
      <c r="CS31" s="715"/>
      <c r="CT31" s="715"/>
      <c r="CU31" s="715"/>
      <c r="CV31" s="715"/>
      <c r="CW31" s="715"/>
      <c r="CX31" s="715"/>
      <c r="CY31" s="716"/>
      <c r="CZ31" s="684">
        <v>1.2</v>
      </c>
      <c r="DA31" s="713"/>
      <c r="DB31" s="713"/>
      <c r="DC31" s="717"/>
      <c r="DD31" s="688">
        <v>302564</v>
      </c>
      <c r="DE31" s="715"/>
      <c r="DF31" s="715"/>
      <c r="DG31" s="715"/>
      <c r="DH31" s="715"/>
      <c r="DI31" s="715"/>
      <c r="DJ31" s="715"/>
      <c r="DK31" s="716"/>
      <c r="DL31" s="688">
        <v>302564</v>
      </c>
      <c r="DM31" s="715"/>
      <c r="DN31" s="715"/>
      <c r="DO31" s="715"/>
      <c r="DP31" s="715"/>
      <c r="DQ31" s="715"/>
      <c r="DR31" s="715"/>
      <c r="DS31" s="715"/>
      <c r="DT31" s="715"/>
      <c r="DU31" s="715"/>
      <c r="DV31" s="716"/>
      <c r="DW31" s="684">
        <v>2.2999999999999998</v>
      </c>
      <c r="DX31" s="713"/>
      <c r="DY31" s="713"/>
      <c r="DZ31" s="713"/>
      <c r="EA31" s="713"/>
      <c r="EB31" s="713"/>
      <c r="EC31" s="714"/>
    </row>
    <row r="32" spans="2:133" ht="11.25" customHeight="1" x14ac:dyDescent="0.15">
      <c r="B32" s="676" t="s">
        <v>311</v>
      </c>
      <c r="C32" s="677"/>
      <c r="D32" s="677"/>
      <c r="E32" s="677"/>
      <c r="F32" s="677"/>
      <c r="G32" s="677"/>
      <c r="H32" s="677"/>
      <c r="I32" s="677"/>
      <c r="J32" s="677"/>
      <c r="K32" s="677"/>
      <c r="L32" s="677"/>
      <c r="M32" s="677"/>
      <c r="N32" s="677"/>
      <c r="O32" s="677"/>
      <c r="P32" s="677"/>
      <c r="Q32" s="678"/>
      <c r="R32" s="679">
        <v>159616</v>
      </c>
      <c r="S32" s="680"/>
      <c r="T32" s="680"/>
      <c r="U32" s="680"/>
      <c r="V32" s="680"/>
      <c r="W32" s="680"/>
      <c r="X32" s="680"/>
      <c r="Y32" s="681"/>
      <c r="Z32" s="682">
        <v>0.6</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98.9</v>
      </c>
      <c r="BH32" s="749"/>
      <c r="BI32" s="749"/>
      <c r="BJ32" s="749"/>
      <c r="BK32" s="749"/>
      <c r="BL32" s="749"/>
      <c r="BM32" s="750">
        <v>95.4</v>
      </c>
      <c r="BN32" s="749"/>
      <c r="BO32" s="749"/>
      <c r="BP32" s="749"/>
      <c r="BQ32" s="751"/>
      <c r="BR32" s="748">
        <v>98.9</v>
      </c>
      <c r="BS32" s="749"/>
      <c r="BT32" s="749"/>
      <c r="BU32" s="749"/>
      <c r="BV32" s="749"/>
      <c r="BW32" s="749"/>
      <c r="BX32" s="750">
        <v>95.3</v>
      </c>
      <c r="BY32" s="749"/>
      <c r="BZ32" s="749"/>
      <c r="CA32" s="749"/>
      <c r="CB32" s="751"/>
      <c r="CD32" s="746"/>
      <c r="CE32" s="747"/>
      <c r="CF32" s="694" t="s">
        <v>313</v>
      </c>
      <c r="CG32" s="695"/>
      <c r="CH32" s="695"/>
      <c r="CI32" s="695"/>
      <c r="CJ32" s="695"/>
      <c r="CK32" s="695"/>
      <c r="CL32" s="695"/>
      <c r="CM32" s="695"/>
      <c r="CN32" s="695"/>
      <c r="CO32" s="695"/>
      <c r="CP32" s="695"/>
      <c r="CQ32" s="696"/>
      <c r="CR32" s="679">
        <v>976</v>
      </c>
      <c r="CS32" s="680"/>
      <c r="CT32" s="680"/>
      <c r="CU32" s="680"/>
      <c r="CV32" s="680"/>
      <c r="CW32" s="680"/>
      <c r="CX32" s="680"/>
      <c r="CY32" s="681"/>
      <c r="CZ32" s="684">
        <v>0</v>
      </c>
      <c r="DA32" s="713"/>
      <c r="DB32" s="713"/>
      <c r="DC32" s="717"/>
      <c r="DD32" s="688">
        <v>976</v>
      </c>
      <c r="DE32" s="680"/>
      <c r="DF32" s="680"/>
      <c r="DG32" s="680"/>
      <c r="DH32" s="680"/>
      <c r="DI32" s="680"/>
      <c r="DJ32" s="680"/>
      <c r="DK32" s="681"/>
      <c r="DL32" s="688">
        <v>976</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314</v>
      </c>
      <c r="C33" s="677"/>
      <c r="D33" s="677"/>
      <c r="E33" s="677"/>
      <c r="F33" s="677"/>
      <c r="G33" s="677"/>
      <c r="H33" s="677"/>
      <c r="I33" s="677"/>
      <c r="J33" s="677"/>
      <c r="K33" s="677"/>
      <c r="L33" s="677"/>
      <c r="M33" s="677"/>
      <c r="N33" s="677"/>
      <c r="O33" s="677"/>
      <c r="P33" s="677"/>
      <c r="Q33" s="678"/>
      <c r="R33" s="679">
        <v>16738</v>
      </c>
      <c r="S33" s="680"/>
      <c r="T33" s="680"/>
      <c r="U33" s="680"/>
      <c r="V33" s="680"/>
      <c r="W33" s="680"/>
      <c r="X33" s="680"/>
      <c r="Y33" s="681"/>
      <c r="Z33" s="682">
        <v>0.1</v>
      </c>
      <c r="AA33" s="682"/>
      <c r="AB33" s="682"/>
      <c r="AC33" s="682"/>
      <c r="AD33" s="683" t="s">
        <v>135</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8072406</v>
      </c>
      <c r="CS33" s="715"/>
      <c r="CT33" s="715"/>
      <c r="CU33" s="715"/>
      <c r="CV33" s="715"/>
      <c r="CW33" s="715"/>
      <c r="CX33" s="715"/>
      <c r="CY33" s="716"/>
      <c r="CZ33" s="684">
        <v>32.4</v>
      </c>
      <c r="DA33" s="713"/>
      <c r="DB33" s="713"/>
      <c r="DC33" s="717"/>
      <c r="DD33" s="688">
        <v>6534357</v>
      </c>
      <c r="DE33" s="715"/>
      <c r="DF33" s="715"/>
      <c r="DG33" s="715"/>
      <c r="DH33" s="715"/>
      <c r="DI33" s="715"/>
      <c r="DJ33" s="715"/>
      <c r="DK33" s="716"/>
      <c r="DL33" s="688">
        <v>5745849</v>
      </c>
      <c r="DM33" s="715"/>
      <c r="DN33" s="715"/>
      <c r="DO33" s="715"/>
      <c r="DP33" s="715"/>
      <c r="DQ33" s="715"/>
      <c r="DR33" s="715"/>
      <c r="DS33" s="715"/>
      <c r="DT33" s="715"/>
      <c r="DU33" s="715"/>
      <c r="DV33" s="716"/>
      <c r="DW33" s="684">
        <v>43</v>
      </c>
      <c r="DX33" s="713"/>
      <c r="DY33" s="713"/>
      <c r="DZ33" s="713"/>
      <c r="EA33" s="713"/>
      <c r="EB33" s="713"/>
      <c r="EC33" s="714"/>
    </row>
    <row r="34" spans="2:133" ht="11.25" customHeight="1" x14ac:dyDescent="0.15">
      <c r="B34" s="676" t="s">
        <v>316</v>
      </c>
      <c r="C34" s="677"/>
      <c r="D34" s="677"/>
      <c r="E34" s="677"/>
      <c r="F34" s="677"/>
      <c r="G34" s="677"/>
      <c r="H34" s="677"/>
      <c r="I34" s="677"/>
      <c r="J34" s="677"/>
      <c r="K34" s="677"/>
      <c r="L34" s="677"/>
      <c r="M34" s="677"/>
      <c r="N34" s="677"/>
      <c r="O34" s="677"/>
      <c r="P34" s="677"/>
      <c r="Q34" s="678"/>
      <c r="R34" s="679">
        <v>452702</v>
      </c>
      <c r="S34" s="680"/>
      <c r="T34" s="680"/>
      <c r="U34" s="680"/>
      <c r="V34" s="680"/>
      <c r="W34" s="680"/>
      <c r="X34" s="680"/>
      <c r="Y34" s="681"/>
      <c r="Z34" s="682">
        <v>1.8</v>
      </c>
      <c r="AA34" s="682"/>
      <c r="AB34" s="682"/>
      <c r="AC34" s="682"/>
      <c r="AD34" s="683">
        <v>1</v>
      </c>
      <c r="AE34" s="683"/>
      <c r="AF34" s="683"/>
      <c r="AG34" s="683"/>
      <c r="AH34" s="683"/>
      <c r="AI34" s="683"/>
      <c r="AJ34" s="683"/>
      <c r="AK34" s="683"/>
      <c r="AL34" s="684">
        <v>0</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2379354</v>
      </c>
      <c r="CS34" s="680"/>
      <c r="CT34" s="680"/>
      <c r="CU34" s="680"/>
      <c r="CV34" s="680"/>
      <c r="CW34" s="680"/>
      <c r="CX34" s="680"/>
      <c r="CY34" s="681"/>
      <c r="CZ34" s="684">
        <v>9.6</v>
      </c>
      <c r="DA34" s="713"/>
      <c r="DB34" s="713"/>
      <c r="DC34" s="717"/>
      <c r="DD34" s="688">
        <v>1813752</v>
      </c>
      <c r="DE34" s="680"/>
      <c r="DF34" s="680"/>
      <c r="DG34" s="680"/>
      <c r="DH34" s="680"/>
      <c r="DI34" s="680"/>
      <c r="DJ34" s="680"/>
      <c r="DK34" s="681"/>
      <c r="DL34" s="688">
        <v>1674552</v>
      </c>
      <c r="DM34" s="680"/>
      <c r="DN34" s="680"/>
      <c r="DO34" s="680"/>
      <c r="DP34" s="680"/>
      <c r="DQ34" s="680"/>
      <c r="DR34" s="680"/>
      <c r="DS34" s="680"/>
      <c r="DT34" s="680"/>
      <c r="DU34" s="680"/>
      <c r="DV34" s="681"/>
      <c r="DW34" s="684">
        <v>12.5</v>
      </c>
      <c r="DX34" s="713"/>
      <c r="DY34" s="713"/>
      <c r="DZ34" s="713"/>
      <c r="EA34" s="713"/>
      <c r="EB34" s="713"/>
      <c r="EC34" s="714"/>
    </row>
    <row r="35" spans="2:133" ht="11.25" customHeight="1" x14ac:dyDescent="0.15">
      <c r="B35" s="676" t="s">
        <v>320</v>
      </c>
      <c r="C35" s="677"/>
      <c r="D35" s="677"/>
      <c r="E35" s="677"/>
      <c r="F35" s="677"/>
      <c r="G35" s="677"/>
      <c r="H35" s="677"/>
      <c r="I35" s="677"/>
      <c r="J35" s="677"/>
      <c r="K35" s="677"/>
      <c r="L35" s="677"/>
      <c r="M35" s="677"/>
      <c r="N35" s="677"/>
      <c r="O35" s="677"/>
      <c r="P35" s="677"/>
      <c r="Q35" s="678"/>
      <c r="R35" s="679">
        <v>3310563</v>
      </c>
      <c r="S35" s="680"/>
      <c r="T35" s="680"/>
      <c r="U35" s="680"/>
      <c r="V35" s="680"/>
      <c r="W35" s="680"/>
      <c r="X35" s="680"/>
      <c r="Y35" s="681"/>
      <c r="Z35" s="682">
        <v>13.3</v>
      </c>
      <c r="AA35" s="682"/>
      <c r="AB35" s="682"/>
      <c r="AC35" s="682"/>
      <c r="AD35" s="683" t="s">
        <v>127</v>
      </c>
      <c r="AE35" s="683"/>
      <c r="AF35" s="683"/>
      <c r="AG35" s="683"/>
      <c r="AH35" s="683"/>
      <c r="AI35" s="683"/>
      <c r="AJ35" s="683"/>
      <c r="AK35" s="683"/>
      <c r="AL35" s="684" t="s">
        <v>127</v>
      </c>
      <c r="AM35" s="685"/>
      <c r="AN35" s="685"/>
      <c r="AO35" s="686"/>
      <c r="AP35" s="234"/>
      <c r="AQ35" s="752" t="s">
        <v>321</v>
      </c>
      <c r="AR35" s="753"/>
      <c r="AS35" s="753"/>
      <c r="AT35" s="753"/>
      <c r="AU35" s="753"/>
      <c r="AV35" s="753"/>
      <c r="AW35" s="753"/>
      <c r="AX35" s="753"/>
      <c r="AY35" s="754"/>
      <c r="AZ35" s="668">
        <v>3111235</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115480</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143899</v>
      </c>
      <c r="CS35" s="715"/>
      <c r="CT35" s="715"/>
      <c r="CU35" s="715"/>
      <c r="CV35" s="715"/>
      <c r="CW35" s="715"/>
      <c r="CX35" s="715"/>
      <c r="CY35" s="716"/>
      <c r="CZ35" s="684">
        <v>0.6</v>
      </c>
      <c r="DA35" s="713"/>
      <c r="DB35" s="713"/>
      <c r="DC35" s="717"/>
      <c r="DD35" s="688">
        <v>123939</v>
      </c>
      <c r="DE35" s="715"/>
      <c r="DF35" s="715"/>
      <c r="DG35" s="715"/>
      <c r="DH35" s="715"/>
      <c r="DI35" s="715"/>
      <c r="DJ35" s="715"/>
      <c r="DK35" s="716"/>
      <c r="DL35" s="688">
        <v>123939</v>
      </c>
      <c r="DM35" s="715"/>
      <c r="DN35" s="715"/>
      <c r="DO35" s="715"/>
      <c r="DP35" s="715"/>
      <c r="DQ35" s="715"/>
      <c r="DR35" s="715"/>
      <c r="DS35" s="715"/>
      <c r="DT35" s="715"/>
      <c r="DU35" s="715"/>
      <c r="DV35" s="716"/>
      <c r="DW35" s="684">
        <v>0.9</v>
      </c>
      <c r="DX35" s="713"/>
      <c r="DY35" s="713"/>
      <c r="DZ35" s="713"/>
      <c r="EA35" s="713"/>
      <c r="EB35" s="713"/>
      <c r="EC35" s="714"/>
    </row>
    <row r="36" spans="2:133" ht="11.25" customHeight="1" x14ac:dyDescent="0.15">
      <c r="B36" s="676" t="s">
        <v>324</v>
      </c>
      <c r="C36" s="677"/>
      <c r="D36" s="677"/>
      <c r="E36" s="677"/>
      <c r="F36" s="677"/>
      <c r="G36" s="677"/>
      <c r="H36" s="677"/>
      <c r="I36" s="677"/>
      <c r="J36" s="677"/>
      <c r="K36" s="677"/>
      <c r="L36" s="677"/>
      <c r="M36" s="677"/>
      <c r="N36" s="677"/>
      <c r="O36" s="677"/>
      <c r="P36" s="677"/>
      <c r="Q36" s="678"/>
      <c r="R36" s="679" t="s">
        <v>135</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243</v>
      </c>
      <c r="AM36" s="685"/>
      <c r="AN36" s="685"/>
      <c r="AO36" s="686"/>
      <c r="AQ36" s="756" t="s">
        <v>325</v>
      </c>
      <c r="AR36" s="757"/>
      <c r="AS36" s="757"/>
      <c r="AT36" s="757"/>
      <c r="AU36" s="757"/>
      <c r="AV36" s="757"/>
      <c r="AW36" s="757"/>
      <c r="AX36" s="757"/>
      <c r="AY36" s="758"/>
      <c r="AZ36" s="679">
        <v>711764</v>
      </c>
      <c r="BA36" s="680"/>
      <c r="BB36" s="680"/>
      <c r="BC36" s="680"/>
      <c r="BD36" s="715"/>
      <c r="BE36" s="715"/>
      <c r="BF36" s="738"/>
      <c r="BG36" s="694" t="s">
        <v>326</v>
      </c>
      <c r="BH36" s="695"/>
      <c r="BI36" s="695"/>
      <c r="BJ36" s="695"/>
      <c r="BK36" s="695"/>
      <c r="BL36" s="695"/>
      <c r="BM36" s="695"/>
      <c r="BN36" s="695"/>
      <c r="BO36" s="695"/>
      <c r="BP36" s="695"/>
      <c r="BQ36" s="695"/>
      <c r="BR36" s="695"/>
      <c r="BS36" s="695"/>
      <c r="BT36" s="695"/>
      <c r="BU36" s="696"/>
      <c r="BV36" s="679">
        <v>46516</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2142105</v>
      </c>
      <c r="CS36" s="680"/>
      <c r="CT36" s="680"/>
      <c r="CU36" s="680"/>
      <c r="CV36" s="680"/>
      <c r="CW36" s="680"/>
      <c r="CX36" s="680"/>
      <c r="CY36" s="681"/>
      <c r="CZ36" s="684">
        <v>8.6</v>
      </c>
      <c r="DA36" s="713"/>
      <c r="DB36" s="713"/>
      <c r="DC36" s="717"/>
      <c r="DD36" s="688">
        <v>1975559</v>
      </c>
      <c r="DE36" s="680"/>
      <c r="DF36" s="680"/>
      <c r="DG36" s="680"/>
      <c r="DH36" s="680"/>
      <c r="DI36" s="680"/>
      <c r="DJ36" s="680"/>
      <c r="DK36" s="681"/>
      <c r="DL36" s="688">
        <v>1658321</v>
      </c>
      <c r="DM36" s="680"/>
      <c r="DN36" s="680"/>
      <c r="DO36" s="680"/>
      <c r="DP36" s="680"/>
      <c r="DQ36" s="680"/>
      <c r="DR36" s="680"/>
      <c r="DS36" s="680"/>
      <c r="DT36" s="680"/>
      <c r="DU36" s="680"/>
      <c r="DV36" s="681"/>
      <c r="DW36" s="684">
        <v>12.4</v>
      </c>
      <c r="DX36" s="713"/>
      <c r="DY36" s="713"/>
      <c r="DZ36" s="713"/>
      <c r="EA36" s="713"/>
      <c r="EB36" s="713"/>
      <c r="EC36" s="714"/>
    </row>
    <row r="37" spans="2:133" ht="11.25" customHeight="1" x14ac:dyDescent="0.15">
      <c r="B37" s="676" t="s">
        <v>328</v>
      </c>
      <c r="C37" s="677"/>
      <c r="D37" s="677"/>
      <c r="E37" s="677"/>
      <c r="F37" s="677"/>
      <c r="G37" s="677"/>
      <c r="H37" s="677"/>
      <c r="I37" s="677"/>
      <c r="J37" s="677"/>
      <c r="K37" s="677"/>
      <c r="L37" s="677"/>
      <c r="M37" s="677"/>
      <c r="N37" s="677"/>
      <c r="O37" s="677"/>
      <c r="P37" s="677"/>
      <c r="Q37" s="678"/>
      <c r="R37" s="679">
        <v>1011163</v>
      </c>
      <c r="S37" s="680"/>
      <c r="T37" s="680"/>
      <c r="U37" s="680"/>
      <c r="V37" s="680"/>
      <c r="W37" s="680"/>
      <c r="X37" s="680"/>
      <c r="Y37" s="681"/>
      <c r="Z37" s="682">
        <v>4</v>
      </c>
      <c r="AA37" s="682"/>
      <c r="AB37" s="682"/>
      <c r="AC37" s="682"/>
      <c r="AD37" s="683" t="s">
        <v>127</v>
      </c>
      <c r="AE37" s="683"/>
      <c r="AF37" s="683"/>
      <c r="AG37" s="683"/>
      <c r="AH37" s="683"/>
      <c r="AI37" s="683"/>
      <c r="AJ37" s="683"/>
      <c r="AK37" s="683"/>
      <c r="AL37" s="684" t="s">
        <v>127</v>
      </c>
      <c r="AM37" s="685"/>
      <c r="AN37" s="685"/>
      <c r="AO37" s="686"/>
      <c r="AQ37" s="756" t="s">
        <v>329</v>
      </c>
      <c r="AR37" s="757"/>
      <c r="AS37" s="757"/>
      <c r="AT37" s="757"/>
      <c r="AU37" s="757"/>
      <c r="AV37" s="757"/>
      <c r="AW37" s="757"/>
      <c r="AX37" s="757"/>
      <c r="AY37" s="758"/>
      <c r="AZ37" s="679">
        <v>11519</v>
      </c>
      <c r="BA37" s="680"/>
      <c r="BB37" s="680"/>
      <c r="BC37" s="680"/>
      <c r="BD37" s="715"/>
      <c r="BE37" s="715"/>
      <c r="BF37" s="738"/>
      <c r="BG37" s="694" t="s">
        <v>330</v>
      </c>
      <c r="BH37" s="695"/>
      <c r="BI37" s="695"/>
      <c r="BJ37" s="695"/>
      <c r="BK37" s="695"/>
      <c r="BL37" s="695"/>
      <c r="BM37" s="695"/>
      <c r="BN37" s="695"/>
      <c r="BO37" s="695"/>
      <c r="BP37" s="695"/>
      <c r="BQ37" s="695"/>
      <c r="BR37" s="695"/>
      <c r="BS37" s="695"/>
      <c r="BT37" s="695"/>
      <c r="BU37" s="696"/>
      <c r="BV37" s="679">
        <v>9085</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1421701</v>
      </c>
      <c r="CS37" s="715"/>
      <c r="CT37" s="715"/>
      <c r="CU37" s="715"/>
      <c r="CV37" s="715"/>
      <c r="CW37" s="715"/>
      <c r="CX37" s="715"/>
      <c r="CY37" s="716"/>
      <c r="CZ37" s="684">
        <v>5.7</v>
      </c>
      <c r="DA37" s="713"/>
      <c r="DB37" s="713"/>
      <c r="DC37" s="717"/>
      <c r="DD37" s="688">
        <v>1419254</v>
      </c>
      <c r="DE37" s="715"/>
      <c r="DF37" s="715"/>
      <c r="DG37" s="715"/>
      <c r="DH37" s="715"/>
      <c r="DI37" s="715"/>
      <c r="DJ37" s="715"/>
      <c r="DK37" s="716"/>
      <c r="DL37" s="688">
        <v>1339799</v>
      </c>
      <c r="DM37" s="715"/>
      <c r="DN37" s="715"/>
      <c r="DO37" s="715"/>
      <c r="DP37" s="715"/>
      <c r="DQ37" s="715"/>
      <c r="DR37" s="715"/>
      <c r="DS37" s="715"/>
      <c r="DT37" s="715"/>
      <c r="DU37" s="715"/>
      <c r="DV37" s="716"/>
      <c r="DW37" s="684">
        <v>10</v>
      </c>
      <c r="DX37" s="713"/>
      <c r="DY37" s="713"/>
      <c r="DZ37" s="713"/>
      <c r="EA37" s="713"/>
      <c r="EB37" s="713"/>
      <c r="EC37" s="714"/>
    </row>
    <row r="38" spans="2:133" ht="11.25" customHeight="1" x14ac:dyDescent="0.15">
      <c r="B38" s="724" t="s">
        <v>332</v>
      </c>
      <c r="C38" s="725"/>
      <c r="D38" s="725"/>
      <c r="E38" s="725"/>
      <c r="F38" s="725"/>
      <c r="G38" s="725"/>
      <c r="H38" s="725"/>
      <c r="I38" s="725"/>
      <c r="J38" s="725"/>
      <c r="K38" s="725"/>
      <c r="L38" s="725"/>
      <c r="M38" s="725"/>
      <c r="N38" s="725"/>
      <c r="O38" s="725"/>
      <c r="P38" s="725"/>
      <c r="Q38" s="726"/>
      <c r="R38" s="759">
        <v>24968868</v>
      </c>
      <c r="S38" s="760"/>
      <c r="T38" s="760"/>
      <c r="U38" s="760"/>
      <c r="V38" s="760"/>
      <c r="W38" s="760"/>
      <c r="X38" s="760"/>
      <c r="Y38" s="761"/>
      <c r="Z38" s="762">
        <v>100</v>
      </c>
      <c r="AA38" s="762"/>
      <c r="AB38" s="762"/>
      <c r="AC38" s="762"/>
      <c r="AD38" s="763">
        <v>12365535</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t="s">
        <v>135</v>
      </c>
      <c r="BA38" s="680"/>
      <c r="BB38" s="680"/>
      <c r="BC38" s="680"/>
      <c r="BD38" s="715"/>
      <c r="BE38" s="715"/>
      <c r="BF38" s="738"/>
      <c r="BG38" s="694" t="s">
        <v>334</v>
      </c>
      <c r="BH38" s="695"/>
      <c r="BI38" s="695"/>
      <c r="BJ38" s="695"/>
      <c r="BK38" s="695"/>
      <c r="BL38" s="695"/>
      <c r="BM38" s="695"/>
      <c r="BN38" s="695"/>
      <c r="BO38" s="695"/>
      <c r="BP38" s="695"/>
      <c r="BQ38" s="695"/>
      <c r="BR38" s="695"/>
      <c r="BS38" s="695"/>
      <c r="BT38" s="695"/>
      <c r="BU38" s="696"/>
      <c r="BV38" s="679">
        <v>18220</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3099716</v>
      </c>
      <c r="CS38" s="680"/>
      <c r="CT38" s="680"/>
      <c r="CU38" s="680"/>
      <c r="CV38" s="680"/>
      <c r="CW38" s="680"/>
      <c r="CX38" s="680"/>
      <c r="CY38" s="681"/>
      <c r="CZ38" s="684">
        <v>12.4</v>
      </c>
      <c r="DA38" s="713"/>
      <c r="DB38" s="713"/>
      <c r="DC38" s="717"/>
      <c r="DD38" s="688">
        <v>2549624</v>
      </c>
      <c r="DE38" s="680"/>
      <c r="DF38" s="680"/>
      <c r="DG38" s="680"/>
      <c r="DH38" s="680"/>
      <c r="DI38" s="680"/>
      <c r="DJ38" s="680"/>
      <c r="DK38" s="681"/>
      <c r="DL38" s="688">
        <v>2289037</v>
      </c>
      <c r="DM38" s="680"/>
      <c r="DN38" s="680"/>
      <c r="DO38" s="680"/>
      <c r="DP38" s="680"/>
      <c r="DQ38" s="680"/>
      <c r="DR38" s="680"/>
      <c r="DS38" s="680"/>
      <c r="DT38" s="680"/>
      <c r="DU38" s="680"/>
      <c r="DV38" s="681"/>
      <c r="DW38" s="684">
        <v>17.100000000000001</v>
      </c>
      <c r="DX38" s="713"/>
      <c r="DY38" s="713"/>
      <c r="DZ38" s="713"/>
      <c r="EA38" s="713"/>
      <c r="EB38" s="713"/>
      <c r="EC38" s="714"/>
    </row>
    <row r="39" spans="2:133" ht="11.25" customHeight="1" x14ac:dyDescent="0.15">
      <c r="AQ39" s="756" t="s">
        <v>336</v>
      </c>
      <c r="AR39" s="757"/>
      <c r="AS39" s="757"/>
      <c r="AT39" s="757"/>
      <c r="AU39" s="757"/>
      <c r="AV39" s="757"/>
      <c r="AW39" s="757"/>
      <c r="AX39" s="757"/>
      <c r="AY39" s="758"/>
      <c r="AZ39" s="679" t="s">
        <v>243</v>
      </c>
      <c r="BA39" s="680"/>
      <c r="BB39" s="680"/>
      <c r="BC39" s="680"/>
      <c r="BD39" s="715"/>
      <c r="BE39" s="715"/>
      <c r="BF39" s="738"/>
      <c r="BG39" s="770" t="s">
        <v>337</v>
      </c>
      <c r="BH39" s="771"/>
      <c r="BI39" s="771"/>
      <c r="BJ39" s="771"/>
      <c r="BK39" s="771"/>
      <c r="BL39" s="235"/>
      <c r="BM39" s="695" t="s">
        <v>338</v>
      </c>
      <c r="BN39" s="695"/>
      <c r="BO39" s="695"/>
      <c r="BP39" s="695"/>
      <c r="BQ39" s="695"/>
      <c r="BR39" s="695"/>
      <c r="BS39" s="695"/>
      <c r="BT39" s="695"/>
      <c r="BU39" s="696"/>
      <c r="BV39" s="679">
        <v>78</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300438</v>
      </c>
      <c r="CS39" s="715"/>
      <c r="CT39" s="715"/>
      <c r="CU39" s="715"/>
      <c r="CV39" s="715"/>
      <c r="CW39" s="715"/>
      <c r="CX39" s="715"/>
      <c r="CY39" s="716"/>
      <c r="CZ39" s="684">
        <v>1.2</v>
      </c>
      <c r="DA39" s="713"/>
      <c r="DB39" s="713"/>
      <c r="DC39" s="717"/>
      <c r="DD39" s="688">
        <v>64589</v>
      </c>
      <c r="DE39" s="715"/>
      <c r="DF39" s="715"/>
      <c r="DG39" s="715"/>
      <c r="DH39" s="715"/>
      <c r="DI39" s="715"/>
      <c r="DJ39" s="715"/>
      <c r="DK39" s="716"/>
      <c r="DL39" s="688" t="s">
        <v>243</v>
      </c>
      <c r="DM39" s="715"/>
      <c r="DN39" s="715"/>
      <c r="DO39" s="715"/>
      <c r="DP39" s="715"/>
      <c r="DQ39" s="715"/>
      <c r="DR39" s="715"/>
      <c r="DS39" s="715"/>
      <c r="DT39" s="715"/>
      <c r="DU39" s="715"/>
      <c r="DV39" s="716"/>
      <c r="DW39" s="684" t="s">
        <v>243</v>
      </c>
      <c r="DX39" s="713"/>
      <c r="DY39" s="713"/>
      <c r="DZ39" s="713"/>
      <c r="EA39" s="713"/>
      <c r="EB39" s="713"/>
      <c r="EC39" s="714"/>
    </row>
    <row r="40" spans="2:133" ht="11.25" customHeight="1" x14ac:dyDescent="0.15">
      <c r="AQ40" s="756" t="s">
        <v>340</v>
      </c>
      <c r="AR40" s="757"/>
      <c r="AS40" s="757"/>
      <c r="AT40" s="757"/>
      <c r="AU40" s="757"/>
      <c r="AV40" s="757"/>
      <c r="AW40" s="757"/>
      <c r="AX40" s="757"/>
      <c r="AY40" s="758"/>
      <c r="AZ40" s="679">
        <v>786270</v>
      </c>
      <c r="BA40" s="680"/>
      <c r="BB40" s="680"/>
      <c r="BC40" s="680"/>
      <c r="BD40" s="715"/>
      <c r="BE40" s="715"/>
      <c r="BF40" s="738"/>
      <c r="BG40" s="770"/>
      <c r="BH40" s="771"/>
      <c r="BI40" s="771"/>
      <c r="BJ40" s="771"/>
      <c r="BK40" s="771"/>
      <c r="BL40" s="235"/>
      <c r="BM40" s="695" t="s">
        <v>341</v>
      </c>
      <c r="BN40" s="695"/>
      <c r="BO40" s="695"/>
      <c r="BP40" s="695"/>
      <c r="BQ40" s="695"/>
      <c r="BR40" s="695"/>
      <c r="BS40" s="695"/>
      <c r="BT40" s="695"/>
      <c r="BU40" s="696"/>
      <c r="BV40" s="679" t="s">
        <v>243</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v>6894</v>
      </c>
      <c r="CS40" s="680"/>
      <c r="CT40" s="680"/>
      <c r="CU40" s="680"/>
      <c r="CV40" s="680"/>
      <c r="CW40" s="680"/>
      <c r="CX40" s="680"/>
      <c r="CY40" s="681"/>
      <c r="CZ40" s="684">
        <v>0</v>
      </c>
      <c r="DA40" s="713"/>
      <c r="DB40" s="713"/>
      <c r="DC40" s="717"/>
      <c r="DD40" s="688">
        <v>6894</v>
      </c>
      <c r="DE40" s="680"/>
      <c r="DF40" s="680"/>
      <c r="DG40" s="680"/>
      <c r="DH40" s="680"/>
      <c r="DI40" s="680"/>
      <c r="DJ40" s="680"/>
      <c r="DK40" s="681"/>
      <c r="DL40" s="688" t="s">
        <v>243</v>
      </c>
      <c r="DM40" s="680"/>
      <c r="DN40" s="680"/>
      <c r="DO40" s="680"/>
      <c r="DP40" s="680"/>
      <c r="DQ40" s="680"/>
      <c r="DR40" s="680"/>
      <c r="DS40" s="680"/>
      <c r="DT40" s="680"/>
      <c r="DU40" s="680"/>
      <c r="DV40" s="681"/>
      <c r="DW40" s="684" t="s">
        <v>243</v>
      </c>
      <c r="DX40" s="713"/>
      <c r="DY40" s="713"/>
      <c r="DZ40" s="713"/>
      <c r="EA40" s="713"/>
      <c r="EB40" s="713"/>
      <c r="EC40" s="714"/>
    </row>
    <row r="41" spans="2:133" ht="11.25" customHeight="1" x14ac:dyDescent="0.15">
      <c r="AQ41" s="766" t="s">
        <v>343</v>
      </c>
      <c r="AR41" s="767"/>
      <c r="AS41" s="767"/>
      <c r="AT41" s="767"/>
      <c r="AU41" s="767"/>
      <c r="AV41" s="767"/>
      <c r="AW41" s="767"/>
      <c r="AX41" s="767"/>
      <c r="AY41" s="768"/>
      <c r="AZ41" s="759">
        <v>1601682</v>
      </c>
      <c r="BA41" s="760"/>
      <c r="BB41" s="760"/>
      <c r="BC41" s="760"/>
      <c r="BD41" s="749"/>
      <c r="BE41" s="749"/>
      <c r="BF41" s="751"/>
      <c r="BG41" s="772"/>
      <c r="BH41" s="773"/>
      <c r="BI41" s="773"/>
      <c r="BJ41" s="773"/>
      <c r="BK41" s="773"/>
      <c r="BL41" s="236"/>
      <c r="BM41" s="704" t="s">
        <v>344</v>
      </c>
      <c r="BN41" s="704"/>
      <c r="BO41" s="704"/>
      <c r="BP41" s="704"/>
      <c r="BQ41" s="704"/>
      <c r="BR41" s="704"/>
      <c r="BS41" s="704"/>
      <c r="BT41" s="704"/>
      <c r="BU41" s="705"/>
      <c r="BV41" s="759">
        <v>277</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243</v>
      </c>
      <c r="CS41" s="715"/>
      <c r="CT41" s="715"/>
      <c r="CU41" s="715"/>
      <c r="CV41" s="715"/>
      <c r="CW41" s="715"/>
      <c r="CX41" s="715"/>
      <c r="CY41" s="716"/>
      <c r="CZ41" s="684" t="s">
        <v>243</v>
      </c>
      <c r="DA41" s="713"/>
      <c r="DB41" s="713"/>
      <c r="DC41" s="717"/>
      <c r="DD41" s="688" t="s">
        <v>243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3877509</v>
      </c>
      <c r="CS42" s="680"/>
      <c r="CT42" s="680"/>
      <c r="CU42" s="680"/>
      <c r="CV42" s="680"/>
      <c r="CW42" s="680"/>
      <c r="CX42" s="680"/>
      <c r="CY42" s="681"/>
      <c r="CZ42" s="684">
        <v>15.6</v>
      </c>
      <c r="DA42" s="685"/>
      <c r="DB42" s="685"/>
      <c r="DC42" s="780"/>
      <c r="DD42" s="688">
        <v>234787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v>42580</v>
      </c>
      <c r="CS43" s="715"/>
      <c r="CT43" s="715"/>
      <c r="CU43" s="715"/>
      <c r="CV43" s="715"/>
      <c r="CW43" s="715"/>
      <c r="CX43" s="715"/>
      <c r="CY43" s="716"/>
      <c r="CZ43" s="684">
        <v>0.2</v>
      </c>
      <c r="DA43" s="713"/>
      <c r="DB43" s="713"/>
      <c r="DC43" s="717"/>
      <c r="DD43" s="688">
        <v>42580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350</v>
      </c>
      <c r="CD44" s="791" t="s">
        <v>302</v>
      </c>
      <c r="CE44" s="792"/>
      <c r="CF44" s="676" t="s">
        <v>351</v>
      </c>
      <c r="CG44" s="677"/>
      <c r="CH44" s="677"/>
      <c r="CI44" s="677"/>
      <c r="CJ44" s="677"/>
      <c r="CK44" s="677"/>
      <c r="CL44" s="677"/>
      <c r="CM44" s="677"/>
      <c r="CN44" s="677"/>
      <c r="CO44" s="677"/>
      <c r="CP44" s="677"/>
      <c r="CQ44" s="678"/>
      <c r="CR44" s="679">
        <v>3717559</v>
      </c>
      <c r="CS44" s="680"/>
      <c r="CT44" s="680"/>
      <c r="CU44" s="680"/>
      <c r="CV44" s="680"/>
      <c r="CW44" s="680"/>
      <c r="CX44" s="680"/>
      <c r="CY44" s="681"/>
      <c r="CZ44" s="684">
        <v>14.9</v>
      </c>
      <c r="DA44" s="685"/>
      <c r="DB44" s="685"/>
      <c r="DC44" s="780"/>
      <c r="DD44" s="688">
        <v>192595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352</v>
      </c>
      <c r="CG45" s="677"/>
      <c r="CH45" s="677"/>
      <c r="CI45" s="677"/>
      <c r="CJ45" s="677"/>
      <c r="CK45" s="677"/>
      <c r="CL45" s="677"/>
      <c r="CM45" s="677"/>
      <c r="CN45" s="677"/>
      <c r="CO45" s="677"/>
      <c r="CP45" s="677"/>
      <c r="CQ45" s="678"/>
      <c r="CR45" s="679">
        <v>1207745</v>
      </c>
      <c r="CS45" s="715"/>
      <c r="CT45" s="715"/>
      <c r="CU45" s="715"/>
      <c r="CV45" s="715"/>
      <c r="CW45" s="715"/>
      <c r="CX45" s="715"/>
      <c r="CY45" s="716"/>
      <c r="CZ45" s="684">
        <v>4.8</v>
      </c>
      <c r="DA45" s="713"/>
      <c r="DB45" s="713"/>
      <c r="DC45" s="717"/>
      <c r="DD45" s="688">
        <v>13547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353</v>
      </c>
      <c r="CG46" s="677"/>
      <c r="CH46" s="677"/>
      <c r="CI46" s="677"/>
      <c r="CJ46" s="677"/>
      <c r="CK46" s="677"/>
      <c r="CL46" s="677"/>
      <c r="CM46" s="677"/>
      <c r="CN46" s="677"/>
      <c r="CO46" s="677"/>
      <c r="CP46" s="677"/>
      <c r="CQ46" s="678"/>
      <c r="CR46" s="679">
        <v>2485372</v>
      </c>
      <c r="CS46" s="680"/>
      <c r="CT46" s="680"/>
      <c r="CU46" s="680"/>
      <c r="CV46" s="680"/>
      <c r="CW46" s="680"/>
      <c r="CX46" s="680"/>
      <c r="CY46" s="681"/>
      <c r="CZ46" s="684">
        <v>10</v>
      </c>
      <c r="DA46" s="685"/>
      <c r="DB46" s="685"/>
      <c r="DC46" s="780"/>
      <c r="DD46" s="688">
        <v>173595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354</v>
      </c>
      <c r="CG47" s="677"/>
      <c r="CH47" s="677"/>
      <c r="CI47" s="677"/>
      <c r="CJ47" s="677"/>
      <c r="CK47" s="677"/>
      <c r="CL47" s="677"/>
      <c r="CM47" s="677"/>
      <c r="CN47" s="677"/>
      <c r="CO47" s="677"/>
      <c r="CP47" s="677"/>
      <c r="CQ47" s="678"/>
      <c r="CR47" s="679">
        <v>159950</v>
      </c>
      <c r="CS47" s="715"/>
      <c r="CT47" s="715"/>
      <c r="CU47" s="715"/>
      <c r="CV47" s="715"/>
      <c r="CW47" s="715"/>
      <c r="CX47" s="715"/>
      <c r="CY47" s="716"/>
      <c r="CZ47" s="684">
        <v>0.6</v>
      </c>
      <c r="DA47" s="713"/>
      <c r="DB47" s="713"/>
      <c r="DC47" s="717"/>
      <c r="DD47" s="688">
        <v>42192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355</v>
      </c>
      <c r="CG48" s="677"/>
      <c r="CH48" s="677"/>
      <c r="CI48" s="677"/>
      <c r="CJ48" s="677"/>
      <c r="CK48" s="677"/>
      <c r="CL48" s="677"/>
      <c r="CM48" s="677"/>
      <c r="CN48" s="677"/>
      <c r="CO48" s="677"/>
      <c r="CP48" s="677"/>
      <c r="CQ48" s="678"/>
      <c r="CR48" s="679" t="s">
        <v>243</v>
      </c>
      <c r="CS48" s="680"/>
      <c r="CT48" s="680"/>
      <c r="CU48" s="680"/>
      <c r="CV48" s="680"/>
      <c r="CW48" s="680"/>
      <c r="CX48" s="680"/>
      <c r="CY48" s="681"/>
      <c r="CZ48" s="684" t="s">
        <v>243</v>
      </c>
      <c r="DA48" s="685"/>
      <c r="DB48" s="685"/>
      <c r="DC48" s="780"/>
      <c r="DD48" s="688" t="s">
        <v>243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356</v>
      </c>
      <c r="CE49" s="725"/>
      <c r="CF49" s="725"/>
      <c r="CG49" s="725"/>
      <c r="CH49" s="725"/>
      <c r="CI49" s="725"/>
      <c r="CJ49" s="725"/>
      <c r="CK49" s="725"/>
      <c r="CL49" s="725"/>
      <c r="CM49" s="725"/>
      <c r="CN49" s="725"/>
      <c r="CO49" s="725"/>
      <c r="CP49" s="725"/>
      <c r="CQ49" s="726"/>
      <c r="CR49" s="759">
        <v>24910784</v>
      </c>
      <c r="CS49" s="749"/>
      <c r="CT49" s="749"/>
      <c r="CU49" s="749"/>
      <c r="CV49" s="749"/>
      <c r="CW49" s="749"/>
      <c r="CX49" s="749"/>
      <c r="CY49" s="781"/>
      <c r="CZ49" s="764">
        <v>100</v>
      </c>
      <c r="DA49" s="782"/>
      <c r="DB49" s="782"/>
      <c r="DC49" s="783"/>
      <c r="DD49" s="784">
        <v>14625887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E2GvwehE35dD9BkmlJNq4r38RsIjWlyMs3cij8G5NrRNK4K4yIn39MXrVKqlDm1/CxEW7V3IAfVxhBqLmXSm9A==" saltValue="RnyO+CnyFHszS+fLaHL3r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379</v>
      </c>
      <c r="C7" s="812"/>
      <c r="D7" s="812"/>
      <c r="E7" s="812"/>
      <c r="F7" s="812"/>
      <c r="G7" s="812"/>
      <c r="H7" s="812"/>
      <c r="I7" s="812"/>
      <c r="J7" s="812"/>
      <c r="K7" s="812"/>
      <c r="L7" s="812"/>
      <c r="M7" s="812"/>
      <c r="N7" s="812"/>
      <c r="O7" s="812"/>
      <c r="P7" s="813"/>
      <c r="Q7" s="814">
        <v>25517</v>
      </c>
      <c r="R7" s="815"/>
      <c r="S7" s="815"/>
      <c r="T7" s="815"/>
      <c r="U7" s="815"/>
      <c r="V7" s="815">
        <v>25459</v>
      </c>
      <c r="W7" s="815"/>
      <c r="X7" s="815"/>
      <c r="Y7" s="815"/>
      <c r="Z7" s="815"/>
      <c r="AA7" s="815">
        <v>58</v>
      </c>
      <c r="AB7" s="815"/>
      <c r="AC7" s="815"/>
      <c r="AD7" s="815"/>
      <c r="AE7" s="816"/>
      <c r="AF7" s="817">
        <v>6</v>
      </c>
      <c r="AG7" s="818"/>
      <c r="AH7" s="818"/>
      <c r="AI7" s="818"/>
      <c r="AJ7" s="819"/>
      <c r="AK7" s="854">
        <v>163</v>
      </c>
      <c r="AL7" s="855"/>
      <c r="AM7" s="855"/>
      <c r="AN7" s="855"/>
      <c r="AO7" s="855"/>
      <c r="AP7" s="855">
        <v>27471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380</v>
      </c>
      <c r="C8" s="836"/>
      <c r="D8" s="836"/>
      <c r="E8" s="836"/>
      <c r="F8" s="836"/>
      <c r="G8" s="836"/>
      <c r="H8" s="836"/>
      <c r="I8" s="836"/>
      <c r="J8" s="836"/>
      <c r="K8" s="836"/>
      <c r="L8" s="836"/>
      <c r="M8" s="836"/>
      <c r="N8" s="836"/>
      <c r="O8" s="836"/>
      <c r="P8" s="837"/>
      <c r="Q8" s="838">
        <v>203</v>
      </c>
      <c r="R8" s="839"/>
      <c r="S8" s="839"/>
      <c r="T8" s="839"/>
      <c r="U8" s="839"/>
      <c r="V8" s="839">
        <v>203</v>
      </c>
      <c r="W8" s="839"/>
      <c r="X8" s="839"/>
      <c r="Y8" s="839"/>
      <c r="Z8" s="839"/>
      <c r="AA8" s="839" t="s">
        <v>566</v>
      </c>
      <c r="AB8" s="839"/>
      <c r="AC8" s="839"/>
      <c r="AD8" s="839"/>
      <c r="AE8" s="840"/>
      <c r="AF8" s="841" t="s">
        <v>127</v>
      </c>
      <c r="AG8" s="842"/>
      <c r="AH8" s="842"/>
      <c r="AI8" s="842"/>
      <c r="AJ8" s="843"/>
      <c r="AK8" s="844">
        <v>203</v>
      </c>
      <c r="AL8" s="845"/>
      <c r="AM8" s="845"/>
      <c r="AN8" s="845"/>
      <c r="AO8" s="845"/>
      <c r="AP8" s="845">
        <v>1979</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382</v>
      </c>
      <c r="B23" s="870" t="s">
        <v>383</v>
      </c>
      <c r="C23" s="871"/>
      <c r="D23" s="871"/>
      <c r="E23" s="871"/>
      <c r="F23" s="871"/>
      <c r="G23" s="871"/>
      <c r="H23" s="871"/>
      <c r="I23" s="871"/>
      <c r="J23" s="871"/>
      <c r="K23" s="871"/>
      <c r="L23" s="871"/>
      <c r="M23" s="871"/>
      <c r="N23" s="871"/>
      <c r="O23" s="871"/>
      <c r="P23" s="872"/>
      <c r="Q23" s="873">
        <v>25517</v>
      </c>
      <c r="R23" s="874"/>
      <c r="S23" s="874"/>
      <c r="T23" s="874"/>
      <c r="U23" s="874"/>
      <c r="V23" s="874">
        <v>25459</v>
      </c>
      <c r="W23" s="874"/>
      <c r="X23" s="874"/>
      <c r="Y23" s="874"/>
      <c r="Z23" s="874"/>
      <c r="AA23" s="874">
        <v>58</v>
      </c>
      <c r="AB23" s="874"/>
      <c r="AC23" s="874"/>
      <c r="AD23" s="874"/>
      <c r="AE23" s="875"/>
      <c r="AF23" s="876">
        <v>6</v>
      </c>
      <c r="AG23" s="874"/>
      <c r="AH23" s="874"/>
      <c r="AI23" s="874"/>
      <c r="AJ23" s="877"/>
      <c r="AK23" s="878"/>
      <c r="AL23" s="879"/>
      <c r="AM23" s="879"/>
      <c r="AN23" s="879"/>
      <c r="AO23" s="879"/>
      <c r="AP23" s="874">
        <v>29450</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362</v>
      </c>
      <c r="B26" s="821"/>
      <c r="C26" s="821"/>
      <c r="D26" s="821"/>
      <c r="E26" s="821"/>
      <c r="F26" s="821"/>
      <c r="G26" s="821"/>
      <c r="H26" s="821"/>
      <c r="I26" s="821"/>
      <c r="J26" s="821"/>
      <c r="K26" s="821"/>
      <c r="L26" s="821"/>
      <c r="M26" s="821"/>
      <c r="N26" s="821"/>
      <c r="O26" s="821"/>
      <c r="P26" s="822"/>
      <c r="Q26" s="797" t="s">
        <v>386</v>
      </c>
      <c r="R26" s="798"/>
      <c r="S26" s="798"/>
      <c r="T26" s="798"/>
      <c r="U26" s="799"/>
      <c r="V26" s="797" t="s">
        <v>387</v>
      </c>
      <c r="W26" s="798"/>
      <c r="X26" s="798"/>
      <c r="Y26" s="798"/>
      <c r="Z26" s="799"/>
      <c r="AA26" s="797" t="s">
        <v>388</v>
      </c>
      <c r="AB26" s="798"/>
      <c r="AC26" s="798"/>
      <c r="AD26" s="798"/>
      <c r="AE26" s="798"/>
      <c r="AF26" s="892" t="s">
        <v>389</v>
      </c>
      <c r="AG26" s="893"/>
      <c r="AH26" s="893"/>
      <c r="AI26" s="893"/>
      <c r="AJ26" s="894"/>
      <c r="AK26" s="798" t="s">
        <v>390</v>
      </c>
      <c r="AL26" s="798"/>
      <c r="AM26" s="798"/>
      <c r="AN26" s="798"/>
      <c r="AO26" s="799"/>
      <c r="AP26" s="797" t="s">
        <v>391</v>
      </c>
      <c r="AQ26" s="798"/>
      <c r="AR26" s="798"/>
      <c r="AS26" s="798"/>
      <c r="AT26" s="799"/>
      <c r="AU26" s="797" t="s">
        <v>392</v>
      </c>
      <c r="AV26" s="798"/>
      <c r="AW26" s="798"/>
      <c r="AX26" s="798"/>
      <c r="AY26" s="799"/>
      <c r="AZ26" s="797" t="s">
        <v>393</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394</v>
      </c>
      <c r="C28" s="812"/>
      <c r="D28" s="812"/>
      <c r="E28" s="812"/>
      <c r="F28" s="812"/>
      <c r="G28" s="812"/>
      <c r="H28" s="812"/>
      <c r="I28" s="812"/>
      <c r="J28" s="812"/>
      <c r="K28" s="812"/>
      <c r="L28" s="812"/>
      <c r="M28" s="812"/>
      <c r="N28" s="812"/>
      <c r="O28" s="812"/>
      <c r="P28" s="813"/>
      <c r="Q28" s="902">
        <v>7629</v>
      </c>
      <c r="R28" s="903"/>
      <c r="S28" s="903"/>
      <c r="T28" s="903"/>
      <c r="U28" s="903"/>
      <c r="V28" s="903">
        <v>7513</v>
      </c>
      <c r="W28" s="903"/>
      <c r="X28" s="903"/>
      <c r="Y28" s="903"/>
      <c r="Z28" s="903"/>
      <c r="AA28" s="903">
        <v>115</v>
      </c>
      <c r="AB28" s="903"/>
      <c r="AC28" s="903"/>
      <c r="AD28" s="903"/>
      <c r="AE28" s="904"/>
      <c r="AF28" s="905">
        <v>115</v>
      </c>
      <c r="AG28" s="903"/>
      <c r="AH28" s="903"/>
      <c r="AI28" s="903"/>
      <c r="AJ28" s="906"/>
      <c r="AK28" s="907">
        <v>786</v>
      </c>
      <c r="AL28" s="898"/>
      <c r="AM28" s="898"/>
      <c r="AN28" s="898"/>
      <c r="AO28" s="898"/>
      <c r="AP28" s="898" t="s">
        <v>567</v>
      </c>
      <c r="AQ28" s="898"/>
      <c r="AR28" s="898"/>
      <c r="AS28" s="898"/>
      <c r="AT28" s="898"/>
      <c r="AU28" s="898" t="s">
        <v>567</v>
      </c>
      <c r="AV28" s="898"/>
      <c r="AW28" s="898"/>
      <c r="AX28" s="898"/>
      <c r="AY28" s="898"/>
      <c r="AZ28" s="899" t="s">
        <v>567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395</v>
      </c>
      <c r="C29" s="836"/>
      <c r="D29" s="836"/>
      <c r="E29" s="836"/>
      <c r="F29" s="836"/>
      <c r="G29" s="836"/>
      <c r="H29" s="836"/>
      <c r="I29" s="836"/>
      <c r="J29" s="836"/>
      <c r="K29" s="836"/>
      <c r="L29" s="836"/>
      <c r="M29" s="836"/>
      <c r="N29" s="836"/>
      <c r="O29" s="836"/>
      <c r="P29" s="837"/>
      <c r="Q29" s="838">
        <v>5358</v>
      </c>
      <c r="R29" s="839"/>
      <c r="S29" s="839"/>
      <c r="T29" s="839"/>
      <c r="U29" s="839"/>
      <c r="V29" s="839">
        <v>5167</v>
      </c>
      <c r="W29" s="839"/>
      <c r="X29" s="839"/>
      <c r="Y29" s="839"/>
      <c r="Z29" s="839"/>
      <c r="AA29" s="839">
        <v>191</v>
      </c>
      <c r="AB29" s="839"/>
      <c r="AC29" s="839"/>
      <c r="AD29" s="839"/>
      <c r="AE29" s="840"/>
      <c r="AF29" s="841">
        <v>191</v>
      </c>
      <c r="AG29" s="842"/>
      <c r="AH29" s="842"/>
      <c r="AI29" s="842"/>
      <c r="AJ29" s="843"/>
      <c r="AK29" s="910">
        <v>860</v>
      </c>
      <c r="AL29" s="911"/>
      <c r="AM29" s="911"/>
      <c r="AN29" s="911"/>
      <c r="AO29" s="911"/>
      <c r="AP29" s="911" t="s">
        <v>567</v>
      </c>
      <c r="AQ29" s="911"/>
      <c r="AR29" s="911"/>
      <c r="AS29" s="911"/>
      <c r="AT29" s="911"/>
      <c r="AU29" s="911" t="s">
        <v>567</v>
      </c>
      <c r="AV29" s="911"/>
      <c r="AW29" s="911"/>
      <c r="AX29" s="911"/>
      <c r="AY29" s="911"/>
      <c r="AZ29" s="912" t="s">
        <v>567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396</v>
      </c>
      <c r="C30" s="836"/>
      <c r="D30" s="836"/>
      <c r="E30" s="836"/>
      <c r="F30" s="836"/>
      <c r="G30" s="836"/>
      <c r="H30" s="836"/>
      <c r="I30" s="836"/>
      <c r="J30" s="836"/>
      <c r="K30" s="836"/>
      <c r="L30" s="836"/>
      <c r="M30" s="836"/>
      <c r="N30" s="836"/>
      <c r="O30" s="836"/>
      <c r="P30" s="837"/>
      <c r="Q30" s="838">
        <v>798</v>
      </c>
      <c r="R30" s="839"/>
      <c r="S30" s="839"/>
      <c r="T30" s="839"/>
      <c r="U30" s="839"/>
      <c r="V30" s="839">
        <v>785</v>
      </c>
      <c r="W30" s="839"/>
      <c r="X30" s="839"/>
      <c r="Y30" s="839"/>
      <c r="Z30" s="839"/>
      <c r="AA30" s="839">
        <v>13</v>
      </c>
      <c r="AB30" s="839"/>
      <c r="AC30" s="839"/>
      <c r="AD30" s="839"/>
      <c r="AE30" s="840"/>
      <c r="AF30" s="841">
        <v>13</v>
      </c>
      <c r="AG30" s="842"/>
      <c r="AH30" s="842"/>
      <c r="AI30" s="842"/>
      <c r="AJ30" s="843"/>
      <c r="AK30" s="910">
        <v>180</v>
      </c>
      <c r="AL30" s="911"/>
      <c r="AM30" s="911"/>
      <c r="AN30" s="911"/>
      <c r="AO30" s="911"/>
      <c r="AP30" s="911" t="s">
        <v>567</v>
      </c>
      <c r="AQ30" s="911"/>
      <c r="AR30" s="911"/>
      <c r="AS30" s="911"/>
      <c r="AT30" s="911"/>
      <c r="AU30" s="911" t="s">
        <v>568</v>
      </c>
      <c r="AV30" s="911"/>
      <c r="AW30" s="911"/>
      <c r="AX30" s="911"/>
      <c r="AY30" s="911"/>
      <c r="AZ30" s="912" t="s">
        <v>567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397</v>
      </c>
      <c r="C31" s="836"/>
      <c r="D31" s="836"/>
      <c r="E31" s="836"/>
      <c r="F31" s="836"/>
      <c r="G31" s="836"/>
      <c r="H31" s="836"/>
      <c r="I31" s="836"/>
      <c r="J31" s="836"/>
      <c r="K31" s="836"/>
      <c r="L31" s="836"/>
      <c r="M31" s="836"/>
      <c r="N31" s="836"/>
      <c r="O31" s="836"/>
      <c r="P31" s="837"/>
      <c r="Q31" s="838">
        <v>1657</v>
      </c>
      <c r="R31" s="839"/>
      <c r="S31" s="839"/>
      <c r="T31" s="839"/>
      <c r="U31" s="839"/>
      <c r="V31" s="839">
        <v>1827</v>
      </c>
      <c r="W31" s="839"/>
      <c r="X31" s="839"/>
      <c r="Y31" s="839"/>
      <c r="Z31" s="839"/>
      <c r="AA31" s="839">
        <v>-169</v>
      </c>
      <c r="AB31" s="839"/>
      <c r="AC31" s="839"/>
      <c r="AD31" s="839"/>
      <c r="AE31" s="840"/>
      <c r="AF31" s="841">
        <v>1544</v>
      </c>
      <c r="AG31" s="842"/>
      <c r="AH31" s="842"/>
      <c r="AI31" s="842"/>
      <c r="AJ31" s="843"/>
      <c r="AK31" s="910">
        <v>12</v>
      </c>
      <c r="AL31" s="911"/>
      <c r="AM31" s="911"/>
      <c r="AN31" s="911"/>
      <c r="AO31" s="911"/>
      <c r="AP31" s="911">
        <v>2919</v>
      </c>
      <c r="AQ31" s="911"/>
      <c r="AR31" s="911"/>
      <c r="AS31" s="911"/>
      <c r="AT31" s="911"/>
      <c r="AU31" s="911">
        <v>272</v>
      </c>
      <c r="AV31" s="911"/>
      <c r="AW31" s="911"/>
      <c r="AX31" s="911"/>
      <c r="AY31" s="911"/>
      <c r="AZ31" s="912" t="s">
        <v>567</v>
      </c>
      <c r="BA31" s="912"/>
      <c r="BB31" s="912"/>
      <c r="BC31" s="912"/>
      <c r="BD31" s="912"/>
      <c r="BE31" s="908" t="s">
        <v>398</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399</v>
      </c>
      <c r="C32" s="836"/>
      <c r="D32" s="836"/>
      <c r="E32" s="836"/>
      <c r="F32" s="836"/>
      <c r="G32" s="836"/>
      <c r="H32" s="836"/>
      <c r="I32" s="836"/>
      <c r="J32" s="836"/>
      <c r="K32" s="836"/>
      <c r="L32" s="836"/>
      <c r="M32" s="836"/>
      <c r="N32" s="836"/>
      <c r="O32" s="836"/>
      <c r="P32" s="837"/>
      <c r="Q32" s="838">
        <v>2209</v>
      </c>
      <c r="R32" s="839"/>
      <c r="S32" s="839"/>
      <c r="T32" s="839"/>
      <c r="U32" s="839"/>
      <c r="V32" s="839">
        <v>2209</v>
      </c>
      <c r="W32" s="839"/>
      <c r="X32" s="839"/>
      <c r="Y32" s="839"/>
      <c r="Z32" s="839"/>
      <c r="AA32" s="839" t="s">
        <v>567</v>
      </c>
      <c r="AB32" s="839"/>
      <c r="AC32" s="839"/>
      <c r="AD32" s="839"/>
      <c r="AE32" s="840"/>
      <c r="AF32" s="841" t="s">
        <v>127</v>
      </c>
      <c r="AG32" s="842"/>
      <c r="AH32" s="842"/>
      <c r="AI32" s="842"/>
      <c r="AJ32" s="843"/>
      <c r="AK32" s="910">
        <v>712</v>
      </c>
      <c r="AL32" s="911"/>
      <c r="AM32" s="911"/>
      <c r="AN32" s="911"/>
      <c r="AO32" s="911"/>
      <c r="AP32" s="911">
        <v>10077</v>
      </c>
      <c r="AQ32" s="911"/>
      <c r="AR32" s="911"/>
      <c r="AS32" s="911"/>
      <c r="AT32" s="911"/>
      <c r="AU32" s="911">
        <v>5351</v>
      </c>
      <c r="AV32" s="911"/>
      <c r="AW32" s="911"/>
      <c r="AX32" s="911"/>
      <c r="AY32" s="911"/>
      <c r="AZ32" s="912" t="s">
        <v>567</v>
      </c>
      <c r="BA32" s="912"/>
      <c r="BB32" s="912"/>
      <c r="BC32" s="912"/>
      <c r="BD32" s="912"/>
      <c r="BE32" s="908" t="s">
        <v>400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382</v>
      </c>
      <c r="B63" s="870" t="s">
        <v>402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1864</v>
      </c>
      <c r="AG63" s="922"/>
      <c r="AH63" s="922"/>
      <c r="AI63" s="922"/>
      <c r="AJ63" s="923"/>
      <c r="AK63" s="924"/>
      <c r="AL63" s="919"/>
      <c r="AM63" s="919"/>
      <c r="AN63" s="919"/>
      <c r="AO63" s="919"/>
      <c r="AP63" s="922">
        <v>12995</v>
      </c>
      <c r="AQ63" s="922"/>
      <c r="AR63" s="922"/>
      <c r="AS63" s="922"/>
      <c r="AT63" s="922"/>
      <c r="AU63" s="922">
        <v>5623</v>
      </c>
      <c r="AV63" s="922"/>
      <c r="AW63" s="922"/>
      <c r="AX63" s="922"/>
      <c r="AY63" s="922"/>
      <c r="AZ63" s="926"/>
      <c r="BA63" s="926"/>
      <c r="BB63" s="926"/>
      <c r="BC63" s="926"/>
      <c r="BD63" s="926"/>
      <c r="BE63" s="927"/>
      <c r="BF63" s="927"/>
      <c r="BG63" s="927"/>
      <c r="BH63" s="927"/>
      <c r="BI63" s="928"/>
      <c r="BJ63" s="929" t="s">
        <v>127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404</v>
      </c>
      <c r="B66" s="821"/>
      <c r="C66" s="821"/>
      <c r="D66" s="821"/>
      <c r="E66" s="821"/>
      <c r="F66" s="821"/>
      <c r="G66" s="821"/>
      <c r="H66" s="821"/>
      <c r="I66" s="821"/>
      <c r="J66" s="821"/>
      <c r="K66" s="821"/>
      <c r="L66" s="821"/>
      <c r="M66" s="821"/>
      <c r="N66" s="821"/>
      <c r="O66" s="821"/>
      <c r="P66" s="822"/>
      <c r="Q66" s="797" t="s">
        <v>405</v>
      </c>
      <c r="R66" s="798"/>
      <c r="S66" s="798"/>
      <c r="T66" s="798"/>
      <c r="U66" s="799"/>
      <c r="V66" s="797" t="s">
        <v>387</v>
      </c>
      <c r="W66" s="798"/>
      <c r="X66" s="798"/>
      <c r="Y66" s="798"/>
      <c r="Z66" s="799"/>
      <c r="AA66" s="797" t="s">
        <v>406</v>
      </c>
      <c r="AB66" s="798"/>
      <c r="AC66" s="798"/>
      <c r="AD66" s="798"/>
      <c r="AE66" s="799"/>
      <c r="AF66" s="932" t="s">
        <v>407</v>
      </c>
      <c r="AG66" s="893"/>
      <c r="AH66" s="893"/>
      <c r="AI66" s="893"/>
      <c r="AJ66" s="933"/>
      <c r="AK66" s="797" t="s">
        <v>408</v>
      </c>
      <c r="AL66" s="821"/>
      <c r="AM66" s="821"/>
      <c r="AN66" s="821"/>
      <c r="AO66" s="822"/>
      <c r="AP66" s="797" t="s">
        <v>409</v>
      </c>
      <c r="AQ66" s="798"/>
      <c r="AR66" s="798"/>
      <c r="AS66" s="798"/>
      <c r="AT66" s="799"/>
      <c r="AU66" s="797" t="s">
        <v>410</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38.25" customHeight="1" thickTop="1" x14ac:dyDescent="0.15">
      <c r="A68" s="258">
        <v>1</v>
      </c>
      <c r="B68" s="949" t="s">
        <v>569</v>
      </c>
      <c r="C68" s="950"/>
      <c r="D68" s="950"/>
      <c r="E68" s="950"/>
      <c r="F68" s="950"/>
      <c r="G68" s="950"/>
      <c r="H68" s="950"/>
      <c r="I68" s="950"/>
      <c r="J68" s="950"/>
      <c r="K68" s="950"/>
      <c r="L68" s="950"/>
      <c r="M68" s="950"/>
      <c r="N68" s="950"/>
      <c r="O68" s="950"/>
      <c r="P68" s="951"/>
      <c r="Q68" s="952">
        <v>1266</v>
      </c>
      <c r="R68" s="946"/>
      <c r="S68" s="946"/>
      <c r="T68" s="946"/>
      <c r="U68" s="946"/>
      <c r="V68" s="946">
        <v>1141</v>
      </c>
      <c r="W68" s="946"/>
      <c r="X68" s="946"/>
      <c r="Y68" s="946"/>
      <c r="Z68" s="946"/>
      <c r="AA68" s="946">
        <v>125</v>
      </c>
      <c r="AB68" s="946"/>
      <c r="AC68" s="946"/>
      <c r="AD68" s="946"/>
      <c r="AE68" s="946"/>
      <c r="AF68" s="946">
        <v>125</v>
      </c>
      <c r="AG68" s="946"/>
      <c r="AH68" s="946"/>
      <c r="AI68" s="946"/>
      <c r="AJ68" s="946"/>
      <c r="AK68" s="946" t="s">
        <v>567</v>
      </c>
      <c r="AL68" s="946"/>
      <c r="AM68" s="946"/>
      <c r="AN68" s="946"/>
      <c r="AO68" s="946"/>
      <c r="AP68" s="946">
        <v>1736</v>
      </c>
      <c r="AQ68" s="946"/>
      <c r="AR68" s="946"/>
      <c r="AS68" s="946"/>
      <c r="AT68" s="946"/>
      <c r="AU68" s="946">
        <v>946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38.25" customHeight="1" x14ac:dyDescent="0.15">
      <c r="A69" s="261">
        <v>2</v>
      </c>
      <c r="B69" s="953" t="s">
        <v>570</v>
      </c>
      <c r="C69" s="954"/>
      <c r="D69" s="954"/>
      <c r="E69" s="954"/>
      <c r="F69" s="954"/>
      <c r="G69" s="954"/>
      <c r="H69" s="954"/>
      <c r="I69" s="954"/>
      <c r="J69" s="954"/>
      <c r="K69" s="954"/>
      <c r="L69" s="954"/>
      <c r="M69" s="954"/>
      <c r="N69" s="954"/>
      <c r="O69" s="954"/>
      <c r="P69" s="955"/>
      <c r="Q69" s="956">
        <v>194</v>
      </c>
      <c r="R69" s="911"/>
      <c r="S69" s="911"/>
      <c r="T69" s="911"/>
      <c r="U69" s="911"/>
      <c r="V69" s="911">
        <v>179</v>
      </c>
      <c r="W69" s="911"/>
      <c r="X69" s="911"/>
      <c r="Y69" s="911"/>
      <c r="Z69" s="911"/>
      <c r="AA69" s="911">
        <v>16</v>
      </c>
      <c r="AB69" s="911"/>
      <c r="AC69" s="911"/>
      <c r="AD69" s="911"/>
      <c r="AE69" s="911"/>
      <c r="AF69" s="911">
        <v>16</v>
      </c>
      <c r="AG69" s="911"/>
      <c r="AH69" s="911"/>
      <c r="AI69" s="911"/>
      <c r="AJ69" s="911"/>
      <c r="AK69" s="911" t="s">
        <v>567</v>
      </c>
      <c r="AL69" s="911"/>
      <c r="AM69" s="911"/>
      <c r="AN69" s="911"/>
      <c r="AO69" s="911"/>
      <c r="AP69" s="911" t="s">
        <v>567</v>
      </c>
      <c r="AQ69" s="911"/>
      <c r="AR69" s="911"/>
      <c r="AS69" s="911"/>
      <c r="AT69" s="911"/>
      <c r="AU69" s="911" t="s">
        <v>567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38.25" customHeight="1" x14ac:dyDescent="0.15">
      <c r="A70" s="261">
        <v>3</v>
      </c>
      <c r="B70" s="953" t="s">
        <v>571</v>
      </c>
      <c r="C70" s="954"/>
      <c r="D70" s="954"/>
      <c r="E70" s="954"/>
      <c r="F70" s="954"/>
      <c r="G70" s="954"/>
      <c r="H70" s="954"/>
      <c r="I70" s="954"/>
      <c r="J70" s="954"/>
      <c r="K70" s="954"/>
      <c r="L70" s="954"/>
      <c r="M70" s="954"/>
      <c r="N70" s="954"/>
      <c r="O70" s="954"/>
      <c r="P70" s="955"/>
      <c r="Q70" s="956">
        <v>1167375</v>
      </c>
      <c r="R70" s="911"/>
      <c r="S70" s="911"/>
      <c r="T70" s="911"/>
      <c r="U70" s="911"/>
      <c r="V70" s="911">
        <v>1136425</v>
      </c>
      <c r="W70" s="911"/>
      <c r="X70" s="911"/>
      <c r="Y70" s="911"/>
      <c r="Z70" s="911"/>
      <c r="AA70" s="911">
        <v>30950</v>
      </c>
      <c r="AB70" s="911"/>
      <c r="AC70" s="911"/>
      <c r="AD70" s="911"/>
      <c r="AE70" s="911"/>
      <c r="AF70" s="911">
        <v>30950</v>
      </c>
      <c r="AG70" s="911"/>
      <c r="AH70" s="911"/>
      <c r="AI70" s="911"/>
      <c r="AJ70" s="911"/>
      <c r="AK70" s="911">
        <v>7000</v>
      </c>
      <c r="AL70" s="911"/>
      <c r="AM70" s="911"/>
      <c r="AN70" s="911"/>
      <c r="AO70" s="911"/>
      <c r="AP70" s="911" t="s">
        <v>567</v>
      </c>
      <c r="AQ70" s="911"/>
      <c r="AR70" s="911"/>
      <c r="AS70" s="911"/>
      <c r="AT70" s="911"/>
      <c r="AU70" s="911" t="s">
        <v>567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38.25" customHeight="1" x14ac:dyDescent="0.15">
      <c r="A71" s="261">
        <v>4</v>
      </c>
      <c r="B71" s="953" t="s">
        <v>572</v>
      </c>
      <c r="C71" s="954"/>
      <c r="D71" s="954"/>
      <c r="E71" s="954"/>
      <c r="F71" s="954"/>
      <c r="G71" s="954"/>
      <c r="H71" s="954"/>
      <c r="I71" s="954"/>
      <c r="J71" s="954"/>
      <c r="K71" s="954"/>
      <c r="L71" s="954"/>
      <c r="M71" s="954"/>
      <c r="N71" s="954"/>
      <c r="O71" s="954"/>
      <c r="P71" s="955"/>
      <c r="Q71" s="956">
        <v>39841</v>
      </c>
      <c r="R71" s="911"/>
      <c r="S71" s="911"/>
      <c r="T71" s="911"/>
      <c r="U71" s="911"/>
      <c r="V71" s="911">
        <v>33505</v>
      </c>
      <c r="W71" s="911"/>
      <c r="X71" s="911"/>
      <c r="Y71" s="911"/>
      <c r="Z71" s="911"/>
      <c r="AA71" s="911">
        <v>6336</v>
      </c>
      <c r="AB71" s="911"/>
      <c r="AC71" s="911"/>
      <c r="AD71" s="911"/>
      <c r="AE71" s="911"/>
      <c r="AF71" s="911">
        <v>18410</v>
      </c>
      <c r="AG71" s="911"/>
      <c r="AH71" s="911"/>
      <c r="AI71" s="911"/>
      <c r="AJ71" s="911"/>
      <c r="AK71" s="911" t="s">
        <v>567</v>
      </c>
      <c r="AL71" s="911"/>
      <c r="AM71" s="911"/>
      <c r="AN71" s="911"/>
      <c r="AO71" s="911"/>
      <c r="AP71" s="911">
        <v>124747</v>
      </c>
      <c r="AQ71" s="911"/>
      <c r="AR71" s="911"/>
      <c r="AS71" s="911"/>
      <c r="AT71" s="911"/>
      <c r="AU71" s="911" t="s">
        <v>567</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38.25" customHeight="1" x14ac:dyDescent="0.15">
      <c r="A72" s="261">
        <v>5</v>
      </c>
      <c r="B72" s="953" t="s">
        <v>573</v>
      </c>
      <c r="C72" s="954"/>
      <c r="D72" s="954"/>
      <c r="E72" s="954"/>
      <c r="F72" s="954"/>
      <c r="G72" s="954"/>
      <c r="H72" s="954"/>
      <c r="I72" s="954"/>
      <c r="J72" s="954"/>
      <c r="K72" s="954"/>
      <c r="L72" s="954"/>
      <c r="M72" s="954"/>
      <c r="N72" s="954"/>
      <c r="O72" s="954"/>
      <c r="P72" s="955"/>
      <c r="Q72" s="956">
        <v>7860</v>
      </c>
      <c r="R72" s="911"/>
      <c r="S72" s="911"/>
      <c r="T72" s="911"/>
      <c r="U72" s="911"/>
      <c r="V72" s="911">
        <v>5951</v>
      </c>
      <c r="W72" s="911"/>
      <c r="X72" s="911"/>
      <c r="Y72" s="911"/>
      <c r="Z72" s="911"/>
      <c r="AA72" s="911">
        <v>1909</v>
      </c>
      <c r="AB72" s="911"/>
      <c r="AC72" s="911"/>
      <c r="AD72" s="911"/>
      <c r="AE72" s="911"/>
      <c r="AF72" s="911">
        <v>17771</v>
      </c>
      <c r="AG72" s="911"/>
      <c r="AH72" s="911"/>
      <c r="AI72" s="911"/>
      <c r="AJ72" s="911"/>
      <c r="AK72" s="911" t="s">
        <v>567</v>
      </c>
      <c r="AL72" s="911"/>
      <c r="AM72" s="911"/>
      <c r="AN72" s="911"/>
      <c r="AO72" s="911"/>
      <c r="AP72" s="911">
        <v>15061</v>
      </c>
      <c r="AQ72" s="911"/>
      <c r="AR72" s="911"/>
      <c r="AS72" s="911"/>
      <c r="AT72" s="911"/>
      <c r="AU72" s="911" t="s">
        <v>567</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38.25" customHeight="1" x14ac:dyDescent="0.15">
      <c r="A73" s="261">
        <v>6</v>
      </c>
      <c r="B73" s="959" t="s">
        <v>574</v>
      </c>
      <c r="C73" s="954"/>
      <c r="D73" s="954"/>
      <c r="E73" s="954"/>
      <c r="F73" s="954"/>
      <c r="G73" s="954"/>
      <c r="H73" s="954"/>
      <c r="I73" s="954"/>
      <c r="J73" s="954"/>
      <c r="K73" s="954"/>
      <c r="L73" s="954"/>
      <c r="M73" s="954"/>
      <c r="N73" s="954"/>
      <c r="O73" s="954"/>
      <c r="P73" s="955"/>
      <c r="Q73" s="956">
        <v>4342</v>
      </c>
      <c r="R73" s="911"/>
      <c r="S73" s="911"/>
      <c r="T73" s="911"/>
      <c r="U73" s="911"/>
      <c r="V73" s="911">
        <v>4342</v>
      </c>
      <c r="W73" s="911"/>
      <c r="X73" s="911"/>
      <c r="Y73" s="911"/>
      <c r="Z73" s="911"/>
      <c r="AA73" s="911" t="s">
        <v>575</v>
      </c>
      <c r="AB73" s="911"/>
      <c r="AC73" s="911"/>
      <c r="AD73" s="911"/>
      <c r="AE73" s="911"/>
      <c r="AF73" s="911" t="s">
        <v>567</v>
      </c>
      <c r="AG73" s="911"/>
      <c r="AH73" s="911"/>
      <c r="AI73" s="911"/>
      <c r="AJ73" s="911"/>
      <c r="AK73" s="911" t="s">
        <v>576</v>
      </c>
      <c r="AL73" s="911"/>
      <c r="AM73" s="911"/>
      <c r="AN73" s="911"/>
      <c r="AO73" s="911"/>
      <c r="AP73" s="911">
        <v>2262</v>
      </c>
      <c r="AQ73" s="911"/>
      <c r="AR73" s="911"/>
      <c r="AS73" s="911"/>
      <c r="AT73" s="911"/>
      <c r="AU73" s="911">
        <v>511</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9"/>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9"/>
      <c r="C75" s="954"/>
      <c r="D75" s="954"/>
      <c r="E75" s="954"/>
      <c r="F75" s="954"/>
      <c r="G75" s="954"/>
      <c r="H75" s="954"/>
      <c r="I75" s="954"/>
      <c r="J75" s="954"/>
      <c r="K75" s="954"/>
      <c r="L75" s="954"/>
      <c r="M75" s="954"/>
      <c r="N75" s="954"/>
      <c r="O75" s="954"/>
      <c r="P75" s="955"/>
      <c r="Q75" s="960"/>
      <c r="R75" s="961"/>
      <c r="S75" s="961"/>
      <c r="T75" s="961"/>
      <c r="U75" s="910"/>
      <c r="V75" s="962"/>
      <c r="W75" s="961"/>
      <c r="X75" s="961"/>
      <c r="Y75" s="961"/>
      <c r="Z75" s="910"/>
      <c r="AA75" s="962"/>
      <c r="AB75" s="961"/>
      <c r="AC75" s="961"/>
      <c r="AD75" s="961"/>
      <c r="AE75" s="910"/>
      <c r="AF75" s="962"/>
      <c r="AG75" s="961"/>
      <c r="AH75" s="961"/>
      <c r="AI75" s="961"/>
      <c r="AJ75" s="910"/>
      <c r="AK75" s="962"/>
      <c r="AL75" s="961"/>
      <c r="AM75" s="961"/>
      <c r="AN75" s="961"/>
      <c r="AO75" s="910"/>
      <c r="AP75" s="962"/>
      <c r="AQ75" s="961"/>
      <c r="AR75" s="961"/>
      <c r="AS75" s="961"/>
      <c r="AT75" s="910"/>
      <c r="AU75" s="962"/>
      <c r="AV75" s="961"/>
      <c r="AW75" s="961"/>
      <c r="AX75" s="961"/>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9"/>
      <c r="C76" s="954"/>
      <c r="D76" s="954"/>
      <c r="E76" s="954"/>
      <c r="F76" s="954"/>
      <c r="G76" s="954"/>
      <c r="H76" s="954"/>
      <c r="I76" s="954"/>
      <c r="J76" s="954"/>
      <c r="K76" s="954"/>
      <c r="L76" s="954"/>
      <c r="M76" s="954"/>
      <c r="N76" s="954"/>
      <c r="O76" s="954"/>
      <c r="P76" s="955"/>
      <c r="Q76" s="960"/>
      <c r="R76" s="961"/>
      <c r="S76" s="961"/>
      <c r="T76" s="961"/>
      <c r="U76" s="910"/>
      <c r="V76" s="962"/>
      <c r="W76" s="961"/>
      <c r="X76" s="961"/>
      <c r="Y76" s="961"/>
      <c r="Z76" s="910"/>
      <c r="AA76" s="962"/>
      <c r="AB76" s="961"/>
      <c r="AC76" s="961"/>
      <c r="AD76" s="961"/>
      <c r="AE76" s="910"/>
      <c r="AF76" s="962"/>
      <c r="AG76" s="961"/>
      <c r="AH76" s="961"/>
      <c r="AI76" s="961"/>
      <c r="AJ76" s="910"/>
      <c r="AK76" s="962"/>
      <c r="AL76" s="961"/>
      <c r="AM76" s="961"/>
      <c r="AN76" s="961"/>
      <c r="AO76" s="910"/>
      <c r="AP76" s="962"/>
      <c r="AQ76" s="961"/>
      <c r="AR76" s="961"/>
      <c r="AS76" s="961"/>
      <c r="AT76" s="910"/>
      <c r="AU76" s="962"/>
      <c r="AV76" s="961"/>
      <c r="AW76" s="961"/>
      <c r="AX76" s="961"/>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9"/>
      <c r="C77" s="954"/>
      <c r="D77" s="954"/>
      <c r="E77" s="954"/>
      <c r="F77" s="954"/>
      <c r="G77" s="954"/>
      <c r="H77" s="954"/>
      <c r="I77" s="954"/>
      <c r="J77" s="954"/>
      <c r="K77" s="954"/>
      <c r="L77" s="954"/>
      <c r="M77" s="954"/>
      <c r="N77" s="954"/>
      <c r="O77" s="954"/>
      <c r="P77" s="955"/>
      <c r="Q77" s="960"/>
      <c r="R77" s="961"/>
      <c r="S77" s="961"/>
      <c r="T77" s="961"/>
      <c r="U77" s="910"/>
      <c r="V77" s="962"/>
      <c r="W77" s="961"/>
      <c r="X77" s="961"/>
      <c r="Y77" s="961"/>
      <c r="Z77" s="910"/>
      <c r="AA77" s="962"/>
      <c r="AB77" s="961"/>
      <c r="AC77" s="961"/>
      <c r="AD77" s="961"/>
      <c r="AE77" s="910"/>
      <c r="AF77" s="962"/>
      <c r="AG77" s="961"/>
      <c r="AH77" s="961"/>
      <c r="AI77" s="961"/>
      <c r="AJ77" s="910"/>
      <c r="AK77" s="962"/>
      <c r="AL77" s="961"/>
      <c r="AM77" s="961"/>
      <c r="AN77" s="961"/>
      <c r="AO77" s="910"/>
      <c r="AP77" s="962"/>
      <c r="AQ77" s="961"/>
      <c r="AR77" s="961"/>
      <c r="AS77" s="961"/>
      <c r="AT77" s="910"/>
      <c r="AU77" s="962"/>
      <c r="AV77" s="961"/>
      <c r="AW77" s="961"/>
      <c r="AX77" s="961"/>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9"/>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9"/>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9"/>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9"/>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9"/>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9"/>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9"/>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9"/>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9"/>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382</v>
      </c>
      <c r="B88" s="870" t="s">
        <v>411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67272</v>
      </c>
      <c r="AG88" s="922"/>
      <c r="AH88" s="922"/>
      <c r="AI88" s="922"/>
      <c r="AJ88" s="922"/>
      <c r="AK88" s="919"/>
      <c r="AL88" s="919"/>
      <c r="AM88" s="919"/>
      <c r="AN88" s="919"/>
      <c r="AO88" s="919"/>
      <c r="AP88" s="922">
        <v>143806</v>
      </c>
      <c r="AQ88" s="922"/>
      <c r="AR88" s="922"/>
      <c r="AS88" s="922"/>
      <c r="AT88" s="922"/>
      <c r="AU88" s="922">
        <v>1457</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412</v>
      </c>
      <c r="BS102" s="871"/>
      <c r="BT102" s="871"/>
      <c r="BU102" s="871"/>
      <c r="BV102" s="871"/>
      <c r="BW102" s="871"/>
      <c r="BX102" s="871"/>
      <c r="BY102" s="871"/>
      <c r="BZ102" s="871"/>
      <c r="CA102" s="871"/>
      <c r="CB102" s="871"/>
      <c r="CC102" s="871"/>
      <c r="CD102" s="871"/>
      <c r="CE102" s="871"/>
      <c r="CF102" s="871"/>
      <c r="CG102" s="872"/>
      <c r="CH102" s="970"/>
      <c r="CI102" s="971"/>
      <c r="CJ102" s="971"/>
      <c r="CK102" s="971"/>
      <c r="CL102" s="972"/>
      <c r="CM102" s="970"/>
      <c r="CN102" s="971"/>
      <c r="CO102" s="971"/>
      <c r="CP102" s="971"/>
      <c r="CQ102" s="972"/>
      <c r="CR102" s="973"/>
      <c r="CS102" s="930"/>
      <c r="CT102" s="930"/>
      <c r="CU102" s="930"/>
      <c r="CV102" s="974"/>
      <c r="CW102" s="973"/>
      <c r="CX102" s="930"/>
      <c r="CY102" s="930"/>
      <c r="CZ102" s="930"/>
      <c r="DA102" s="974"/>
      <c r="DB102" s="973"/>
      <c r="DC102" s="930"/>
      <c r="DD102" s="930"/>
      <c r="DE102" s="930"/>
      <c r="DF102" s="974"/>
      <c r="DG102" s="973"/>
      <c r="DH102" s="930"/>
      <c r="DI102" s="930"/>
      <c r="DJ102" s="930"/>
      <c r="DK102" s="974"/>
      <c r="DL102" s="973"/>
      <c r="DM102" s="930"/>
      <c r="DN102" s="930"/>
      <c r="DO102" s="930"/>
      <c r="DP102" s="974"/>
      <c r="DQ102" s="973"/>
      <c r="DR102" s="930"/>
      <c r="DS102" s="930"/>
      <c r="DT102" s="930"/>
      <c r="DU102" s="974"/>
      <c r="DV102" s="997"/>
      <c r="DW102" s="998"/>
      <c r="DX102" s="998"/>
      <c r="DY102" s="998"/>
      <c r="DZ102" s="999"/>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413</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414</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2" t="s">
        <v>417</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418</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x14ac:dyDescent="0.15">
      <c r="A109" s="995" t="s">
        <v>419</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420</v>
      </c>
      <c r="AB109" s="976"/>
      <c r="AC109" s="976"/>
      <c r="AD109" s="976"/>
      <c r="AE109" s="977"/>
      <c r="AF109" s="975" t="s">
        <v>301</v>
      </c>
      <c r="AG109" s="976"/>
      <c r="AH109" s="976"/>
      <c r="AI109" s="976"/>
      <c r="AJ109" s="977"/>
      <c r="AK109" s="975" t="s">
        <v>300</v>
      </c>
      <c r="AL109" s="976"/>
      <c r="AM109" s="976"/>
      <c r="AN109" s="976"/>
      <c r="AO109" s="977"/>
      <c r="AP109" s="975" t="s">
        <v>421</v>
      </c>
      <c r="AQ109" s="976"/>
      <c r="AR109" s="976"/>
      <c r="AS109" s="976"/>
      <c r="AT109" s="978"/>
      <c r="AU109" s="995" t="s">
        <v>419</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420</v>
      </c>
      <c r="BR109" s="976"/>
      <c r="BS109" s="976"/>
      <c r="BT109" s="976"/>
      <c r="BU109" s="977"/>
      <c r="BV109" s="975" t="s">
        <v>301</v>
      </c>
      <c r="BW109" s="976"/>
      <c r="BX109" s="976"/>
      <c r="BY109" s="976"/>
      <c r="BZ109" s="977"/>
      <c r="CA109" s="975" t="s">
        <v>300</v>
      </c>
      <c r="CB109" s="976"/>
      <c r="CC109" s="976"/>
      <c r="CD109" s="976"/>
      <c r="CE109" s="977"/>
      <c r="CF109" s="996" t="s">
        <v>421</v>
      </c>
      <c r="CG109" s="996"/>
      <c r="CH109" s="996"/>
      <c r="CI109" s="996"/>
      <c r="CJ109" s="996"/>
      <c r="CK109" s="975" t="s">
        <v>422</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420</v>
      </c>
      <c r="DH109" s="976"/>
      <c r="DI109" s="976"/>
      <c r="DJ109" s="976"/>
      <c r="DK109" s="977"/>
      <c r="DL109" s="975" t="s">
        <v>301</v>
      </c>
      <c r="DM109" s="976"/>
      <c r="DN109" s="976"/>
      <c r="DO109" s="976"/>
      <c r="DP109" s="977"/>
      <c r="DQ109" s="975" t="s">
        <v>300</v>
      </c>
      <c r="DR109" s="976"/>
      <c r="DS109" s="976"/>
      <c r="DT109" s="976"/>
      <c r="DU109" s="977"/>
      <c r="DV109" s="975" t="s">
        <v>421</v>
      </c>
      <c r="DW109" s="976"/>
      <c r="DX109" s="976"/>
      <c r="DY109" s="976"/>
      <c r="DZ109" s="978"/>
    </row>
    <row r="110" spans="1:131" s="246" customFormat="1" ht="26.25" customHeight="1" x14ac:dyDescent="0.15">
      <c r="A110" s="979" t="s">
        <v>423</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2840935</v>
      </c>
      <c r="AB110" s="983"/>
      <c r="AC110" s="983"/>
      <c r="AD110" s="983"/>
      <c r="AE110" s="984"/>
      <c r="AF110" s="985">
        <v>2657661</v>
      </c>
      <c r="AG110" s="983"/>
      <c r="AH110" s="983"/>
      <c r="AI110" s="983"/>
      <c r="AJ110" s="984"/>
      <c r="AK110" s="985">
        <v>2644779</v>
      </c>
      <c r="AL110" s="983"/>
      <c r="AM110" s="983"/>
      <c r="AN110" s="983"/>
      <c r="AO110" s="984"/>
      <c r="AP110" s="986">
        <v>22.7</v>
      </c>
      <c r="AQ110" s="987"/>
      <c r="AR110" s="987"/>
      <c r="AS110" s="987"/>
      <c r="AT110" s="988"/>
      <c r="AU110" s="989" t="s">
        <v>72</v>
      </c>
      <c r="AV110" s="990"/>
      <c r="AW110" s="990"/>
      <c r="AX110" s="990"/>
      <c r="AY110" s="990"/>
      <c r="AZ110" s="1031" t="s">
        <v>424</v>
      </c>
      <c r="BA110" s="980"/>
      <c r="BB110" s="980"/>
      <c r="BC110" s="980"/>
      <c r="BD110" s="980"/>
      <c r="BE110" s="980"/>
      <c r="BF110" s="980"/>
      <c r="BG110" s="980"/>
      <c r="BH110" s="980"/>
      <c r="BI110" s="980"/>
      <c r="BJ110" s="980"/>
      <c r="BK110" s="980"/>
      <c r="BL110" s="980"/>
      <c r="BM110" s="980"/>
      <c r="BN110" s="980"/>
      <c r="BO110" s="980"/>
      <c r="BP110" s="981"/>
      <c r="BQ110" s="1017">
        <v>28300114</v>
      </c>
      <c r="BR110" s="1018"/>
      <c r="BS110" s="1018"/>
      <c r="BT110" s="1018"/>
      <c r="BU110" s="1018"/>
      <c r="BV110" s="1018">
        <v>28481564</v>
      </c>
      <c r="BW110" s="1018"/>
      <c r="BX110" s="1018"/>
      <c r="BY110" s="1018"/>
      <c r="BZ110" s="1018"/>
      <c r="CA110" s="1018">
        <v>29449912</v>
      </c>
      <c r="CB110" s="1018"/>
      <c r="CC110" s="1018"/>
      <c r="CD110" s="1018"/>
      <c r="CE110" s="1018"/>
      <c r="CF110" s="1032">
        <v>252.9</v>
      </c>
      <c r="CG110" s="1033"/>
      <c r="CH110" s="1033"/>
      <c r="CI110" s="1033"/>
      <c r="CJ110" s="1033"/>
      <c r="CK110" s="1034" t="s">
        <v>425</v>
      </c>
      <c r="CL110" s="1035"/>
      <c r="CM110" s="1014" t="s">
        <v>426</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127</v>
      </c>
      <c r="DH110" s="1018"/>
      <c r="DI110" s="1018"/>
      <c r="DJ110" s="1018"/>
      <c r="DK110" s="1018"/>
      <c r="DL110" s="1018" t="s">
        <v>127</v>
      </c>
      <c r="DM110" s="1018"/>
      <c r="DN110" s="1018"/>
      <c r="DO110" s="1018"/>
      <c r="DP110" s="1018"/>
      <c r="DQ110" s="1018" t="s">
        <v>127</v>
      </c>
      <c r="DR110" s="1018"/>
      <c r="DS110" s="1018"/>
      <c r="DT110" s="1018"/>
      <c r="DU110" s="1018"/>
      <c r="DV110" s="1019" t="s">
        <v>127</v>
      </c>
      <c r="DW110" s="1019"/>
      <c r="DX110" s="1019"/>
      <c r="DY110" s="1019"/>
      <c r="DZ110" s="1020"/>
    </row>
    <row r="111" spans="1:131" s="246" customFormat="1" ht="26.25" customHeight="1" x14ac:dyDescent="0.15">
      <c r="A111" s="1021" t="s">
        <v>427</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127</v>
      </c>
      <c r="AB111" s="1025"/>
      <c r="AC111" s="1025"/>
      <c r="AD111" s="1025"/>
      <c r="AE111" s="1026"/>
      <c r="AF111" s="1027" t="s">
        <v>127</v>
      </c>
      <c r="AG111" s="1025"/>
      <c r="AH111" s="1025"/>
      <c r="AI111" s="1025"/>
      <c r="AJ111" s="1026"/>
      <c r="AK111" s="1027" t="s">
        <v>127</v>
      </c>
      <c r="AL111" s="1025"/>
      <c r="AM111" s="1025"/>
      <c r="AN111" s="1025"/>
      <c r="AO111" s="1026"/>
      <c r="AP111" s="1028" t="s">
        <v>127</v>
      </c>
      <c r="AQ111" s="1029"/>
      <c r="AR111" s="1029"/>
      <c r="AS111" s="1029"/>
      <c r="AT111" s="1030"/>
      <c r="AU111" s="991"/>
      <c r="AV111" s="992"/>
      <c r="AW111" s="992"/>
      <c r="AX111" s="992"/>
      <c r="AY111" s="992"/>
      <c r="AZ111" s="1040" t="s">
        <v>428</v>
      </c>
      <c r="BA111" s="1041"/>
      <c r="BB111" s="1041"/>
      <c r="BC111" s="1041"/>
      <c r="BD111" s="1041"/>
      <c r="BE111" s="1041"/>
      <c r="BF111" s="1041"/>
      <c r="BG111" s="1041"/>
      <c r="BH111" s="1041"/>
      <c r="BI111" s="1041"/>
      <c r="BJ111" s="1041"/>
      <c r="BK111" s="1041"/>
      <c r="BL111" s="1041"/>
      <c r="BM111" s="1041"/>
      <c r="BN111" s="1041"/>
      <c r="BO111" s="1041"/>
      <c r="BP111" s="1042"/>
      <c r="BQ111" s="1010">
        <v>468050</v>
      </c>
      <c r="BR111" s="1011"/>
      <c r="BS111" s="1011"/>
      <c r="BT111" s="1011"/>
      <c r="BU111" s="1011"/>
      <c r="BV111" s="1011">
        <v>390041</v>
      </c>
      <c r="BW111" s="1011"/>
      <c r="BX111" s="1011"/>
      <c r="BY111" s="1011"/>
      <c r="BZ111" s="1011"/>
      <c r="CA111" s="1011">
        <v>312033</v>
      </c>
      <c r="CB111" s="1011"/>
      <c r="CC111" s="1011"/>
      <c r="CD111" s="1011"/>
      <c r="CE111" s="1011"/>
      <c r="CF111" s="1005">
        <v>2.7</v>
      </c>
      <c r="CG111" s="1006"/>
      <c r="CH111" s="1006"/>
      <c r="CI111" s="1006"/>
      <c r="CJ111" s="1006"/>
      <c r="CK111" s="1036"/>
      <c r="CL111" s="1037"/>
      <c r="CM111" s="1007" t="s">
        <v>429</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127</v>
      </c>
      <c r="DH111" s="1011"/>
      <c r="DI111" s="1011"/>
      <c r="DJ111" s="1011"/>
      <c r="DK111" s="1011"/>
      <c r="DL111" s="1011" t="s">
        <v>127</v>
      </c>
      <c r="DM111" s="1011"/>
      <c r="DN111" s="1011"/>
      <c r="DO111" s="1011"/>
      <c r="DP111" s="1011"/>
      <c r="DQ111" s="1011" t="s">
        <v>127</v>
      </c>
      <c r="DR111" s="1011"/>
      <c r="DS111" s="1011"/>
      <c r="DT111" s="1011"/>
      <c r="DU111" s="1011"/>
      <c r="DV111" s="1012" t="s">
        <v>127</v>
      </c>
      <c r="DW111" s="1012"/>
      <c r="DX111" s="1012"/>
      <c r="DY111" s="1012"/>
      <c r="DZ111" s="1013"/>
    </row>
    <row r="112" spans="1:131" s="246" customFormat="1" ht="26.25" customHeight="1" x14ac:dyDescent="0.15">
      <c r="A112" s="1043" t="s">
        <v>430</v>
      </c>
      <c r="B112" s="1044"/>
      <c r="C112" s="1041" t="s">
        <v>431</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127</v>
      </c>
      <c r="AB112" s="1050"/>
      <c r="AC112" s="1050"/>
      <c r="AD112" s="1050"/>
      <c r="AE112" s="1051"/>
      <c r="AF112" s="1052" t="s">
        <v>127</v>
      </c>
      <c r="AG112" s="1050"/>
      <c r="AH112" s="1050"/>
      <c r="AI112" s="1050"/>
      <c r="AJ112" s="1051"/>
      <c r="AK112" s="1052" t="s">
        <v>127</v>
      </c>
      <c r="AL112" s="1050"/>
      <c r="AM112" s="1050"/>
      <c r="AN112" s="1050"/>
      <c r="AO112" s="1051"/>
      <c r="AP112" s="1053" t="s">
        <v>127</v>
      </c>
      <c r="AQ112" s="1054"/>
      <c r="AR112" s="1054"/>
      <c r="AS112" s="1054"/>
      <c r="AT112" s="1055"/>
      <c r="AU112" s="991"/>
      <c r="AV112" s="992"/>
      <c r="AW112" s="992"/>
      <c r="AX112" s="992"/>
      <c r="AY112" s="992"/>
      <c r="AZ112" s="1040" t="s">
        <v>432</v>
      </c>
      <c r="BA112" s="1041"/>
      <c r="BB112" s="1041"/>
      <c r="BC112" s="1041"/>
      <c r="BD112" s="1041"/>
      <c r="BE112" s="1041"/>
      <c r="BF112" s="1041"/>
      <c r="BG112" s="1041"/>
      <c r="BH112" s="1041"/>
      <c r="BI112" s="1041"/>
      <c r="BJ112" s="1041"/>
      <c r="BK112" s="1041"/>
      <c r="BL112" s="1041"/>
      <c r="BM112" s="1041"/>
      <c r="BN112" s="1041"/>
      <c r="BO112" s="1041"/>
      <c r="BP112" s="1042"/>
      <c r="BQ112" s="1010">
        <v>5923156</v>
      </c>
      <c r="BR112" s="1011"/>
      <c r="BS112" s="1011"/>
      <c r="BT112" s="1011"/>
      <c r="BU112" s="1011"/>
      <c r="BV112" s="1011">
        <v>5753334</v>
      </c>
      <c r="BW112" s="1011"/>
      <c r="BX112" s="1011"/>
      <c r="BY112" s="1011"/>
      <c r="BZ112" s="1011"/>
      <c r="CA112" s="1011">
        <v>5622580</v>
      </c>
      <c r="CB112" s="1011"/>
      <c r="CC112" s="1011"/>
      <c r="CD112" s="1011"/>
      <c r="CE112" s="1011"/>
      <c r="CF112" s="1005">
        <v>48.3</v>
      </c>
      <c r="CG112" s="1006"/>
      <c r="CH112" s="1006"/>
      <c r="CI112" s="1006"/>
      <c r="CJ112" s="1006"/>
      <c r="CK112" s="1036"/>
      <c r="CL112" s="1037"/>
      <c r="CM112" s="1007" t="s">
        <v>433</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127</v>
      </c>
      <c r="DH112" s="1011"/>
      <c r="DI112" s="1011"/>
      <c r="DJ112" s="1011"/>
      <c r="DK112" s="1011"/>
      <c r="DL112" s="1011" t="s">
        <v>127</v>
      </c>
      <c r="DM112" s="1011"/>
      <c r="DN112" s="1011"/>
      <c r="DO112" s="1011"/>
      <c r="DP112" s="1011"/>
      <c r="DQ112" s="1011" t="s">
        <v>127</v>
      </c>
      <c r="DR112" s="1011"/>
      <c r="DS112" s="1011"/>
      <c r="DT112" s="1011"/>
      <c r="DU112" s="1011"/>
      <c r="DV112" s="1012" t="s">
        <v>127</v>
      </c>
      <c r="DW112" s="1012"/>
      <c r="DX112" s="1012"/>
      <c r="DY112" s="1012"/>
      <c r="DZ112" s="1013"/>
    </row>
    <row r="113" spans="1:130" s="246" customFormat="1" ht="26.25" customHeight="1" x14ac:dyDescent="0.15">
      <c r="A113" s="1045"/>
      <c r="B113" s="1046"/>
      <c r="C113" s="1041" t="s">
        <v>434</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477476</v>
      </c>
      <c r="AB113" s="1025"/>
      <c r="AC113" s="1025"/>
      <c r="AD113" s="1025"/>
      <c r="AE113" s="1026"/>
      <c r="AF113" s="1027">
        <v>495509</v>
      </c>
      <c r="AG113" s="1025"/>
      <c r="AH113" s="1025"/>
      <c r="AI113" s="1025"/>
      <c r="AJ113" s="1026"/>
      <c r="AK113" s="1027">
        <v>513438</v>
      </c>
      <c r="AL113" s="1025"/>
      <c r="AM113" s="1025"/>
      <c r="AN113" s="1025"/>
      <c r="AO113" s="1026"/>
      <c r="AP113" s="1028">
        <v>4.4000000000000004</v>
      </c>
      <c r="AQ113" s="1029"/>
      <c r="AR113" s="1029"/>
      <c r="AS113" s="1029"/>
      <c r="AT113" s="1030"/>
      <c r="AU113" s="991"/>
      <c r="AV113" s="992"/>
      <c r="AW113" s="992"/>
      <c r="AX113" s="992"/>
      <c r="AY113" s="992"/>
      <c r="AZ113" s="1040" t="s">
        <v>435</v>
      </c>
      <c r="BA113" s="1041"/>
      <c r="BB113" s="1041"/>
      <c r="BC113" s="1041"/>
      <c r="BD113" s="1041"/>
      <c r="BE113" s="1041"/>
      <c r="BF113" s="1041"/>
      <c r="BG113" s="1041"/>
      <c r="BH113" s="1041"/>
      <c r="BI113" s="1041"/>
      <c r="BJ113" s="1041"/>
      <c r="BK113" s="1041"/>
      <c r="BL113" s="1041"/>
      <c r="BM113" s="1041"/>
      <c r="BN113" s="1041"/>
      <c r="BO113" s="1041"/>
      <c r="BP113" s="1042"/>
      <c r="BQ113" s="1010">
        <v>1574722</v>
      </c>
      <c r="BR113" s="1011"/>
      <c r="BS113" s="1011"/>
      <c r="BT113" s="1011"/>
      <c r="BU113" s="1011"/>
      <c r="BV113" s="1011">
        <v>1604829</v>
      </c>
      <c r="BW113" s="1011"/>
      <c r="BX113" s="1011"/>
      <c r="BY113" s="1011"/>
      <c r="BZ113" s="1011"/>
      <c r="CA113" s="1011">
        <v>1456619</v>
      </c>
      <c r="CB113" s="1011"/>
      <c r="CC113" s="1011"/>
      <c r="CD113" s="1011"/>
      <c r="CE113" s="1011"/>
      <c r="CF113" s="1005">
        <v>12.5</v>
      </c>
      <c r="CG113" s="1006"/>
      <c r="CH113" s="1006"/>
      <c r="CI113" s="1006"/>
      <c r="CJ113" s="1006"/>
      <c r="CK113" s="1036"/>
      <c r="CL113" s="1037"/>
      <c r="CM113" s="1007" t="s">
        <v>436</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v>468050</v>
      </c>
      <c r="DH113" s="1050"/>
      <c r="DI113" s="1050"/>
      <c r="DJ113" s="1050"/>
      <c r="DK113" s="1051"/>
      <c r="DL113" s="1052">
        <v>390041</v>
      </c>
      <c r="DM113" s="1050"/>
      <c r="DN113" s="1050"/>
      <c r="DO113" s="1050"/>
      <c r="DP113" s="1051"/>
      <c r="DQ113" s="1052">
        <v>312033</v>
      </c>
      <c r="DR113" s="1050"/>
      <c r="DS113" s="1050"/>
      <c r="DT113" s="1050"/>
      <c r="DU113" s="1051"/>
      <c r="DV113" s="1053">
        <v>2.7</v>
      </c>
      <c r="DW113" s="1054"/>
      <c r="DX113" s="1054"/>
      <c r="DY113" s="1054"/>
      <c r="DZ113" s="1055"/>
    </row>
    <row r="114" spans="1:130" s="246" customFormat="1" ht="26.25" customHeight="1" x14ac:dyDescent="0.15">
      <c r="A114" s="1045"/>
      <c r="B114" s="1046"/>
      <c r="C114" s="1041" t="s">
        <v>437</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191294</v>
      </c>
      <c r="AB114" s="1050"/>
      <c r="AC114" s="1050"/>
      <c r="AD114" s="1050"/>
      <c r="AE114" s="1051"/>
      <c r="AF114" s="1052">
        <v>219043</v>
      </c>
      <c r="AG114" s="1050"/>
      <c r="AH114" s="1050"/>
      <c r="AI114" s="1050"/>
      <c r="AJ114" s="1051"/>
      <c r="AK114" s="1052">
        <v>244832</v>
      </c>
      <c r="AL114" s="1050"/>
      <c r="AM114" s="1050"/>
      <c r="AN114" s="1050"/>
      <c r="AO114" s="1051"/>
      <c r="AP114" s="1053">
        <v>2.1</v>
      </c>
      <c r="AQ114" s="1054"/>
      <c r="AR114" s="1054"/>
      <c r="AS114" s="1054"/>
      <c r="AT114" s="1055"/>
      <c r="AU114" s="991"/>
      <c r="AV114" s="992"/>
      <c r="AW114" s="992"/>
      <c r="AX114" s="992"/>
      <c r="AY114" s="992"/>
      <c r="AZ114" s="1040" t="s">
        <v>438</v>
      </c>
      <c r="BA114" s="1041"/>
      <c r="BB114" s="1041"/>
      <c r="BC114" s="1041"/>
      <c r="BD114" s="1041"/>
      <c r="BE114" s="1041"/>
      <c r="BF114" s="1041"/>
      <c r="BG114" s="1041"/>
      <c r="BH114" s="1041"/>
      <c r="BI114" s="1041"/>
      <c r="BJ114" s="1041"/>
      <c r="BK114" s="1041"/>
      <c r="BL114" s="1041"/>
      <c r="BM114" s="1041"/>
      <c r="BN114" s="1041"/>
      <c r="BO114" s="1041"/>
      <c r="BP114" s="1042"/>
      <c r="BQ114" s="1010">
        <v>4128989</v>
      </c>
      <c r="BR114" s="1011"/>
      <c r="BS114" s="1011"/>
      <c r="BT114" s="1011"/>
      <c r="BU114" s="1011"/>
      <c r="BV114" s="1011">
        <v>3889217</v>
      </c>
      <c r="BW114" s="1011"/>
      <c r="BX114" s="1011"/>
      <c r="BY114" s="1011"/>
      <c r="BZ114" s="1011"/>
      <c r="CA114" s="1011">
        <v>3539447</v>
      </c>
      <c r="CB114" s="1011"/>
      <c r="CC114" s="1011"/>
      <c r="CD114" s="1011"/>
      <c r="CE114" s="1011"/>
      <c r="CF114" s="1005">
        <v>30.4</v>
      </c>
      <c r="CG114" s="1006"/>
      <c r="CH114" s="1006"/>
      <c r="CI114" s="1006"/>
      <c r="CJ114" s="1006"/>
      <c r="CK114" s="1036"/>
      <c r="CL114" s="1037"/>
      <c r="CM114" s="1007" t="s">
        <v>439</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127</v>
      </c>
      <c r="DH114" s="1050"/>
      <c r="DI114" s="1050"/>
      <c r="DJ114" s="1050"/>
      <c r="DK114" s="1051"/>
      <c r="DL114" s="1052" t="s">
        <v>127</v>
      </c>
      <c r="DM114" s="1050"/>
      <c r="DN114" s="1050"/>
      <c r="DO114" s="1050"/>
      <c r="DP114" s="1051"/>
      <c r="DQ114" s="1052" t="s">
        <v>127</v>
      </c>
      <c r="DR114" s="1050"/>
      <c r="DS114" s="1050"/>
      <c r="DT114" s="1050"/>
      <c r="DU114" s="1051"/>
      <c r="DV114" s="1053" t="s">
        <v>127</v>
      </c>
      <c r="DW114" s="1054"/>
      <c r="DX114" s="1054"/>
      <c r="DY114" s="1054"/>
      <c r="DZ114" s="1055"/>
    </row>
    <row r="115" spans="1:130" s="246" customFormat="1" ht="26.25" customHeight="1" x14ac:dyDescent="0.15">
      <c r="A115" s="1045"/>
      <c r="B115" s="1046"/>
      <c r="C115" s="1041" t="s">
        <v>440</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78008</v>
      </c>
      <c r="AB115" s="1025"/>
      <c r="AC115" s="1025"/>
      <c r="AD115" s="1025"/>
      <c r="AE115" s="1026"/>
      <c r="AF115" s="1027">
        <v>78008</v>
      </c>
      <c r="AG115" s="1025"/>
      <c r="AH115" s="1025"/>
      <c r="AI115" s="1025"/>
      <c r="AJ115" s="1026"/>
      <c r="AK115" s="1027">
        <v>78008</v>
      </c>
      <c r="AL115" s="1025"/>
      <c r="AM115" s="1025"/>
      <c r="AN115" s="1025"/>
      <c r="AO115" s="1026"/>
      <c r="AP115" s="1028">
        <v>0.7</v>
      </c>
      <c r="AQ115" s="1029"/>
      <c r="AR115" s="1029"/>
      <c r="AS115" s="1029"/>
      <c r="AT115" s="1030"/>
      <c r="AU115" s="991"/>
      <c r="AV115" s="992"/>
      <c r="AW115" s="992"/>
      <c r="AX115" s="992"/>
      <c r="AY115" s="992"/>
      <c r="AZ115" s="1040" t="s">
        <v>441</v>
      </c>
      <c r="BA115" s="1041"/>
      <c r="BB115" s="1041"/>
      <c r="BC115" s="1041"/>
      <c r="BD115" s="1041"/>
      <c r="BE115" s="1041"/>
      <c r="BF115" s="1041"/>
      <c r="BG115" s="1041"/>
      <c r="BH115" s="1041"/>
      <c r="BI115" s="1041"/>
      <c r="BJ115" s="1041"/>
      <c r="BK115" s="1041"/>
      <c r="BL115" s="1041"/>
      <c r="BM115" s="1041"/>
      <c r="BN115" s="1041"/>
      <c r="BO115" s="1041"/>
      <c r="BP115" s="1042"/>
      <c r="BQ115" s="1010" t="s">
        <v>127</v>
      </c>
      <c r="BR115" s="1011"/>
      <c r="BS115" s="1011"/>
      <c r="BT115" s="1011"/>
      <c r="BU115" s="1011"/>
      <c r="BV115" s="1011" t="s">
        <v>127</v>
      </c>
      <c r="BW115" s="1011"/>
      <c r="BX115" s="1011"/>
      <c r="BY115" s="1011"/>
      <c r="BZ115" s="1011"/>
      <c r="CA115" s="1011" t="s">
        <v>127</v>
      </c>
      <c r="CB115" s="1011"/>
      <c r="CC115" s="1011"/>
      <c r="CD115" s="1011"/>
      <c r="CE115" s="1011"/>
      <c r="CF115" s="1005" t="s">
        <v>127</v>
      </c>
      <c r="CG115" s="1006"/>
      <c r="CH115" s="1006"/>
      <c r="CI115" s="1006"/>
      <c r="CJ115" s="1006"/>
      <c r="CK115" s="1036"/>
      <c r="CL115" s="1037"/>
      <c r="CM115" s="1040" t="s">
        <v>442</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127</v>
      </c>
      <c r="DH115" s="1050"/>
      <c r="DI115" s="1050"/>
      <c r="DJ115" s="1050"/>
      <c r="DK115" s="1051"/>
      <c r="DL115" s="1052" t="s">
        <v>127</v>
      </c>
      <c r="DM115" s="1050"/>
      <c r="DN115" s="1050"/>
      <c r="DO115" s="1050"/>
      <c r="DP115" s="1051"/>
      <c r="DQ115" s="1052" t="s">
        <v>127</v>
      </c>
      <c r="DR115" s="1050"/>
      <c r="DS115" s="1050"/>
      <c r="DT115" s="1050"/>
      <c r="DU115" s="1051"/>
      <c r="DV115" s="1053" t="s">
        <v>127</v>
      </c>
      <c r="DW115" s="1054"/>
      <c r="DX115" s="1054"/>
      <c r="DY115" s="1054"/>
      <c r="DZ115" s="1055"/>
    </row>
    <row r="116" spans="1:130" s="246" customFormat="1" ht="26.25" customHeight="1" x14ac:dyDescent="0.15">
      <c r="A116" s="1047"/>
      <c r="B116" s="1048"/>
      <c r="C116" s="1056" t="s">
        <v>443</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v>485</v>
      </c>
      <c r="AB116" s="1050"/>
      <c r="AC116" s="1050"/>
      <c r="AD116" s="1050"/>
      <c r="AE116" s="1051"/>
      <c r="AF116" s="1052">
        <v>558</v>
      </c>
      <c r="AG116" s="1050"/>
      <c r="AH116" s="1050"/>
      <c r="AI116" s="1050"/>
      <c r="AJ116" s="1051"/>
      <c r="AK116" s="1052">
        <v>976</v>
      </c>
      <c r="AL116" s="1050"/>
      <c r="AM116" s="1050"/>
      <c r="AN116" s="1050"/>
      <c r="AO116" s="1051"/>
      <c r="AP116" s="1053">
        <v>0</v>
      </c>
      <c r="AQ116" s="1054"/>
      <c r="AR116" s="1054"/>
      <c r="AS116" s="1054"/>
      <c r="AT116" s="1055"/>
      <c r="AU116" s="991"/>
      <c r="AV116" s="992"/>
      <c r="AW116" s="992"/>
      <c r="AX116" s="992"/>
      <c r="AY116" s="992"/>
      <c r="AZ116" s="1058" t="s">
        <v>444</v>
      </c>
      <c r="BA116" s="1059"/>
      <c r="BB116" s="1059"/>
      <c r="BC116" s="1059"/>
      <c r="BD116" s="1059"/>
      <c r="BE116" s="1059"/>
      <c r="BF116" s="1059"/>
      <c r="BG116" s="1059"/>
      <c r="BH116" s="1059"/>
      <c r="BI116" s="1059"/>
      <c r="BJ116" s="1059"/>
      <c r="BK116" s="1059"/>
      <c r="BL116" s="1059"/>
      <c r="BM116" s="1059"/>
      <c r="BN116" s="1059"/>
      <c r="BO116" s="1059"/>
      <c r="BP116" s="1060"/>
      <c r="BQ116" s="1010" t="s">
        <v>127</v>
      </c>
      <c r="BR116" s="1011"/>
      <c r="BS116" s="1011"/>
      <c r="BT116" s="1011"/>
      <c r="BU116" s="1011"/>
      <c r="BV116" s="1011" t="s">
        <v>127</v>
      </c>
      <c r="BW116" s="1011"/>
      <c r="BX116" s="1011"/>
      <c r="BY116" s="1011"/>
      <c r="BZ116" s="1011"/>
      <c r="CA116" s="1011" t="s">
        <v>127</v>
      </c>
      <c r="CB116" s="1011"/>
      <c r="CC116" s="1011"/>
      <c r="CD116" s="1011"/>
      <c r="CE116" s="1011"/>
      <c r="CF116" s="1005" t="s">
        <v>127</v>
      </c>
      <c r="CG116" s="1006"/>
      <c r="CH116" s="1006"/>
      <c r="CI116" s="1006"/>
      <c r="CJ116" s="1006"/>
      <c r="CK116" s="1036"/>
      <c r="CL116" s="1037"/>
      <c r="CM116" s="1007" t="s">
        <v>445</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127</v>
      </c>
      <c r="DH116" s="1050"/>
      <c r="DI116" s="1050"/>
      <c r="DJ116" s="1050"/>
      <c r="DK116" s="1051"/>
      <c r="DL116" s="1052" t="s">
        <v>127</v>
      </c>
      <c r="DM116" s="1050"/>
      <c r="DN116" s="1050"/>
      <c r="DO116" s="1050"/>
      <c r="DP116" s="1051"/>
      <c r="DQ116" s="1052" t="s">
        <v>127</v>
      </c>
      <c r="DR116" s="1050"/>
      <c r="DS116" s="1050"/>
      <c r="DT116" s="1050"/>
      <c r="DU116" s="1051"/>
      <c r="DV116" s="1053" t="s">
        <v>127</v>
      </c>
      <c r="DW116" s="1054"/>
      <c r="DX116" s="1054"/>
      <c r="DY116" s="1054"/>
      <c r="DZ116" s="1055"/>
    </row>
    <row r="117" spans="1:130" s="246" customFormat="1" ht="26.25" customHeight="1" x14ac:dyDescent="0.15">
      <c r="A117" s="995" t="s">
        <v>185</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446</v>
      </c>
      <c r="Z117" s="977"/>
      <c r="AA117" s="1067">
        <v>3588198</v>
      </c>
      <c r="AB117" s="1068"/>
      <c r="AC117" s="1068"/>
      <c r="AD117" s="1068"/>
      <c r="AE117" s="1069"/>
      <c r="AF117" s="1070">
        <v>3450779</v>
      </c>
      <c r="AG117" s="1068"/>
      <c r="AH117" s="1068"/>
      <c r="AI117" s="1068"/>
      <c r="AJ117" s="1069"/>
      <c r="AK117" s="1070">
        <v>3482033</v>
      </c>
      <c r="AL117" s="1068"/>
      <c r="AM117" s="1068"/>
      <c r="AN117" s="1068"/>
      <c r="AO117" s="1069"/>
      <c r="AP117" s="1071"/>
      <c r="AQ117" s="1072"/>
      <c r="AR117" s="1072"/>
      <c r="AS117" s="1072"/>
      <c r="AT117" s="1073"/>
      <c r="AU117" s="991"/>
      <c r="AV117" s="992"/>
      <c r="AW117" s="992"/>
      <c r="AX117" s="992"/>
      <c r="AY117" s="992"/>
      <c r="AZ117" s="1058" t="s">
        <v>447</v>
      </c>
      <c r="BA117" s="1059"/>
      <c r="BB117" s="1059"/>
      <c r="BC117" s="1059"/>
      <c r="BD117" s="1059"/>
      <c r="BE117" s="1059"/>
      <c r="BF117" s="1059"/>
      <c r="BG117" s="1059"/>
      <c r="BH117" s="1059"/>
      <c r="BI117" s="1059"/>
      <c r="BJ117" s="1059"/>
      <c r="BK117" s="1059"/>
      <c r="BL117" s="1059"/>
      <c r="BM117" s="1059"/>
      <c r="BN117" s="1059"/>
      <c r="BO117" s="1059"/>
      <c r="BP117" s="1060"/>
      <c r="BQ117" s="1010" t="s">
        <v>127</v>
      </c>
      <c r="BR117" s="1011"/>
      <c r="BS117" s="1011"/>
      <c r="BT117" s="1011"/>
      <c r="BU117" s="1011"/>
      <c r="BV117" s="1011" t="s">
        <v>127</v>
      </c>
      <c r="BW117" s="1011"/>
      <c r="BX117" s="1011"/>
      <c r="BY117" s="1011"/>
      <c r="BZ117" s="1011"/>
      <c r="CA117" s="1011" t="s">
        <v>127</v>
      </c>
      <c r="CB117" s="1011"/>
      <c r="CC117" s="1011"/>
      <c r="CD117" s="1011"/>
      <c r="CE117" s="1011"/>
      <c r="CF117" s="1005" t="s">
        <v>127</v>
      </c>
      <c r="CG117" s="1006"/>
      <c r="CH117" s="1006"/>
      <c r="CI117" s="1006"/>
      <c r="CJ117" s="1006"/>
      <c r="CK117" s="1036"/>
      <c r="CL117" s="1037"/>
      <c r="CM117" s="1007" t="s">
        <v>448</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127</v>
      </c>
      <c r="DH117" s="1050"/>
      <c r="DI117" s="1050"/>
      <c r="DJ117" s="1050"/>
      <c r="DK117" s="1051"/>
      <c r="DL117" s="1052" t="s">
        <v>127</v>
      </c>
      <c r="DM117" s="1050"/>
      <c r="DN117" s="1050"/>
      <c r="DO117" s="1050"/>
      <c r="DP117" s="1051"/>
      <c r="DQ117" s="1052" t="s">
        <v>127</v>
      </c>
      <c r="DR117" s="1050"/>
      <c r="DS117" s="1050"/>
      <c r="DT117" s="1050"/>
      <c r="DU117" s="1051"/>
      <c r="DV117" s="1053" t="s">
        <v>127</v>
      </c>
      <c r="DW117" s="1054"/>
      <c r="DX117" s="1054"/>
      <c r="DY117" s="1054"/>
      <c r="DZ117" s="1055"/>
    </row>
    <row r="118" spans="1:130" s="246" customFormat="1" ht="26.25" customHeight="1" x14ac:dyDescent="0.15">
      <c r="A118" s="995" t="s">
        <v>422</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420</v>
      </c>
      <c r="AB118" s="976"/>
      <c r="AC118" s="976"/>
      <c r="AD118" s="976"/>
      <c r="AE118" s="977"/>
      <c r="AF118" s="975" t="s">
        <v>301</v>
      </c>
      <c r="AG118" s="976"/>
      <c r="AH118" s="976"/>
      <c r="AI118" s="976"/>
      <c r="AJ118" s="977"/>
      <c r="AK118" s="975" t="s">
        <v>300</v>
      </c>
      <c r="AL118" s="976"/>
      <c r="AM118" s="976"/>
      <c r="AN118" s="976"/>
      <c r="AO118" s="977"/>
      <c r="AP118" s="1062" t="s">
        <v>421</v>
      </c>
      <c r="AQ118" s="1063"/>
      <c r="AR118" s="1063"/>
      <c r="AS118" s="1063"/>
      <c r="AT118" s="1064"/>
      <c r="AU118" s="991"/>
      <c r="AV118" s="992"/>
      <c r="AW118" s="992"/>
      <c r="AX118" s="992"/>
      <c r="AY118" s="992"/>
      <c r="AZ118" s="1065" t="s">
        <v>449</v>
      </c>
      <c r="BA118" s="1056"/>
      <c r="BB118" s="1056"/>
      <c r="BC118" s="1056"/>
      <c r="BD118" s="1056"/>
      <c r="BE118" s="1056"/>
      <c r="BF118" s="1056"/>
      <c r="BG118" s="1056"/>
      <c r="BH118" s="1056"/>
      <c r="BI118" s="1056"/>
      <c r="BJ118" s="1056"/>
      <c r="BK118" s="1056"/>
      <c r="BL118" s="1056"/>
      <c r="BM118" s="1056"/>
      <c r="BN118" s="1056"/>
      <c r="BO118" s="1056"/>
      <c r="BP118" s="1057"/>
      <c r="BQ118" s="1088" t="s">
        <v>127</v>
      </c>
      <c r="BR118" s="1089"/>
      <c r="BS118" s="1089"/>
      <c r="BT118" s="1089"/>
      <c r="BU118" s="1089"/>
      <c r="BV118" s="1089" t="s">
        <v>127</v>
      </c>
      <c r="BW118" s="1089"/>
      <c r="BX118" s="1089"/>
      <c r="BY118" s="1089"/>
      <c r="BZ118" s="1089"/>
      <c r="CA118" s="1089" t="s">
        <v>127</v>
      </c>
      <c r="CB118" s="1089"/>
      <c r="CC118" s="1089"/>
      <c r="CD118" s="1089"/>
      <c r="CE118" s="1089"/>
      <c r="CF118" s="1005" t="s">
        <v>127</v>
      </c>
      <c r="CG118" s="1006"/>
      <c r="CH118" s="1006"/>
      <c r="CI118" s="1006"/>
      <c r="CJ118" s="1006"/>
      <c r="CK118" s="1036"/>
      <c r="CL118" s="1037"/>
      <c r="CM118" s="1007" t="s">
        <v>450</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127</v>
      </c>
      <c r="DH118" s="1050"/>
      <c r="DI118" s="1050"/>
      <c r="DJ118" s="1050"/>
      <c r="DK118" s="1051"/>
      <c r="DL118" s="1052" t="s">
        <v>127</v>
      </c>
      <c r="DM118" s="1050"/>
      <c r="DN118" s="1050"/>
      <c r="DO118" s="1050"/>
      <c r="DP118" s="1051"/>
      <c r="DQ118" s="1052" t="s">
        <v>127</v>
      </c>
      <c r="DR118" s="1050"/>
      <c r="DS118" s="1050"/>
      <c r="DT118" s="1050"/>
      <c r="DU118" s="1051"/>
      <c r="DV118" s="1053" t="s">
        <v>127</v>
      </c>
      <c r="DW118" s="1054"/>
      <c r="DX118" s="1054"/>
      <c r="DY118" s="1054"/>
      <c r="DZ118" s="1055"/>
    </row>
    <row r="119" spans="1:130" s="246" customFormat="1" ht="26.25" customHeight="1" x14ac:dyDescent="0.15">
      <c r="A119" s="1149" t="s">
        <v>425</v>
      </c>
      <c r="B119" s="1035"/>
      <c r="C119" s="1014" t="s">
        <v>426</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127</v>
      </c>
      <c r="AB119" s="983"/>
      <c r="AC119" s="983"/>
      <c r="AD119" s="983"/>
      <c r="AE119" s="984"/>
      <c r="AF119" s="985" t="s">
        <v>127</v>
      </c>
      <c r="AG119" s="983"/>
      <c r="AH119" s="983"/>
      <c r="AI119" s="983"/>
      <c r="AJ119" s="984"/>
      <c r="AK119" s="985" t="s">
        <v>127</v>
      </c>
      <c r="AL119" s="983"/>
      <c r="AM119" s="983"/>
      <c r="AN119" s="983"/>
      <c r="AO119" s="984"/>
      <c r="AP119" s="986" t="s">
        <v>127</v>
      </c>
      <c r="AQ119" s="987"/>
      <c r="AR119" s="987"/>
      <c r="AS119" s="987"/>
      <c r="AT119" s="988"/>
      <c r="AU119" s="993"/>
      <c r="AV119" s="994"/>
      <c r="AW119" s="994"/>
      <c r="AX119" s="994"/>
      <c r="AY119" s="994"/>
      <c r="AZ119" s="277" t="s">
        <v>185</v>
      </c>
      <c r="BA119" s="277"/>
      <c r="BB119" s="277"/>
      <c r="BC119" s="277"/>
      <c r="BD119" s="277"/>
      <c r="BE119" s="277"/>
      <c r="BF119" s="277"/>
      <c r="BG119" s="277"/>
      <c r="BH119" s="277"/>
      <c r="BI119" s="277"/>
      <c r="BJ119" s="277"/>
      <c r="BK119" s="277"/>
      <c r="BL119" s="277"/>
      <c r="BM119" s="277"/>
      <c r="BN119" s="277"/>
      <c r="BO119" s="1066" t="s">
        <v>451</v>
      </c>
      <c r="BP119" s="1097"/>
      <c r="BQ119" s="1088">
        <v>40395031</v>
      </c>
      <c r="BR119" s="1089"/>
      <c r="BS119" s="1089"/>
      <c r="BT119" s="1089"/>
      <c r="BU119" s="1089"/>
      <c r="BV119" s="1089">
        <v>40118985</v>
      </c>
      <c r="BW119" s="1089"/>
      <c r="BX119" s="1089"/>
      <c r="BY119" s="1089"/>
      <c r="BZ119" s="1089"/>
      <c r="CA119" s="1089">
        <v>40380591</v>
      </c>
      <c r="CB119" s="1089"/>
      <c r="CC119" s="1089"/>
      <c r="CD119" s="1089"/>
      <c r="CE119" s="1089"/>
      <c r="CF119" s="1090"/>
      <c r="CG119" s="1091"/>
      <c r="CH119" s="1091"/>
      <c r="CI119" s="1091"/>
      <c r="CJ119" s="1092"/>
      <c r="CK119" s="1038"/>
      <c r="CL119" s="1039"/>
      <c r="CM119" s="1093" t="s">
        <v>452</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127</v>
      </c>
      <c r="DH119" s="1075"/>
      <c r="DI119" s="1075"/>
      <c r="DJ119" s="1075"/>
      <c r="DK119" s="1076"/>
      <c r="DL119" s="1074" t="s">
        <v>127</v>
      </c>
      <c r="DM119" s="1075"/>
      <c r="DN119" s="1075"/>
      <c r="DO119" s="1075"/>
      <c r="DP119" s="1076"/>
      <c r="DQ119" s="1074" t="s">
        <v>127</v>
      </c>
      <c r="DR119" s="1075"/>
      <c r="DS119" s="1075"/>
      <c r="DT119" s="1075"/>
      <c r="DU119" s="1076"/>
      <c r="DV119" s="1077" t="s">
        <v>127</v>
      </c>
      <c r="DW119" s="1078"/>
      <c r="DX119" s="1078"/>
      <c r="DY119" s="1078"/>
      <c r="DZ119" s="1079"/>
    </row>
    <row r="120" spans="1:130" s="246" customFormat="1" ht="26.25" customHeight="1" x14ac:dyDescent="0.15">
      <c r="A120" s="1150"/>
      <c r="B120" s="1037"/>
      <c r="C120" s="1007" t="s">
        <v>429</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127</v>
      </c>
      <c r="AB120" s="1050"/>
      <c r="AC120" s="1050"/>
      <c r="AD120" s="1050"/>
      <c r="AE120" s="1051"/>
      <c r="AF120" s="1052" t="s">
        <v>127</v>
      </c>
      <c r="AG120" s="1050"/>
      <c r="AH120" s="1050"/>
      <c r="AI120" s="1050"/>
      <c r="AJ120" s="1051"/>
      <c r="AK120" s="1052" t="s">
        <v>127</v>
      </c>
      <c r="AL120" s="1050"/>
      <c r="AM120" s="1050"/>
      <c r="AN120" s="1050"/>
      <c r="AO120" s="1051"/>
      <c r="AP120" s="1053" t="s">
        <v>127</v>
      </c>
      <c r="AQ120" s="1054"/>
      <c r="AR120" s="1054"/>
      <c r="AS120" s="1054"/>
      <c r="AT120" s="1055"/>
      <c r="AU120" s="1080" t="s">
        <v>453</v>
      </c>
      <c r="AV120" s="1081"/>
      <c r="AW120" s="1081"/>
      <c r="AX120" s="1081"/>
      <c r="AY120" s="1082"/>
      <c r="AZ120" s="1031" t="s">
        <v>454</v>
      </c>
      <c r="BA120" s="980"/>
      <c r="BB120" s="980"/>
      <c r="BC120" s="980"/>
      <c r="BD120" s="980"/>
      <c r="BE120" s="980"/>
      <c r="BF120" s="980"/>
      <c r="BG120" s="980"/>
      <c r="BH120" s="980"/>
      <c r="BI120" s="980"/>
      <c r="BJ120" s="980"/>
      <c r="BK120" s="980"/>
      <c r="BL120" s="980"/>
      <c r="BM120" s="980"/>
      <c r="BN120" s="980"/>
      <c r="BO120" s="980"/>
      <c r="BP120" s="981"/>
      <c r="BQ120" s="1017">
        <v>3535337</v>
      </c>
      <c r="BR120" s="1018"/>
      <c r="BS120" s="1018"/>
      <c r="BT120" s="1018"/>
      <c r="BU120" s="1018"/>
      <c r="BV120" s="1018">
        <v>3346594</v>
      </c>
      <c r="BW120" s="1018"/>
      <c r="BX120" s="1018"/>
      <c r="BY120" s="1018"/>
      <c r="BZ120" s="1018"/>
      <c r="CA120" s="1018">
        <v>3494722</v>
      </c>
      <c r="CB120" s="1018"/>
      <c r="CC120" s="1018"/>
      <c r="CD120" s="1018"/>
      <c r="CE120" s="1018"/>
      <c r="CF120" s="1032">
        <v>30</v>
      </c>
      <c r="CG120" s="1033"/>
      <c r="CH120" s="1033"/>
      <c r="CI120" s="1033"/>
      <c r="CJ120" s="1033"/>
      <c r="CK120" s="1098" t="s">
        <v>455</v>
      </c>
      <c r="CL120" s="1099"/>
      <c r="CM120" s="1099"/>
      <c r="CN120" s="1099"/>
      <c r="CO120" s="1100"/>
      <c r="CP120" s="1106" t="s">
        <v>399</v>
      </c>
      <c r="CQ120" s="1107"/>
      <c r="CR120" s="1107"/>
      <c r="CS120" s="1107"/>
      <c r="CT120" s="1107"/>
      <c r="CU120" s="1107"/>
      <c r="CV120" s="1107"/>
      <c r="CW120" s="1107"/>
      <c r="CX120" s="1107"/>
      <c r="CY120" s="1107"/>
      <c r="CZ120" s="1107"/>
      <c r="DA120" s="1107"/>
      <c r="DB120" s="1107"/>
      <c r="DC120" s="1107"/>
      <c r="DD120" s="1107"/>
      <c r="DE120" s="1107"/>
      <c r="DF120" s="1108"/>
      <c r="DG120" s="1017">
        <v>5872961</v>
      </c>
      <c r="DH120" s="1018"/>
      <c r="DI120" s="1018"/>
      <c r="DJ120" s="1018"/>
      <c r="DK120" s="1018"/>
      <c r="DL120" s="1018">
        <v>5701836</v>
      </c>
      <c r="DM120" s="1018"/>
      <c r="DN120" s="1018"/>
      <c r="DO120" s="1018"/>
      <c r="DP120" s="1018"/>
      <c r="DQ120" s="1018">
        <v>5350675</v>
      </c>
      <c r="DR120" s="1018"/>
      <c r="DS120" s="1018"/>
      <c r="DT120" s="1018"/>
      <c r="DU120" s="1018"/>
      <c r="DV120" s="1019">
        <v>45.9</v>
      </c>
      <c r="DW120" s="1019"/>
      <c r="DX120" s="1019"/>
      <c r="DY120" s="1019"/>
      <c r="DZ120" s="1020"/>
    </row>
    <row r="121" spans="1:130" s="246" customFormat="1" ht="26.25" customHeight="1" x14ac:dyDescent="0.15">
      <c r="A121" s="1150"/>
      <c r="B121" s="1037"/>
      <c r="C121" s="1058" t="s">
        <v>456</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v>78008</v>
      </c>
      <c r="AB121" s="1050"/>
      <c r="AC121" s="1050"/>
      <c r="AD121" s="1050"/>
      <c r="AE121" s="1051"/>
      <c r="AF121" s="1052">
        <v>78008</v>
      </c>
      <c r="AG121" s="1050"/>
      <c r="AH121" s="1050"/>
      <c r="AI121" s="1050"/>
      <c r="AJ121" s="1051"/>
      <c r="AK121" s="1052">
        <v>78008</v>
      </c>
      <c r="AL121" s="1050"/>
      <c r="AM121" s="1050"/>
      <c r="AN121" s="1050"/>
      <c r="AO121" s="1051"/>
      <c r="AP121" s="1053">
        <v>0.7</v>
      </c>
      <c r="AQ121" s="1054"/>
      <c r="AR121" s="1054"/>
      <c r="AS121" s="1054"/>
      <c r="AT121" s="1055"/>
      <c r="AU121" s="1083"/>
      <c r="AV121" s="1084"/>
      <c r="AW121" s="1084"/>
      <c r="AX121" s="1084"/>
      <c r="AY121" s="1085"/>
      <c r="AZ121" s="1040" t="s">
        <v>457</v>
      </c>
      <c r="BA121" s="1041"/>
      <c r="BB121" s="1041"/>
      <c r="BC121" s="1041"/>
      <c r="BD121" s="1041"/>
      <c r="BE121" s="1041"/>
      <c r="BF121" s="1041"/>
      <c r="BG121" s="1041"/>
      <c r="BH121" s="1041"/>
      <c r="BI121" s="1041"/>
      <c r="BJ121" s="1041"/>
      <c r="BK121" s="1041"/>
      <c r="BL121" s="1041"/>
      <c r="BM121" s="1041"/>
      <c r="BN121" s="1041"/>
      <c r="BO121" s="1041"/>
      <c r="BP121" s="1042"/>
      <c r="BQ121" s="1010">
        <v>5852129</v>
      </c>
      <c r="BR121" s="1011"/>
      <c r="BS121" s="1011"/>
      <c r="BT121" s="1011"/>
      <c r="BU121" s="1011"/>
      <c r="BV121" s="1011">
        <v>5753385</v>
      </c>
      <c r="BW121" s="1011"/>
      <c r="BX121" s="1011"/>
      <c r="BY121" s="1011"/>
      <c r="BZ121" s="1011"/>
      <c r="CA121" s="1011">
        <v>5125449</v>
      </c>
      <c r="CB121" s="1011"/>
      <c r="CC121" s="1011"/>
      <c r="CD121" s="1011"/>
      <c r="CE121" s="1011"/>
      <c r="CF121" s="1005">
        <v>44</v>
      </c>
      <c r="CG121" s="1006"/>
      <c r="CH121" s="1006"/>
      <c r="CI121" s="1006"/>
      <c r="CJ121" s="1006"/>
      <c r="CK121" s="1101"/>
      <c r="CL121" s="1102"/>
      <c r="CM121" s="1102"/>
      <c r="CN121" s="1102"/>
      <c r="CO121" s="1103"/>
      <c r="CP121" s="1111" t="s">
        <v>458</v>
      </c>
      <c r="CQ121" s="1112"/>
      <c r="CR121" s="1112"/>
      <c r="CS121" s="1112"/>
      <c r="CT121" s="1112"/>
      <c r="CU121" s="1112"/>
      <c r="CV121" s="1112"/>
      <c r="CW121" s="1112"/>
      <c r="CX121" s="1112"/>
      <c r="CY121" s="1112"/>
      <c r="CZ121" s="1112"/>
      <c r="DA121" s="1112"/>
      <c r="DB121" s="1112"/>
      <c r="DC121" s="1112"/>
      <c r="DD121" s="1112"/>
      <c r="DE121" s="1112"/>
      <c r="DF121" s="1113"/>
      <c r="DG121" s="1010">
        <v>50195</v>
      </c>
      <c r="DH121" s="1011"/>
      <c r="DI121" s="1011"/>
      <c r="DJ121" s="1011"/>
      <c r="DK121" s="1011"/>
      <c r="DL121" s="1011">
        <v>51498</v>
      </c>
      <c r="DM121" s="1011"/>
      <c r="DN121" s="1011"/>
      <c r="DO121" s="1011"/>
      <c r="DP121" s="1011"/>
      <c r="DQ121" s="1011">
        <v>271905</v>
      </c>
      <c r="DR121" s="1011"/>
      <c r="DS121" s="1011"/>
      <c r="DT121" s="1011"/>
      <c r="DU121" s="1011"/>
      <c r="DV121" s="1012">
        <v>2.2999999999999998</v>
      </c>
      <c r="DW121" s="1012"/>
      <c r="DX121" s="1012"/>
      <c r="DY121" s="1012"/>
      <c r="DZ121" s="1013"/>
    </row>
    <row r="122" spans="1:130" s="246" customFormat="1" ht="26.25" customHeight="1" x14ac:dyDescent="0.15">
      <c r="A122" s="1150"/>
      <c r="B122" s="1037"/>
      <c r="C122" s="1007" t="s">
        <v>439</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127</v>
      </c>
      <c r="AB122" s="1050"/>
      <c r="AC122" s="1050"/>
      <c r="AD122" s="1050"/>
      <c r="AE122" s="1051"/>
      <c r="AF122" s="1052" t="s">
        <v>127</v>
      </c>
      <c r="AG122" s="1050"/>
      <c r="AH122" s="1050"/>
      <c r="AI122" s="1050"/>
      <c r="AJ122" s="1051"/>
      <c r="AK122" s="1052" t="s">
        <v>127</v>
      </c>
      <c r="AL122" s="1050"/>
      <c r="AM122" s="1050"/>
      <c r="AN122" s="1050"/>
      <c r="AO122" s="1051"/>
      <c r="AP122" s="1053" t="s">
        <v>127</v>
      </c>
      <c r="AQ122" s="1054"/>
      <c r="AR122" s="1054"/>
      <c r="AS122" s="1054"/>
      <c r="AT122" s="1055"/>
      <c r="AU122" s="1083"/>
      <c r="AV122" s="1084"/>
      <c r="AW122" s="1084"/>
      <c r="AX122" s="1084"/>
      <c r="AY122" s="1085"/>
      <c r="AZ122" s="1065" t="s">
        <v>459</v>
      </c>
      <c r="BA122" s="1056"/>
      <c r="BB122" s="1056"/>
      <c r="BC122" s="1056"/>
      <c r="BD122" s="1056"/>
      <c r="BE122" s="1056"/>
      <c r="BF122" s="1056"/>
      <c r="BG122" s="1056"/>
      <c r="BH122" s="1056"/>
      <c r="BI122" s="1056"/>
      <c r="BJ122" s="1056"/>
      <c r="BK122" s="1056"/>
      <c r="BL122" s="1056"/>
      <c r="BM122" s="1056"/>
      <c r="BN122" s="1056"/>
      <c r="BO122" s="1056"/>
      <c r="BP122" s="1057"/>
      <c r="BQ122" s="1088">
        <v>18691113</v>
      </c>
      <c r="BR122" s="1089"/>
      <c r="BS122" s="1089"/>
      <c r="BT122" s="1089"/>
      <c r="BU122" s="1089"/>
      <c r="BV122" s="1089">
        <v>19130362</v>
      </c>
      <c r="BW122" s="1089"/>
      <c r="BX122" s="1089"/>
      <c r="BY122" s="1089"/>
      <c r="BZ122" s="1089"/>
      <c r="CA122" s="1089">
        <v>19118061</v>
      </c>
      <c r="CB122" s="1089"/>
      <c r="CC122" s="1089"/>
      <c r="CD122" s="1089"/>
      <c r="CE122" s="1089"/>
      <c r="CF122" s="1109">
        <v>164.2</v>
      </c>
      <c r="CG122" s="1110"/>
      <c r="CH122" s="1110"/>
      <c r="CI122" s="1110"/>
      <c r="CJ122" s="1110"/>
      <c r="CK122" s="1101"/>
      <c r="CL122" s="1102"/>
      <c r="CM122" s="1102"/>
      <c r="CN122" s="1102"/>
      <c r="CO122" s="1103"/>
      <c r="CP122" s="1111" t="s">
        <v>460</v>
      </c>
      <c r="CQ122" s="1112"/>
      <c r="CR122" s="1112"/>
      <c r="CS122" s="1112"/>
      <c r="CT122" s="1112"/>
      <c r="CU122" s="1112"/>
      <c r="CV122" s="1112"/>
      <c r="CW122" s="1112"/>
      <c r="CX122" s="1112"/>
      <c r="CY122" s="1112"/>
      <c r="CZ122" s="1112"/>
      <c r="DA122" s="1112"/>
      <c r="DB122" s="1112"/>
      <c r="DC122" s="1112"/>
      <c r="DD122" s="1112"/>
      <c r="DE122" s="1112"/>
      <c r="DF122" s="1113"/>
      <c r="DG122" s="1010" t="s">
        <v>127</v>
      </c>
      <c r="DH122" s="1011"/>
      <c r="DI122" s="1011"/>
      <c r="DJ122" s="1011"/>
      <c r="DK122" s="1011"/>
      <c r="DL122" s="1011" t="s">
        <v>127</v>
      </c>
      <c r="DM122" s="1011"/>
      <c r="DN122" s="1011"/>
      <c r="DO122" s="1011"/>
      <c r="DP122" s="1011"/>
      <c r="DQ122" s="1011" t="s">
        <v>127</v>
      </c>
      <c r="DR122" s="1011"/>
      <c r="DS122" s="1011"/>
      <c r="DT122" s="1011"/>
      <c r="DU122" s="1011"/>
      <c r="DV122" s="1012" t="s">
        <v>127</v>
      </c>
      <c r="DW122" s="1012"/>
      <c r="DX122" s="1012"/>
      <c r="DY122" s="1012"/>
      <c r="DZ122" s="1013"/>
    </row>
    <row r="123" spans="1:130" s="246" customFormat="1" ht="26.25" customHeight="1" x14ac:dyDescent="0.15">
      <c r="A123" s="1150"/>
      <c r="B123" s="1037"/>
      <c r="C123" s="1007" t="s">
        <v>445</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127</v>
      </c>
      <c r="AB123" s="1050"/>
      <c r="AC123" s="1050"/>
      <c r="AD123" s="1050"/>
      <c r="AE123" s="1051"/>
      <c r="AF123" s="1052" t="s">
        <v>127</v>
      </c>
      <c r="AG123" s="1050"/>
      <c r="AH123" s="1050"/>
      <c r="AI123" s="1050"/>
      <c r="AJ123" s="1051"/>
      <c r="AK123" s="1052" t="s">
        <v>127</v>
      </c>
      <c r="AL123" s="1050"/>
      <c r="AM123" s="1050"/>
      <c r="AN123" s="1050"/>
      <c r="AO123" s="1051"/>
      <c r="AP123" s="1053" t="s">
        <v>127</v>
      </c>
      <c r="AQ123" s="1054"/>
      <c r="AR123" s="1054"/>
      <c r="AS123" s="1054"/>
      <c r="AT123" s="1055"/>
      <c r="AU123" s="1086"/>
      <c r="AV123" s="1087"/>
      <c r="AW123" s="1087"/>
      <c r="AX123" s="1087"/>
      <c r="AY123" s="1087"/>
      <c r="AZ123" s="277" t="s">
        <v>185</v>
      </c>
      <c r="BA123" s="277"/>
      <c r="BB123" s="277"/>
      <c r="BC123" s="277"/>
      <c r="BD123" s="277"/>
      <c r="BE123" s="277"/>
      <c r="BF123" s="277"/>
      <c r="BG123" s="277"/>
      <c r="BH123" s="277"/>
      <c r="BI123" s="277"/>
      <c r="BJ123" s="277"/>
      <c r="BK123" s="277"/>
      <c r="BL123" s="277"/>
      <c r="BM123" s="277"/>
      <c r="BN123" s="277"/>
      <c r="BO123" s="1066" t="s">
        <v>461</v>
      </c>
      <c r="BP123" s="1097"/>
      <c r="BQ123" s="1156">
        <v>28078579</v>
      </c>
      <c r="BR123" s="1157"/>
      <c r="BS123" s="1157"/>
      <c r="BT123" s="1157"/>
      <c r="BU123" s="1157"/>
      <c r="BV123" s="1157">
        <v>28230341</v>
      </c>
      <c r="BW123" s="1157"/>
      <c r="BX123" s="1157"/>
      <c r="BY123" s="1157"/>
      <c r="BZ123" s="1157"/>
      <c r="CA123" s="1157">
        <v>27738232</v>
      </c>
      <c r="CB123" s="1157"/>
      <c r="CC123" s="1157"/>
      <c r="CD123" s="1157"/>
      <c r="CE123" s="1157"/>
      <c r="CF123" s="1090"/>
      <c r="CG123" s="1091"/>
      <c r="CH123" s="1091"/>
      <c r="CI123" s="1091"/>
      <c r="CJ123" s="1092"/>
      <c r="CK123" s="1101"/>
      <c r="CL123" s="1102"/>
      <c r="CM123" s="1102"/>
      <c r="CN123" s="1102"/>
      <c r="CO123" s="1103"/>
      <c r="CP123" s="1111" t="s">
        <v>396</v>
      </c>
      <c r="CQ123" s="1112"/>
      <c r="CR123" s="1112"/>
      <c r="CS123" s="1112"/>
      <c r="CT123" s="1112"/>
      <c r="CU123" s="1112"/>
      <c r="CV123" s="1112"/>
      <c r="CW123" s="1112"/>
      <c r="CX123" s="1112"/>
      <c r="CY123" s="1112"/>
      <c r="CZ123" s="1112"/>
      <c r="DA123" s="1112"/>
      <c r="DB123" s="1112"/>
      <c r="DC123" s="1112"/>
      <c r="DD123" s="1112"/>
      <c r="DE123" s="1112"/>
      <c r="DF123" s="1113"/>
      <c r="DG123" s="1049" t="s">
        <v>127</v>
      </c>
      <c r="DH123" s="1050"/>
      <c r="DI123" s="1050"/>
      <c r="DJ123" s="1050"/>
      <c r="DK123" s="1051"/>
      <c r="DL123" s="1052" t="s">
        <v>127</v>
      </c>
      <c r="DM123" s="1050"/>
      <c r="DN123" s="1050"/>
      <c r="DO123" s="1050"/>
      <c r="DP123" s="1051"/>
      <c r="DQ123" s="1052" t="s">
        <v>127</v>
      </c>
      <c r="DR123" s="1050"/>
      <c r="DS123" s="1050"/>
      <c r="DT123" s="1050"/>
      <c r="DU123" s="1051"/>
      <c r="DV123" s="1053" t="s">
        <v>127</v>
      </c>
      <c r="DW123" s="1054"/>
      <c r="DX123" s="1054"/>
      <c r="DY123" s="1054"/>
      <c r="DZ123" s="1055"/>
    </row>
    <row r="124" spans="1:130" s="246" customFormat="1" ht="26.25" customHeight="1" thickBot="1" x14ac:dyDescent="0.2">
      <c r="A124" s="1150"/>
      <c r="B124" s="1037"/>
      <c r="C124" s="1007" t="s">
        <v>448</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127</v>
      </c>
      <c r="AB124" s="1050"/>
      <c r="AC124" s="1050"/>
      <c r="AD124" s="1050"/>
      <c r="AE124" s="1051"/>
      <c r="AF124" s="1052" t="s">
        <v>127</v>
      </c>
      <c r="AG124" s="1050"/>
      <c r="AH124" s="1050"/>
      <c r="AI124" s="1050"/>
      <c r="AJ124" s="1051"/>
      <c r="AK124" s="1052" t="s">
        <v>127</v>
      </c>
      <c r="AL124" s="1050"/>
      <c r="AM124" s="1050"/>
      <c r="AN124" s="1050"/>
      <c r="AO124" s="1051"/>
      <c r="AP124" s="1053" t="s">
        <v>127</v>
      </c>
      <c r="AQ124" s="1054"/>
      <c r="AR124" s="1054"/>
      <c r="AS124" s="1054"/>
      <c r="AT124" s="1055"/>
      <c r="AU124" s="1152" t="s">
        <v>462</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107.2</v>
      </c>
      <c r="BR124" s="1119"/>
      <c r="BS124" s="1119"/>
      <c r="BT124" s="1119"/>
      <c r="BU124" s="1119"/>
      <c r="BV124" s="1119">
        <v>104.9</v>
      </c>
      <c r="BW124" s="1119"/>
      <c r="BX124" s="1119"/>
      <c r="BY124" s="1119"/>
      <c r="BZ124" s="1119"/>
      <c r="CA124" s="1119">
        <v>108.5</v>
      </c>
      <c r="CB124" s="1119"/>
      <c r="CC124" s="1119"/>
      <c r="CD124" s="1119"/>
      <c r="CE124" s="1119"/>
      <c r="CF124" s="1120"/>
      <c r="CG124" s="1121"/>
      <c r="CH124" s="1121"/>
      <c r="CI124" s="1121"/>
      <c r="CJ124" s="1122"/>
      <c r="CK124" s="1104"/>
      <c r="CL124" s="1104"/>
      <c r="CM124" s="1104"/>
      <c r="CN124" s="1104"/>
      <c r="CO124" s="1105"/>
      <c r="CP124" s="1111" t="s">
        <v>463</v>
      </c>
      <c r="CQ124" s="1112"/>
      <c r="CR124" s="1112"/>
      <c r="CS124" s="1112"/>
      <c r="CT124" s="1112"/>
      <c r="CU124" s="1112"/>
      <c r="CV124" s="1112"/>
      <c r="CW124" s="1112"/>
      <c r="CX124" s="1112"/>
      <c r="CY124" s="1112"/>
      <c r="CZ124" s="1112"/>
      <c r="DA124" s="1112"/>
      <c r="DB124" s="1112"/>
      <c r="DC124" s="1112"/>
      <c r="DD124" s="1112"/>
      <c r="DE124" s="1112"/>
      <c r="DF124" s="1113"/>
      <c r="DG124" s="1096" t="s">
        <v>127</v>
      </c>
      <c r="DH124" s="1075"/>
      <c r="DI124" s="1075"/>
      <c r="DJ124" s="1075"/>
      <c r="DK124" s="1076"/>
      <c r="DL124" s="1074" t="s">
        <v>127</v>
      </c>
      <c r="DM124" s="1075"/>
      <c r="DN124" s="1075"/>
      <c r="DO124" s="1075"/>
      <c r="DP124" s="1076"/>
      <c r="DQ124" s="1074" t="s">
        <v>127</v>
      </c>
      <c r="DR124" s="1075"/>
      <c r="DS124" s="1075"/>
      <c r="DT124" s="1075"/>
      <c r="DU124" s="1076"/>
      <c r="DV124" s="1077" t="s">
        <v>127</v>
      </c>
      <c r="DW124" s="1078"/>
      <c r="DX124" s="1078"/>
      <c r="DY124" s="1078"/>
      <c r="DZ124" s="1079"/>
    </row>
    <row r="125" spans="1:130" s="246" customFormat="1" ht="26.25" customHeight="1" x14ac:dyDescent="0.15">
      <c r="A125" s="1150"/>
      <c r="B125" s="1037"/>
      <c r="C125" s="1007" t="s">
        <v>450</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127</v>
      </c>
      <c r="AB125" s="1050"/>
      <c r="AC125" s="1050"/>
      <c r="AD125" s="1050"/>
      <c r="AE125" s="1051"/>
      <c r="AF125" s="1052" t="s">
        <v>127</v>
      </c>
      <c r="AG125" s="1050"/>
      <c r="AH125" s="1050"/>
      <c r="AI125" s="1050"/>
      <c r="AJ125" s="1051"/>
      <c r="AK125" s="1052" t="s">
        <v>127</v>
      </c>
      <c r="AL125" s="1050"/>
      <c r="AM125" s="1050"/>
      <c r="AN125" s="1050"/>
      <c r="AO125" s="1051"/>
      <c r="AP125" s="1053" t="s">
        <v>127</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464</v>
      </c>
      <c r="CL125" s="1099"/>
      <c r="CM125" s="1099"/>
      <c r="CN125" s="1099"/>
      <c r="CO125" s="1100"/>
      <c r="CP125" s="1031" t="s">
        <v>465</v>
      </c>
      <c r="CQ125" s="980"/>
      <c r="CR125" s="980"/>
      <c r="CS125" s="980"/>
      <c r="CT125" s="980"/>
      <c r="CU125" s="980"/>
      <c r="CV125" s="980"/>
      <c r="CW125" s="980"/>
      <c r="CX125" s="980"/>
      <c r="CY125" s="980"/>
      <c r="CZ125" s="980"/>
      <c r="DA125" s="980"/>
      <c r="DB125" s="980"/>
      <c r="DC125" s="980"/>
      <c r="DD125" s="980"/>
      <c r="DE125" s="980"/>
      <c r="DF125" s="981"/>
      <c r="DG125" s="1017" t="s">
        <v>127</v>
      </c>
      <c r="DH125" s="1018"/>
      <c r="DI125" s="1018"/>
      <c r="DJ125" s="1018"/>
      <c r="DK125" s="1018"/>
      <c r="DL125" s="1018" t="s">
        <v>127</v>
      </c>
      <c r="DM125" s="1018"/>
      <c r="DN125" s="1018"/>
      <c r="DO125" s="1018"/>
      <c r="DP125" s="1018"/>
      <c r="DQ125" s="1018" t="s">
        <v>127</v>
      </c>
      <c r="DR125" s="1018"/>
      <c r="DS125" s="1018"/>
      <c r="DT125" s="1018"/>
      <c r="DU125" s="1018"/>
      <c r="DV125" s="1019" t="s">
        <v>127</v>
      </c>
      <c r="DW125" s="1019"/>
      <c r="DX125" s="1019"/>
      <c r="DY125" s="1019"/>
      <c r="DZ125" s="1020"/>
    </row>
    <row r="126" spans="1:130" s="246" customFormat="1" ht="26.25" customHeight="1" thickBot="1" x14ac:dyDescent="0.2">
      <c r="A126" s="1150"/>
      <c r="B126" s="1037"/>
      <c r="C126" s="1007" t="s">
        <v>452</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127</v>
      </c>
      <c r="AB126" s="1050"/>
      <c r="AC126" s="1050"/>
      <c r="AD126" s="1050"/>
      <c r="AE126" s="1051"/>
      <c r="AF126" s="1052" t="s">
        <v>127</v>
      </c>
      <c r="AG126" s="1050"/>
      <c r="AH126" s="1050"/>
      <c r="AI126" s="1050"/>
      <c r="AJ126" s="1051"/>
      <c r="AK126" s="1052" t="s">
        <v>127</v>
      </c>
      <c r="AL126" s="1050"/>
      <c r="AM126" s="1050"/>
      <c r="AN126" s="1050"/>
      <c r="AO126" s="1051"/>
      <c r="AP126" s="1053" t="s">
        <v>127</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466</v>
      </c>
      <c r="CQ126" s="1041"/>
      <c r="CR126" s="1041"/>
      <c r="CS126" s="1041"/>
      <c r="CT126" s="1041"/>
      <c r="CU126" s="1041"/>
      <c r="CV126" s="1041"/>
      <c r="CW126" s="1041"/>
      <c r="CX126" s="1041"/>
      <c r="CY126" s="1041"/>
      <c r="CZ126" s="1041"/>
      <c r="DA126" s="1041"/>
      <c r="DB126" s="1041"/>
      <c r="DC126" s="1041"/>
      <c r="DD126" s="1041"/>
      <c r="DE126" s="1041"/>
      <c r="DF126" s="1042"/>
      <c r="DG126" s="1010" t="s">
        <v>127</v>
      </c>
      <c r="DH126" s="1011"/>
      <c r="DI126" s="1011"/>
      <c r="DJ126" s="1011"/>
      <c r="DK126" s="1011"/>
      <c r="DL126" s="1011" t="s">
        <v>127</v>
      </c>
      <c r="DM126" s="1011"/>
      <c r="DN126" s="1011"/>
      <c r="DO126" s="1011"/>
      <c r="DP126" s="1011"/>
      <c r="DQ126" s="1011" t="s">
        <v>127</v>
      </c>
      <c r="DR126" s="1011"/>
      <c r="DS126" s="1011"/>
      <c r="DT126" s="1011"/>
      <c r="DU126" s="1011"/>
      <c r="DV126" s="1012" t="s">
        <v>127</v>
      </c>
      <c r="DW126" s="1012"/>
      <c r="DX126" s="1012"/>
      <c r="DY126" s="1012"/>
      <c r="DZ126" s="1013"/>
    </row>
    <row r="127" spans="1:130" s="246" customFormat="1" ht="26.25" customHeight="1" x14ac:dyDescent="0.15">
      <c r="A127" s="1151"/>
      <c r="B127" s="1039"/>
      <c r="C127" s="1093" t="s">
        <v>467</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t="s">
        <v>127</v>
      </c>
      <c r="AB127" s="1050"/>
      <c r="AC127" s="1050"/>
      <c r="AD127" s="1050"/>
      <c r="AE127" s="1051"/>
      <c r="AF127" s="1052" t="s">
        <v>127</v>
      </c>
      <c r="AG127" s="1050"/>
      <c r="AH127" s="1050"/>
      <c r="AI127" s="1050"/>
      <c r="AJ127" s="1051"/>
      <c r="AK127" s="1052" t="s">
        <v>127</v>
      </c>
      <c r="AL127" s="1050"/>
      <c r="AM127" s="1050"/>
      <c r="AN127" s="1050"/>
      <c r="AO127" s="1051"/>
      <c r="AP127" s="1053" t="s">
        <v>127</v>
      </c>
      <c r="AQ127" s="1054"/>
      <c r="AR127" s="1054"/>
      <c r="AS127" s="1054"/>
      <c r="AT127" s="1055"/>
      <c r="AU127" s="282"/>
      <c r="AV127" s="282"/>
      <c r="AW127" s="282"/>
      <c r="AX127" s="1123" t="s">
        <v>468</v>
      </c>
      <c r="AY127" s="1124"/>
      <c r="AZ127" s="1124"/>
      <c r="BA127" s="1124"/>
      <c r="BB127" s="1124"/>
      <c r="BC127" s="1124"/>
      <c r="BD127" s="1124"/>
      <c r="BE127" s="1125"/>
      <c r="BF127" s="1126" t="s">
        <v>469</v>
      </c>
      <c r="BG127" s="1124"/>
      <c r="BH127" s="1124"/>
      <c r="BI127" s="1124"/>
      <c r="BJ127" s="1124"/>
      <c r="BK127" s="1124"/>
      <c r="BL127" s="1125"/>
      <c r="BM127" s="1126" t="s">
        <v>470</v>
      </c>
      <c r="BN127" s="1124"/>
      <c r="BO127" s="1124"/>
      <c r="BP127" s="1124"/>
      <c r="BQ127" s="1124"/>
      <c r="BR127" s="1124"/>
      <c r="BS127" s="1125"/>
      <c r="BT127" s="1126" t="s">
        <v>471</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472</v>
      </c>
      <c r="CQ127" s="1041"/>
      <c r="CR127" s="1041"/>
      <c r="CS127" s="1041"/>
      <c r="CT127" s="1041"/>
      <c r="CU127" s="1041"/>
      <c r="CV127" s="1041"/>
      <c r="CW127" s="1041"/>
      <c r="CX127" s="1041"/>
      <c r="CY127" s="1041"/>
      <c r="CZ127" s="1041"/>
      <c r="DA127" s="1041"/>
      <c r="DB127" s="1041"/>
      <c r="DC127" s="1041"/>
      <c r="DD127" s="1041"/>
      <c r="DE127" s="1041"/>
      <c r="DF127" s="1042"/>
      <c r="DG127" s="1010" t="s">
        <v>127</v>
      </c>
      <c r="DH127" s="1011"/>
      <c r="DI127" s="1011"/>
      <c r="DJ127" s="1011"/>
      <c r="DK127" s="1011"/>
      <c r="DL127" s="1011" t="s">
        <v>127</v>
      </c>
      <c r="DM127" s="1011"/>
      <c r="DN127" s="1011"/>
      <c r="DO127" s="1011"/>
      <c r="DP127" s="1011"/>
      <c r="DQ127" s="1011" t="s">
        <v>127</v>
      </c>
      <c r="DR127" s="1011"/>
      <c r="DS127" s="1011"/>
      <c r="DT127" s="1011"/>
      <c r="DU127" s="1011"/>
      <c r="DV127" s="1012" t="s">
        <v>127</v>
      </c>
      <c r="DW127" s="1012"/>
      <c r="DX127" s="1012"/>
      <c r="DY127" s="1012"/>
      <c r="DZ127" s="1013"/>
    </row>
    <row r="128" spans="1:130" s="246" customFormat="1" ht="26.25" customHeight="1" thickBot="1" x14ac:dyDescent="0.2">
      <c r="A128" s="1134" t="s">
        <v>473</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474</v>
      </c>
      <c r="X128" s="1136"/>
      <c r="Y128" s="1136"/>
      <c r="Z128" s="1137"/>
      <c r="AA128" s="1138">
        <v>673357</v>
      </c>
      <c r="AB128" s="1139"/>
      <c r="AC128" s="1139"/>
      <c r="AD128" s="1139"/>
      <c r="AE128" s="1140"/>
      <c r="AF128" s="1141">
        <v>671649</v>
      </c>
      <c r="AG128" s="1139"/>
      <c r="AH128" s="1139"/>
      <c r="AI128" s="1139"/>
      <c r="AJ128" s="1140"/>
      <c r="AK128" s="1141">
        <v>663407</v>
      </c>
      <c r="AL128" s="1139"/>
      <c r="AM128" s="1139"/>
      <c r="AN128" s="1139"/>
      <c r="AO128" s="1140"/>
      <c r="AP128" s="1142"/>
      <c r="AQ128" s="1143"/>
      <c r="AR128" s="1143"/>
      <c r="AS128" s="1143"/>
      <c r="AT128" s="1144"/>
      <c r="AU128" s="282"/>
      <c r="AV128" s="282"/>
      <c r="AW128" s="282"/>
      <c r="AX128" s="979" t="s">
        <v>475</v>
      </c>
      <c r="AY128" s="980"/>
      <c r="AZ128" s="980"/>
      <c r="BA128" s="980"/>
      <c r="BB128" s="980"/>
      <c r="BC128" s="980"/>
      <c r="BD128" s="980"/>
      <c r="BE128" s="981"/>
      <c r="BF128" s="1145" t="s">
        <v>127</v>
      </c>
      <c r="BG128" s="1146"/>
      <c r="BH128" s="1146"/>
      <c r="BI128" s="1146"/>
      <c r="BJ128" s="1146"/>
      <c r="BK128" s="1146"/>
      <c r="BL128" s="1147"/>
      <c r="BM128" s="1145">
        <v>12.93</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476</v>
      </c>
      <c r="CQ128" s="1128"/>
      <c r="CR128" s="1128"/>
      <c r="CS128" s="1128"/>
      <c r="CT128" s="1128"/>
      <c r="CU128" s="1128"/>
      <c r="CV128" s="1128"/>
      <c r="CW128" s="1128"/>
      <c r="CX128" s="1128"/>
      <c r="CY128" s="1128"/>
      <c r="CZ128" s="1128"/>
      <c r="DA128" s="1128"/>
      <c r="DB128" s="1128"/>
      <c r="DC128" s="1128"/>
      <c r="DD128" s="1128"/>
      <c r="DE128" s="1128"/>
      <c r="DF128" s="1129"/>
      <c r="DG128" s="1130" t="s">
        <v>127</v>
      </c>
      <c r="DH128" s="1131"/>
      <c r="DI128" s="1131"/>
      <c r="DJ128" s="1131"/>
      <c r="DK128" s="1131"/>
      <c r="DL128" s="1131" t="s">
        <v>127</v>
      </c>
      <c r="DM128" s="1131"/>
      <c r="DN128" s="1131"/>
      <c r="DO128" s="1131"/>
      <c r="DP128" s="1131"/>
      <c r="DQ128" s="1131" t="s">
        <v>127</v>
      </c>
      <c r="DR128" s="1131"/>
      <c r="DS128" s="1131"/>
      <c r="DT128" s="1131"/>
      <c r="DU128" s="1131"/>
      <c r="DV128" s="1132" t="s">
        <v>127</v>
      </c>
      <c r="DW128" s="1132"/>
      <c r="DX128" s="1132"/>
      <c r="DY128" s="1132"/>
      <c r="DZ128" s="1133"/>
    </row>
    <row r="129" spans="1:131" s="246" customFormat="1" ht="26.25" customHeight="1" x14ac:dyDescent="0.15">
      <c r="A129" s="1021" t="s">
        <v>106</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477</v>
      </c>
      <c r="X129" s="1165"/>
      <c r="Y129" s="1165"/>
      <c r="Z129" s="1166"/>
      <c r="AA129" s="1049">
        <v>12980028</v>
      </c>
      <c r="AB129" s="1050"/>
      <c r="AC129" s="1050"/>
      <c r="AD129" s="1050"/>
      <c r="AE129" s="1051"/>
      <c r="AF129" s="1052">
        <v>12890760</v>
      </c>
      <c r="AG129" s="1050"/>
      <c r="AH129" s="1050"/>
      <c r="AI129" s="1050"/>
      <c r="AJ129" s="1051"/>
      <c r="AK129" s="1052">
        <v>13233298</v>
      </c>
      <c r="AL129" s="1050"/>
      <c r="AM129" s="1050"/>
      <c r="AN129" s="1050"/>
      <c r="AO129" s="1051"/>
      <c r="AP129" s="1167"/>
      <c r="AQ129" s="1168"/>
      <c r="AR129" s="1168"/>
      <c r="AS129" s="1168"/>
      <c r="AT129" s="1169"/>
      <c r="AU129" s="284"/>
      <c r="AV129" s="284"/>
      <c r="AW129" s="284"/>
      <c r="AX129" s="1158" t="s">
        <v>478</v>
      </c>
      <c r="AY129" s="1041"/>
      <c r="AZ129" s="1041"/>
      <c r="BA129" s="1041"/>
      <c r="BB129" s="1041"/>
      <c r="BC129" s="1041"/>
      <c r="BD129" s="1041"/>
      <c r="BE129" s="1042"/>
      <c r="BF129" s="1159" t="s">
        <v>127</v>
      </c>
      <c r="BG129" s="1160"/>
      <c r="BH129" s="1160"/>
      <c r="BI129" s="1160"/>
      <c r="BJ129" s="1160"/>
      <c r="BK129" s="1160"/>
      <c r="BL129" s="1161"/>
      <c r="BM129" s="1159">
        <v>17.93</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1" t="s">
        <v>479</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480</v>
      </c>
      <c r="X130" s="1165"/>
      <c r="Y130" s="1165"/>
      <c r="Z130" s="1166"/>
      <c r="AA130" s="1049">
        <v>1494664</v>
      </c>
      <c r="AB130" s="1050"/>
      <c r="AC130" s="1050"/>
      <c r="AD130" s="1050"/>
      <c r="AE130" s="1051"/>
      <c r="AF130" s="1052">
        <v>1563257</v>
      </c>
      <c r="AG130" s="1050"/>
      <c r="AH130" s="1050"/>
      <c r="AI130" s="1050"/>
      <c r="AJ130" s="1051"/>
      <c r="AK130" s="1052">
        <v>1588335</v>
      </c>
      <c r="AL130" s="1050"/>
      <c r="AM130" s="1050"/>
      <c r="AN130" s="1050"/>
      <c r="AO130" s="1051"/>
      <c r="AP130" s="1167"/>
      <c r="AQ130" s="1168"/>
      <c r="AR130" s="1168"/>
      <c r="AS130" s="1168"/>
      <c r="AT130" s="1169"/>
      <c r="AU130" s="284"/>
      <c r="AV130" s="284"/>
      <c r="AW130" s="284"/>
      <c r="AX130" s="1158" t="s">
        <v>481</v>
      </c>
      <c r="AY130" s="1041"/>
      <c r="AZ130" s="1041"/>
      <c r="BA130" s="1041"/>
      <c r="BB130" s="1041"/>
      <c r="BC130" s="1041"/>
      <c r="BD130" s="1041"/>
      <c r="BE130" s="1042"/>
      <c r="BF130" s="1195">
        <v>11.2</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482</v>
      </c>
      <c r="X131" s="1203"/>
      <c r="Y131" s="1203"/>
      <c r="Z131" s="1204"/>
      <c r="AA131" s="1096">
        <v>11485364</v>
      </c>
      <c r="AB131" s="1075"/>
      <c r="AC131" s="1075"/>
      <c r="AD131" s="1075"/>
      <c r="AE131" s="1076"/>
      <c r="AF131" s="1074">
        <v>11327503</v>
      </c>
      <c r="AG131" s="1075"/>
      <c r="AH131" s="1075"/>
      <c r="AI131" s="1075"/>
      <c r="AJ131" s="1076"/>
      <c r="AK131" s="1074">
        <v>11644963</v>
      </c>
      <c r="AL131" s="1075"/>
      <c r="AM131" s="1075"/>
      <c r="AN131" s="1075"/>
      <c r="AO131" s="1076"/>
      <c r="AP131" s="1205"/>
      <c r="AQ131" s="1206"/>
      <c r="AR131" s="1206"/>
      <c r="AS131" s="1206"/>
      <c r="AT131" s="1207"/>
      <c r="AU131" s="284"/>
      <c r="AV131" s="284"/>
      <c r="AW131" s="284"/>
      <c r="AX131" s="1177" t="s">
        <v>483</v>
      </c>
      <c r="AY131" s="1128"/>
      <c r="AZ131" s="1128"/>
      <c r="BA131" s="1128"/>
      <c r="BB131" s="1128"/>
      <c r="BC131" s="1128"/>
      <c r="BD131" s="1128"/>
      <c r="BE131" s="1129"/>
      <c r="BF131" s="1178">
        <v>108.5</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4" t="s">
        <v>484</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485</v>
      </c>
      <c r="W132" s="1188"/>
      <c r="X132" s="1188"/>
      <c r="Y132" s="1188"/>
      <c r="Z132" s="1189"/>
      <c r="AA132" s="1190">
        <v>12.36510223</v>
      </c>
      <c r="AB132" s="1191"/>
      <c r="AC132" s="1191"/>
      <c r="AD132" s="1191"/>
      <c r="AE132" s="1192"/>
      <c r="AF132" s="1193">
        <v>10.73381309</v>
      </c>
      <c r="AG132" s="1191"/>
      <c r="AH132" s="1191"/>
      <c r="AI132" s="1191"/>
      <c r="AJ132" s="1192"/>
      <c r="AK132" s="1193">
        <v>10.565005660000001</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486</v>
      </c>
      <c r="W133" s="1171"/>
      <c r="X133" s="1171"/>
      <c r="Y133" s="1171"/>
      <c r="Z133" s="1172"/>
      <c r="AA133" s="1173">
        <v>12.2</v>
      </c>
      <c r="AB133" s="1174"/>
      <c r="AC133" s="1174"/>
      <c r="AD133" s="1174"/>
      <c r="AE133" s="1175"/>
      <c r="AF133" s="1173">
        <v>12</v>
      </c>
      <c r="AG133" s="1174"/>
      <c r="AH133" s="1174"/>
      <c r="AI133" s="1174"/>
      <c r="AJ133" s="1175"/>
      <c r="AK133" s="1173">
        <v>11.2</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HXlPCXVV4KHINDReArljX5FMXGjyaODawjh1ohLV5B87UdUKKmtxzyS/Ohr0jhp1VJob/YYgdU6zcZFObDtOQ==" saltValue="H3UPlFjR32uKsjFm8FSa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grCtDBODBaYWHNaatXZ6TbluN6yrpq3zJQU+L11T9vgN9h+BX1jlRd80y2JbfVjNMp2e3vep4I2CQ9JIO3ACQ==" saltValue="Y67UzivwauZXSYp0cS71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5NojNLLte9WEW0PXbPCLnbYEsEGggKU+KFJYib440TgoOSUaASmT68EmmNRwIEuhJkVb3uprZ0P7U8ihzmXLQ==" saltValue="RDQI8QOKSoCfHBFXNkU4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495</v>
      </c>
      <c r="AL9" s="1214"/>
      <c r="AM9" s="1214"/>
      <c r="AN9" s="1215"/>
      <c r="AO9" s="312">
        <v>3838135</v>
      </c>
      <c r="AP9" s="312">
        <v>61687</v>
      </c>
      <c r="AQ9" s="313">
        <v>57145</v>
      </c>
      <c r="AR9" s="314">
        <v>7.9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496</v>
      </c>
      <c r="AL10" s="1214"/>
      <c r="AM10" s="1214"/>
      <c r="AN10" s="1215"/>
      <c r="AO10" s="315">
        <v>174890</v>
      </c>
      <c r="AP10" s="315">
        <v>2811</v>
      </c>
      <c r="AQ10" s="316">
        <v>3801</v>
      </c>
      <c r="AR10" s="317">
        <v>-26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497</v>
      </c>
      <c r="AL11" s="1214"/>
      <c r="AM11" s="1214"/>
      <c r="AN11" s="1215"/>
      <c r="AO11" s="315">
        <v>824318</v>
      </c>
      <c r="AP11" s="315">
        <v>13248</v>
      </c>
      <c r="AQ11" s="316">
        <v>6723</v>
      </c>
      <c r="AR11" s="317">
        <v>97.1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498</v>
      </c>
      <c r="AL12" s="1214"/>
      <c r="AM12" s="1214"/>
      <c r="AN12" s="1215"/>
      <c r="AO12" s="315">
        <v>814</v>
      </c>
      <c r="AP12" s="315">
        <v>13</v>
      </c>
      <c r="AQ12" s="316">
        <v>959</v>
      </c>
      <c r="AR12" s="317">
        <v>-98.6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499</v>
      </c>
      <c r="AL13" s="1214"/>
      <c r="AM13" s="1214"/>
      <c r="AN13" s="1215"/>
      <c r="AO13" s="315" t="s">
        <v>500</v>
      </c>
      <c r="AP13" s="315" t="s">
        <v>500</v>
      </c>
      <c r="AQ13" s="316">
        <v>1</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501</v>
      </c>
      <c r="AL14" s="1214"/>
      <c r="AM14" s="1214"/>
      <c r="AN14" s="1215"/>
      <c r="AO14" s="315">
        <v>320900</v>
      </c>
      <c r="AP14" s="315">
        <v>5158</v>
      </c>
      <c r="AQ14" s="316">
        <v>2728</v>
      </c>
      <c r="AR14" s="317">
        <v>89.1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502</v>
      </c>
      <c r="AL15" s="1214"/>
      <c r="AM15" s="1214"/>
      <c r="AN15" s="1215"/>
      <c r="AO15" s="315">
        <v>42580</v>
      </c>
      <c r="AP15" s="315">
        <v>684</v>
      </c>
      <c r="AQ15" s="316">
        <v>1349</v>
      </c>
      <c r="AR15" s="317">
        <v>-49.3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503</v>
      </c>
      <c r="AL16" s="1217"/>
      <c r="AM16" s="1217"/>
      <c r="AN16" s="1218"/>
      <c r="AO16" s="315">
        <v>-361014</v>
      </c>
      <c r="AP16" s="315">
        <v>-5802</v>
      </c>
      <c r="AQ16" s="316">
        <v>-4270</v>
      </c>
      <c r="AR16" s="317">
        <v>35.9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185</v>
      </c>
      <c r="AL17" s="1217"/>
      <c r="AM17" s="1217"/>
      <c r="AN17" s="1218"/>
      <c r="AO17" s="315">
        <v>4840623</v>
      </c>
      <c r="AP17" s="315">
        <v>77799</v>
      </c>
      <c r="AQ17" s="316">
        <v>68438</v>
      </c>
      <c r="AR17" s="317">
        <v>13.7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508</v>
      </c>
      <c r="AL21" s="1209"/>
      <c r="AM21" s="1209"/>
      <c r="AN21" s="1210"/>
      <c r="AO21" s="327">
        <v>5.98</v>
      </c>
      <c r="AP21" s="328">
        <v>6.23</v>
      </c>
      <c r="AQ21" s="329">
        <v>-0.25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509</v>
      </c>
      <c r="AL22" s="1209"/>
      <c r="AM22" s="1209"/>
      <c r="AN22" s="1210"/>
      <c r="AO22" s="332">
        <v>96.8</v>
      </c>
      <c r="AP22" s="333">
        <v>98.5</v>
      </c>
      <c r="AQ22" s="334">
        <v>-1.7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513</v>
      </c>
      <c r="AL32" s="1225"/>
      <c r="AM32" s="1225"/>
      <c r="AN32" s="1226"/>
      <c r="AO32" s="342">
        <v>2644779</v>
      </c>
      <c r="AP32" s="342">
        <v>42507</v>
      </c>
      <c r="AQ32" s="343">
        <v>33979</v>
      </c>
      <c r="AR32" s="344">
        <v>25.1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514</v>
      </c>
      <c r="AL33" s="1225"/>
      <c r="AM33" s="1225"/>
      <c r="AN33" s="1226"/>
      <c r="AO33" s="342" t="s">
        <v>500</v>
      </c>
      <c r="AP33" s="342" t="s">
        <v>500</v>
      </c>
      <c r="AQ33" s="343" t="s">
        <v>500</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515</v>
      </c>
      <c r="AL34" s="1225"/>
      <c r="AM34" s="1225"/>
      <c r="AN34" s="1226"/>
      <c r="AO34" s="342" t="s">
        <v>500</v>
      </c>
      <c r="AP34" s="342" t="s">
        <v>500</v>
      </c>
      <c r="AQ34" s="343">
        <v>15</v>
      </c>
      <c r="AR34" s="344"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516</v>
      </c>
      <c r="AL35" s="1225"/>
      <c r="AM35" s="1225"/>
      <c r="AN35" s="1226"/>
      <c r="AO35" s="342">
        <v>513438</v>
      </c>
      <c r="AP35" s="342">
        <v>8252</v>
      </c>
      <c r="AQ35" s="343">
        <v>9031</v>
      </c>
      <c r="AR35" s="344">
        <v>-8.6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517</v>
      </c>
      <c r="AL36" s="1225"/>
      <c r="AM36" s="1225"/>
      <c r="AN36" s="1226"/>
      <c r="AO36" s="342">
        <v>244832</v>
      </c>
      <c r="AP36" s="342">
        <v>3935</v>
      </c>
      <c r="AQ36" s="343">
        <v>1893</v>
      </c>
      <c r="AR36" s="344">
        <v>107.9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518</v>
      </c>
      <c r="AL37" s="1225"/>
      <c r="AM37" s="1225"/>
      <c r="AN37" s="1226"/>
      <c r="AO37" s="342">
        <v>78008</v>
      </c>
      <c r="AP37" s="342">
        <v>1254</v>
      </c>
      <c r="AQ37" s="343">
        <v>1352</v>
      </c>
      <c r="AR37" s="344">
        <v>-7.2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519</v>
      </c>
      <c r="AL38" s="1228"/>
      <c r="AM38" s="1228"/>
      <c r="AN38" s="1229"/>
      <c r="AO38" s="345">
        <v>976</v>
      </c>
      <c r="AP38" s="345">
        <v>16</v>
      </c>
      <c r="AQ38" s="346">
        <v>1</v>
      </c>
      <c r="AR38" s="334">
        <v>1500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520</v>
      </c>
      <c r="AL39" s="1228"/>
      <c r="AM39" s="1228"/>
      <c r="AN39" s="1229"/>
      <c r="AO39" s="342">
        <v>-663407</v>
      </c>
      <c r="AP39" s="342">
        <v>-10662</v>
      </c>
      <c r="AQ39" s="343">
        <v>-6634</v>
      </c>
      <c r="AR39" s="344">
        <v>60.7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521</v>
      </c>
      <c r="AL40" s="1225"/>
      <c r="AM40" s="1225"/>
      <c r="AN40" s="1226"/>
      <c r="AO40" s="342">
        <v>-1588335</v>
      </c>
      <c r="AP40" s="342">
        <v>-25528</v>
      </c>
      <c r="AQ40" s="343">
        <v>-28305</v>
      </c>
      <c r="AR40" s="344">
        <v>-9.8000000000000007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295</v>
      </c>
      <c r="AL41" s="1231"/>
      <c r="AM41" s="1231"/>
      <c r="AN41" s="1232"/>
      <c r="AO41" s="342">
        <v>1230291</v>
      </c>
      <c r="AP41" s="342">
        <v>19773</v>
      </c>
      <c r="AQ41" s="343">
        <v>11332</v>
      </c>
      <c r="AR41" s="344">
        <v>74.5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490</v>
      </c>
      <c r="AN49" s="1221" t="s">
        <v>525</v>
      </c>
      <c r="AO49" s="1222"/>
      <c r="AP49" s="1222"/>
      <c r="AQ49" s="1222"/>
      <c r="AR49" s="122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959465</v>
      </c>
      <c r="AN51" s="364">
        <v>15003</v>
      </c>
      <c r="AO51" s="365">
        <v>-17.100000000000001</v>
      </c>
      <c r="AP51" s="366">
        <v>66255</v>
      </c>
      <c r="AQ51" s="367">
        <v>3.6</v>
      </c>
      <c r="AR51" s="368">
        <v>-20.7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614961</v>
      </c>
      <c r="AN52" s="372">
        <v>9616</v>
      </c>
      <c r="AO52" s="373">
        <v>79.400000000000006</v>
      </c>
      <c r="AP52" s="374">
        <v>31822</v>
      </c>
      <c r="AQ52" s="375">
        <v>8.8000000000000007</v>
      </c>
      <c r="AR52" s="376">
        <v>70.599999999999994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934911</v>
      </c>
      <c r="AN53" s="364">
        <v>14671</v>
      </c>
      <c r="AO53" s="365">
        <v>-2.2000000000000002</v>
      </c>
      <c r="AP53" s="366">
        <v>47278</v>
      </c>
      <c r="AQ53" s="367">
        <v>-28.6</v>
      </c>
      <c r="AR53" s="368">
        <v>26.4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535326</v>
      </c>
      <c r="AN54" s="372">
        <v>8400</v>
      </c>
      <c r="AO54" s="373">
        <v>-12.6</v>
      </c>
      <c r="AP54" s="374">
        <v>24096</v>
      </c>
      <c r="AQ54" s="375">
        <v>-24.3</v>
      </c>
      <c r="AR54" s="376">
        <v>11.7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1003177</v>
      </c>
      <c r="AN55" s="364">
        <v>15845</v>
      </c>
      <c r="AO55" s="365">
        <v>8</v>
      </c>
      <c r="AP55" s="366">
        <v>44504</v>
      </c>
      <c r="AQ55" s="367">
        <v>-5.9</v>
      </c>
      <c r="AR55" s="368">
        <v>13.9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728280</v>
      </c>
      <c r="AN56" s="372">
        <v>11503</v>
      </c>
      <c r="AO56" s="373">
        <v>36.9</v>
      </c>
      <c r="AP56" s="374">
        <v>25876</v>
      </c>
      <c r="AQ56" s="375">
        <v>7.4</v>
      </c>
      <c r="AR56" s="376">
        <v>29.5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2180569</v>
      </c>
      <c r="AN57" s="364">
        <v>34725</v>
      </c>
      <c r="AO57" s="365">
        <v>119.2</v>
      </c>
      <c r="AP57" s="366">
        <v>47820</v>
      </c>
      <c r="AQ57" s="367">
        <v>7.5</v>
      </c>
      <c r="AR57" s="368">
        <v>111.7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1033900</v>
      </c>
      <c r="AN58" s="372">
        <v>16464</v>
      </c>
      <c r="AO58" s="373">
        <v>43.1</v>
      </c>
      <c r="AP58" s="374">
        <v>25855</v>
      </c>
      <c r="AQ58" s="375">
        <v>-0.1</v>
      </c>
      <c r="AR58" s="376">
        <v>43.2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3717559</v>
      </c>
      <c r="AN59" s="364">
        <v>59749</v>
      </c>
      <c r="AO59" s="365">
        <v>72.099999999999994</v>
      </c>
      <c r="AP59" s="366">
        <v>41934</v>
      </c>
      <c r="AQ59" s="367">
        <v>-12.3</v>
      </c>
      <c r="AR59" s="368">
        <v>84.4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2485372</v>
      </c>
      <c r="AN60" s="372">
        <v>39945</v>
      </c>
      <c r="AO60" s="373">
        <v>142.6</v>
      </c>
      <c r="AP60" s="374">
        <v>23352</v>
      </c>
      <c r="AQ60" s="375">
        <v>-9.6999999999999993</v>
      </c>
      <c r="AR60" s="376">
        <v>152.30000000000001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1759136</v>
      </c>
      <c r="AN61" s="379">
        <v>27999</v>
      </c>
      <c r="AO61" s="380">
        <v>36</v>
      </c>
      <c r="AP61" s="381">
        <v>49558</v>
      </c>
      <c r="AQ61" s="382">
        <v>-7.1</v>
      </c>
      <c r="AR61" s="368">
        <v>43.1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1079568</v>
      </c>
      <c r="AN62" s="372">
        <v>17186</v>
      </c>
      <c r="AO62" s="373">
        <v>57.9</v>
      </c>
      <c r="AP62" s="374">
        <v>26200</v>
      </c>
      <c r="AQ62" s="375">
        <v>-3.6</v>
      </c>
      <c r="AR62" s="376">
        <v>61.5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5rqJyFN8FDK0FvbJPJdbd2h7eTfuKrNk9w/yl1TahhTaZx/+FFJCzOJQTd0fLThvnAKXrEYTosMyefJELQeZA==" saltValue="2MGZWq/7ZfK6JBCn08Wc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rNavrSQp6RSueQvRSAtwI4xIEpWXc7UqrDzxnanLqPCXBg6kF/9Ng5ufL0hqPpdPpd9UuZETr0KUNUaAHCeqA==" saltValue="BaPd3vpxxoyyagMCA+Ad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aHgJdM5VkFYAuhQzuemEwcIR3ppIR7g6KiGhrfJdqk4+i06LxxdZcj16krXMfQPOW9OE2XptBOVvGanTigqBg==" saltValue="c64pt5gfXo+nH6NTogAA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33" t="s">
        <v>3</v>
      </c>
      <c r="D47" s="1233"/>
      <c r="E47" s="1234"/>
      <c r="F47" s="11" t="s">
        <v>500</v>
      </c>
      <c r="G47" s="12">
        <v>3.82</v>
      </c>
      <c r="H47" s="12">
        <v>4.2699999999999996</v>
      </c>
      <c r="I47" s="12">
        <v>4.3099999999999996</v>
      </c>
      <c r="J47" s="13">
        <v>4.74</v>
      </c>
    </row>
    <row r="48" spans="2:10" ht="57.75" customHeight="1" x14ac:dyDescent="0.15">
      <c r="B48" s="14"/>
      <c r="C48" s="1235" t="s">
        <v>4</v>
      </c>
      <c r="D48" s="1235"/>
      <c r="E48" s="1236"/>
      <c r="F48" s="15">
        <v>0.72</v>
      </c>
      <c r="G48" s="16">
        <v>1.82</v>
      </c>
      <c r="H48" s="16">
        <v>0.03</v>
      </c>
      <c r="I48" s="16">
        <v>0.08</v>
      </c>
      <c r="J48" s="17">
        <v>0.05</v>
      </c>
    </row>
    <row r="49" spans="2:10" ht="57.75" customHeight="1" thickBot="1" x14ac:dyDescent="0.2">
      <c r="B49" s="18"/>
      <c r="C49" s="1237" t="s">
        <v>5</v>
      </c>
      <c r="D49" s="1237"/>
      <c r="E49" s="1238"/>
      <c r="F49" s="19" t="s">
        <v>546</v>
      </c>
      <c r="G49" s="20">
        <v>5.32</v>
      </c>
      <c r="H49" s="20" t="s">
        <v>547</v>
      </c>
      <c r="I49" s="20">
        <v>0.06</v>
      </c>
      <c r="J49" s="21">
        <v>0.51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RXg9pGsXvk2KGHZbfBXWjoQsAWloYROcKl7/Ya4u9FFZhDzI823QJ9QfV7RSL1s9HOydV9ADIrWbZKCGY/6xg==" saltValue="BHm8IbXDmBsKaf+yP0Fi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 誠</dc:creator>
  <cp:lastModifiedBy>大阪府</cp:lastModifiedBy>
  <cp:lastPrinted>2020-09-14T00:25:41Z</cp:lastPrinted>
  <dcterms:created xsi:type="dcterms:W3CDTF">2020-09-14T00:26:15Z</dcterms:created>
  <dcterms:modified xsi:type="dcterms:W3CDTF">2020-09-30T02:47:11Z</dcterms:modified>
</cp:coreProperties>
</file>