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9200" windowHeight="112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BW34" i="10"/>
  <c r="BW35" i="10" s="1"/>
  <c r="BW36" i="10" s="1"/>
  <c r="C34" i="10"/>
  <c r="BW37" i="10" l="1"/>
  <c r="BW38" i="10" s="1"/>
  <c r="BW39" i="10" s="1"/>
  <c r="BW40" i="10" s="1"/>
  <c r="BW41"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AM34" i="10"/>
  <c r="BE34" i="10" s="1"/>
</calcChain>
</file>

<file path=xl/sharedStrings.xml><?xml version="1.0" encoding="utf-8"?>
<sst xmlns="http://schemas.openxmlformats.org/spreadsheetml/2006/main" count="1145" uniqueCount="601">
  <si>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</si>
  <si>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</si>
  <si>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</si>
  <si>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</si>
  <si>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</si>
  <si>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</si>
  <si>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</si>
  <si>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</si>
  <si>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</si>
  <si>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</si>
  <si>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</si>
  <si>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</si>
  <si>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</si>
  <si>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</si>
  <si>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</si>
  <si>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</si>
  <si>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</si>
  <si>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</si>
  <si>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</si>
  <si>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</si>
  <si>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</si>
  <si>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</si>
  <si>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</si>
  <si>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</si>
  <si>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</si>
  <si>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</si>
  <si>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</si>
  <si>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</si>
  <si>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</si>
  <si>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</si>
  <si>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</si>
  <si>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</si>
  <si>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</si>
  <si>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</si>
  <si>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</si>
  <si>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</si>
  <si>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</si>
  <si>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</si>
  <si>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</si>
  <si>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</si>
  <si>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</si>
  <si>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</si>
  <si>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</si>
  <si>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</si>
  <si>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</si>
  <si>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</si>
  <si>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</si>
  <si>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</si>
  <si>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</si>
  <si>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</si>
  <si>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</si>
  <si>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</si>
  <si>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</si>
  <si>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</si>
  <si>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</si>
  <si>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</si>
  <si>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</si>
  <si>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</si>
  <si>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</si>
  <si>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</si>
  <si>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</si>
  <si>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</si>
  <si>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</si>
  <si>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</si>
  <si>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</si>
  <si>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</si>
  <si>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</si>
  <si>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</si>
  <si>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</si>
  <si>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</si>
  <si>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</si>
  <si>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</si>
  <si>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</si>
  <si>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</si>
  <si>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</si>
  <si>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</si>
  <si>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</si>
  <si>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</si>
  <si>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</si>
  <si>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</si>
  <si>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</si>
  <si>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</si>
  <si>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</si>
  <si>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</si>
  <si>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</si>
  <si>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</si>
  <si>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</si>
  <si>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</si>
  <si>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</si>
  <si>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</si>
  <si>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</si>
  <si>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</si>
  <si>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</si>
  <si>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</si>
  <si>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</si>
  <si>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</si>
  <si>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</si>
  <si>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</si>
  <si>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</si>
  <si>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</si>
  <si>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</si>
  <si>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</si>
  <si>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</si>
  <si>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</si>
  <si>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</si>
  <si>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</si>
  <si>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</si>
  <si>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</si>
  <si>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</si>
  <si>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</si>
  <si>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</si>
  <si>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</si>
  <si>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</si>
  <si>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</si>
  <si>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</si>
  <si>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</si>
  <si>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</si>
  <si>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</si>
  <si>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</si>
  <si>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</si>
  <si>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</si>
  <si>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</si>
  <si>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</si>
  <si>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</si>
  <si>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</si>
  <si>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</si>
  <si>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</si>
  <si>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</si>
  <si>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</si>
  <si>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</si>
  <si>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</si>
  <si>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</si>
  <si>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</si>
  <si>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</si>
  <si>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</si>
  <si>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</si>
  <si>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</si>
  <si>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</si>
  <si>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</si>
  <si>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</si>
  <si>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</si>
  <si>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</si>
  <si>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</si>
  <si>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</si>
  <si>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</si>
  <si>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</si>
  <si>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</si>
  <si>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</si>
  <si>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</si>
  <si>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</si>
  <si>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</si>
  <si>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</si>
  <si>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</si>
  <si>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</si>
  <si>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</si>
  <si>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</si>
  <si>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</si>
  <si>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</si>
  <si>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</si>
  <si>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</si>
  <si>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</si>
  <si>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</si>
  <si>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</si>
  <si>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</si>
  <si>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</si>
  <si>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</si>
  <si>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</si>
  <si>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</si>
  <si>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</si>
  <si>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</si>
  <si>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</si>
  <si>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</si>
  <si>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</si>
  <si>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</si>
  <si>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</si>
  <si>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</si>
  <si>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</si>
  <si>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</si>
  <si>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</si>
  <si>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</si>
  <si>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</si>
  <si>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</si>
  <si>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</si>
  <si>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</si>
  <si>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</si>
  <si>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</si>
  <si>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</si>
  <si>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</si>
  <si>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</si>
  <si>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</si>
  <si>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</si>
  <si>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</si>
  <si>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</si>
  <si>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</si>
  <si>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</si>
  <si>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</si>
  <si>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</si>
  <si>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</si>
  <si>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</si>
  <si>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</si>
  <si>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</si>
  <si>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</si>
  <si>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</si>
  <si>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</si>
  <si>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</si>
  <si>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</si>
  <si>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</si>
  <si>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</si>
  <si>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</si>
  <si>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</si>
  <si>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</si>
  <si>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</si>
  <si>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大阪府高石市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</si>
  <si>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</si>
  <si>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</si>
  <si>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</si>
  <si>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</si>
  <si>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</si>
  <si>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</si>
  <si>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</si>
  <si>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</si>
  <si>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</si>
  <si>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</si>
  <si>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</si>
  <si>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</si>
  <si>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</si>
  <si>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</si>
  <si>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</si>
  <si>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</si>
  <si>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</si>
  <si>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</si>
  <si>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</si>
  <si>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</si>
  <si>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</si>
  <si>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</si>
  <si>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</si>
  <si>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</si>
  <si>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</si>
  <si>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</si>
  <si>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</si>
  <si>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</si>
  <si>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</si>
  <si>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</si>
  <si>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</si>
  <si>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</si>
  <si>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</si>
  <si>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</si>
  <si>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</si>
  <si>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</si>
  <si>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</si>
  <si>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</si>
  <si>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</si>
  <si>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</si>
  <si>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</si>
  <si>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</si>
  <si>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</si>
  <si>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</si>
  <si>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</si>
  <si>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</si>
  <si>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</si>
  <si>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</si>
  <si>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</si>
  <si>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</si>
  <si>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</si>
  <si>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</si>
  <si>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</si>
  <si>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</si>
  <si>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</si>
  <si>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</si>
  <si>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</si>
  <si>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</si>
  <si>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</si>
  <si>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</si>
  <si>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</si>
  <si>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</si>
  <si>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</si>
  <si>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</si>
  <si>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</si>
  <si>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</si>
  <si>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</si>
  <si>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</si>
  <si>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</si>
  <si>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</si>
  <si>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</si>
  <si>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</si>
  <si>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</si>
  <si>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</si>
  <si>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</si>
  <si>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</si>
  <si>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</si>
  <si>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</si>
  <si>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</si>
  <si>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</si>
  <si>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</si>
  <si>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</si>
  <si>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</si>
  <si>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</si>
  <si>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</si>
  <si>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</si>
  <si>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</si>
  <si>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</si>
  <si>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</si>
  <si>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</si>
  <si>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</si>
  <si>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</si>
  <si>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</si>
  <si>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</si>
  <si>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</si>
  <si>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</si>
  <si>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</si>
  <si>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</si>
  <si>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</si>
  <si>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</si>
  <si>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</si>
  <si>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</si>
  <si>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</si>
  <si>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</si>
  <si>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</si>
  <si>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</si>
  <si>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</si>
  <si>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</si>
  <si>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</si>
  <si>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</si>
  <si>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</si>
  <si>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</si>
  <si>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</si>
  <si>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</si>
  <si>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</si>
  <si>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</si>
  <si>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</si>
  <si>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</si>
  <si>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</si>
  <si>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</si>
  <si>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</si>
  <si>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</si>
  <si>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</si>
  <si>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</si>
  <si>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</si>
  <si>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</si>
  <si>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</si>
  <si>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</si>
  <si>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</si>
  <si>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</si>
  <si>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</si>
  <si>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</si>
  <si>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</si>
  <si>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</si>
  <si>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</si>
  <si>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</si>
  <si>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</si>
  <si>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</si>
  <si>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</si>
  <si>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</si>
  <si>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</si>
  <si>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</si>
  <si>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</si>
  <si>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</si>
  <si>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</si>
  <si>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</si>
  <si>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</si>
  <si>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</si>
  <si>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</si>
  <si>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大阪府高石市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</si>
  <si>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</si>
  <si>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</si>
  <si>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</si>
  <si>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</si>
  <si>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</si>
  <si>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</si>
  <si>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</si>
  <si>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</si>
  <si>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</si>
  <si>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</si>
  <si>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</si>
  <si>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</si>
  <si>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</si>
  <si>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</si>
  <si>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</si>
  <si>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</si>
  <si>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</si>
  <si>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</si>
  <si>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</si>
  <si>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</si>
  <si>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</si>
  <si>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</si>
  <si>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</si>
  <si>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</si>
  <si>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</si>
  <si>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</si>
  <si>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</si>
  <si>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</si>
  <si>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</si>
  <si>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</si>
  <si>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</si>
  <si>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</si>
  <si>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</si>
  <si>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</si>
  <si>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</si>
  <si>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</si>
  <si>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</si>
  <si>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</si>
  <si>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</si>
  <si>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</si>
  <si>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</si>
  <si>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</si>
  <si>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</si>
  <si>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</si>
  <si>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</si>
  <si>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</si>
  <si>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</si>
  <si>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</si>
  <si>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</si>
  <si>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</si>
  <si>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</si>
  <si>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</si>
  <si>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</si>
  <si>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</si>
  <si>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</si>
  <si>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</si>
  <si>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</si>
  <si>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</si>
  <si>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</si>
  <si>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</si>
  <si>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</si>
  <si>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</si>
  <si>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</si>
  <si>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</si>
  <si>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</si>
  <si>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</si>
  <si>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</si>
  <si>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</si>
  <si>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</si>
  <si>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</si>
  <si>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</si>
  <si>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</si>
  <si>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</si>
  <si>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</si>
  <si>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</si>
  <si>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</si>
  <si>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</si>
  <si>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</si>
  <si>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</si>
  <si>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</si>
  <si>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</si>
  <si>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</si>
  <si>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</si>
  <si>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</si>
  <si>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</si>
  <si>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</si>
  <si>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</si>
  <si>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</si>
  <si>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</si>
  <si>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</si>
  <si>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</si>
  <si>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</si>
  <si>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</si>
  <si>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</si>
  <si>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</si>
  <si>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</si>
  <si>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</si>
  <si>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</si>
  <si>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</si>
  <si>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</si>
  <si>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</si>
  <si>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</si>
  <si>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</si>
  <si>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</si>
  <si>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</si>
  <si>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</si>
  <si>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</si>
  <si>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</si>
  <si>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</si>
  <si>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</si>
  <si>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</si>
  <si>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</si>
  <si>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</si>
  <si>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</si>
  <si>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</si>
  <si>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</si>
  <si>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</si>
  <si>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</si>
  <si>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</si>
  <si>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</si>
  <si>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</si>
  <si>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</si>
  <si>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</si>
  <si>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</si>
  <si>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</si>
  <si>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</si>
  <si>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</si>
  <si>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</si>
  <si>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</si>
  <si>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</si>
  <si>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</si>
  <si>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</si>
  <si>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</si>
  <si>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</si>
  <si>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</si>
  <si>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</si>
  <si>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</si>
  <si>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</si>
  <si>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</si>
  <si>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</si>
  <si>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</si>
  <si>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</si>
  <si>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</si>
  <si>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</si>
  <si>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</si>
  <si>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</si>
  <si>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</si>
  <si>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</si>
  <si>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</si>
  <si>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</si>
  <si>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</si>
  <si>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</si>
  <si>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</si>
  <si>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</si>
  <si>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</si>
  <si>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</si>
  <si>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</si>
  <si>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</si>
  <si>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</si>
  <si>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</si>
  <si>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</si>
  <si>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</si>
  <si>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</si>
  <si>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</si>
  <si>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</si>
  <si>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</si>
  <si>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</si>
  <si>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</si>
  <si>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</si>
  <si>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</si>
  <si>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</si>
  <si>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</si>
  <si>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</si>
  <si>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</si>
  <si>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</si>
  <si>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</si>
  <si>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</si>
  <si>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</si>
  <si>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</si>
  <si>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</si>
  <si>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</si>
  <si>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</si>
  <si>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</si>
  <si>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</si>
  <si>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</si>
  <si>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</si>
  <si>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</si>
  <si>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1.87</t>
  </si>
  <si>
    <t>国民健康保険特別会計</t>
  </si>
  <si>
    <t>▲ 6.78</t>
  </si>
  <si>
    <t>▲ 6.55</t>
  </si>
  <si>
    <t>▲ 5.61</t>
  </si>
  <si>
    <t>▲ 3.10</t>
  </si>
  <si>
    <t>▲ 2.64</t>
  </si>
  <si>
    <t>水道事業会計</t>
  </si>
  <si>
    <t>一般会計</t>
  </si>
  <si>
    <t>介護保険特別会計</t>
  </si>
  <si>
    <t>後期高齢者医療保険特別会計</t>
  </si>
  <si>
    <t>公共下水道事業特別会計</t>
  </si>
  <si>
    <t>墓地事業特別会計</t>
  </si>
  <si>
    <t>その他会計（赤字）</t>
  </si>
  <si>
    <t>その他会計（黒字）</t>
  </si>
  <si>
    <t>H25末</t>
    <phoneticPr fontId="5"/>
  </si>
  <si>
    <t>H26末</t>
    <phoneticPr fontId="5"/>
  </si>
  <si>
    <t>H27末</t>
    <phoneticPr fontId="5"/>
  </si>
  <si>
    <t>H28末</t>
    <phoneticPr fontId="5"/>
  </si>
  <si>
    <t>H29末</t>
    <phoneticPr fontId="5"/>
  </si>
  <si>
    <t>泉北環境整備施設組合（一般会計）</t>
    <rPh sb="0" eb="2">
      <t>センボク</t>
    </rPh>
    <rPh sb="2" eb="8">
      <t>カンキョウセイビシセツ</t>
    </rPh>
    <rPh sb="8" eb="10">
      <t>クミアイ</t>
    </rPh>
    <rPh sb="11" eb="13">
      <t>イッパン</t>
    </rPh>
    <rPh sb="13" eb="15">
      <t>カイケイ</t>
    </rPh>
    <phoneticPr fontId="2"/>
  </si>
  <si>
    <t>高石市泉大津市墓地組合（一般会計）</t>
    <rPh sb="0" eb="2">
      <t>タカイシ</t>
    </rPh>
    <rPh sb="2" eb="3">
      <t>シ</t>
    </rPh>
    <rPh sb="3" eb="7">
      <t>イズミオオツシ</t>
    </rPh>
    <rPh sb="7" eb="9">
      <t>ボチ</t>
    </rPh>
    <rPh sb="9" eb="11">
      <t>クミアイ</t>
    </rPh>
    <rPh sb="12" eb="14">
      <t>イッパン</t>
    </rPh>
    <rPh sb="14" eb="16">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</si>
  <si>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</si>
  <si>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</si>
  <si>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高石市土地開発公社</t>
    <rPh sb="0" eb="2">
      <t>タカイシ</t>
    </rPh>
    <rPh sb="2" eb="3">
      <t>シ</t>
    </rPh>
    <rPh sb="3" eb="7">
      <t>トチカイハツ</t>
    </rPh>
    <rPh sb="7" eb="9">
      <t>コウシャ</t>
    </rPh>
    <phoneticPr fontId="2"/>
  </si>
  <si>
    <t>高石市保健医療センター</t>
    <rPh sb="0" eb="2">
      <t>タカイシ</t>
    </rPh>
    <rPh sb="2" eb="3">
      <t>シ</t>
    </rPh>
    <rPh sb="3" eb="5">
      <t>ホケン</t>
    </rPh>
    <rPh sb="5" eb="7">
      <t>イリョウ</t>
    </rPh>
    <phoneticPr fontId="2"/>
  </si>
  <si>
    <t>高石都市開発株式会社</t>
    <rPh sb="0" eb="2">
      <t>タカイシ</t>
    </rPh>
    <rPh sb="2" eb="4">
      <t>トシ</t>
    </rPh>
    <rPh sb="4" eb="6">
      <t>カイハツ</t>
    </rPh>
    <rPh sb="6" eb="10">
      <t>カブシキガイシャ</t>
    </rPh>
    <phoneticPr fontId="2"/>
  </si>
  <si>
    <t>-</t>
    <phoneticPr fontId="2"/>
  </si>
  <si>
    <t>-</t>
    <phoneticPr fontId="2"/>
  </si>
  <si>
    <t>保健医療基金</t>
    <rPh sb="0" eb="2">
      <t>ホケン</t>
    </rPh>
    <rPh sb="2" eb="4">
      <t>イリョウ</t>
    </rPh>
    <rPh sb="4" eb="6">
      <t>キキン</t>
    </rPh>
    <phoneticPr fontId="2"/>
  </si>
  <si>
    <t>緑化基金</t>
    <rPh sb="0" eb="2">
      <t>リョッカ</t>
    </rPh>
    <rPh sb="2" eb="4">
      <t>キキン</t>
    </rPh>
    <phoneticPr fontId="2"/>
  </si>
  <si>
    <t>市営浜墓地基金</t>
    <rPh sb="0" eb="2">
      <t>シエイ</t>
    </rPh>
    <rPh sb="2" eb="3">
      <t>ハマ</t>
    </rPh>
    <rPh sb="3" eb="5">
      <t>ボチ</t>
    </rPh>
    <rPh sb="5" eb="7">
      <t>キキン</t>
    </rPh>
    <phoneticPr fontId="2"/>
  </si>
  <si>
    <t>石油貯蔵施設立地対策等基金</t>
    <rPh sb="0" eb="2">
      <t>セキユ</t>
    </rPh>
    <rPh sb="2" eb="4">
      <t>チョゾウ</t>
    </rPh>
    <rPh sb="4" eb="6">
      <t>シセツ</t>
    </rPh>
    <rPh sb="6" eb="8">
      <t>リッチ</t>
    </rPh>
    <rPh sb="8" eb="10">
      <t>タイサク</t>
    </rPh>
    <rPh sb="10" eb="11">
      <t>トウ</t>
    </rPh>
    <rPh sb="11" eb="13">
      <t>キキン</t>
    </rPh>
    <phoneticPr fontId="2"/>
  </si>
  <si>
    <t>福祉基金</t>
    <rPh sb="0" eb="2">
      <t>フクシ</t>
    </rPh>
    <rPh sb="2" eb="4">
      <t>キキン</t>
    </rPh>
    <phoneticPr fontId="2"/>
  </si>
  <si>
    <t>-</t>
    <phoneticPr fontId="2"/>
  </si>
  <si>
    <t>大阪府後期高齢者医療広域連合（一般会計）</t>
    <rPh sb="0" eb="3">
      <t>オオサカフ</t>
    </rPh>
    <rPh sb="3" eb="8">
      <t>コウキコウレイシャ</t>
    </rPh>
    <rPh sb="8" eb="10">
      <t>イリョウ</t>
    </rPh>
    <rPh sb="10" eb="12">
      <t>コウイキ</t>
    </rPh>
    <rPh sb="12" eb="14">
      <t>レンゴウ</t>
    </rPh>
    <rPh sb="15" eb="19">
      <t>イッパンカイケイ</t>
    </rPh>
    <phoneticPr fontId="2"/>
  </si>
  <si>
    <t>-</t>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</si>
  <si>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19">
      <t>ヨウ</t>
    </rPh>
    <rPh sb="19" eb="20">
      <t>スイ</t>
    </rPh>
    <rPh sb="20" eb="22">
      <t>キョウキュウ</t>
    </rPh>
    <rPh sb="22" eb="24">
      <t>ジギョウ</t>
    </rPh>
    <phoneticPr fontId="2"/>
  </si>
  <si>
    <t>泉北水道企業団（水道事業会計）</t>
    <rPh sb="0" eb="7">
      <t>センボクスイドウキギョウダン</t>
    </rPh>
    <rPh sb="8" eb="10">
      <t>スイドウ</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</si>
  <si>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</si>
  <si>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</si>
  <si>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</si>
  <si>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将来負担比率については年々減少しており、平成27年度から平成30年度の4年間で52.9ポイントの改善に至った。これは地方債の発行の抑制による地方債残高の減少等によるものである。
　一方で有形固定資産減価償却率は、類似団体内平均値は下回っているものの、施設の老朽化により同期間で5ポイントの増加となっている。両比率から地方債の発行の抑制が施設の老朽化の進行に起因していることが見受けられる。
　今後は将来負担比率及び有形固定資産減価償却率の組合わせによる分析を利用して両者のバランスを確認しつつ、令和2年度策定予定の公共施設等の個別施設計画等をもとに計画的な修繕を行うよう努める。</t>
    </r>
    <rPh sb="1" eb="3">
      <t>ショウライ</t>
    </rPh>
    <rPh sb="3" eb="5">
      <t>フタン</t>
    </rPh>
    <rPh sb="5" eb="7">
      <t>ヒリツ</t>
    </rPh>
    <rPh sb="21" eb="23">
      <t>ヘイセイ</t>
    </rPh>
    <rPh sb="29" eb="31">
      <t>ヘイセイ</t>
    </rPh>
    <rPh sb="59" eb="62">
      <t>チホウサイ</t>
    </rPh>
    <rPh sb="63" eb="65">
      <t>ハッコウ</t>
    </rPh>
    <rPh sb="66" eb="68">
      <t>ヨクセイ</t>
    </rPh>
    <rPh sb="71" eb="74">
      <t>チホウサイ</t>
    </rPh>
    <rPh sb="74" eb="76">
      <t>ザンダカ</t>
    </rPh>
    <rPh sb="77" eb="79">
      <t>ゲンショウ</t>
    </rPh>
    <rPh sb="79" eb="80">
      <t>トウ</t>
    </rPh>
    <rPh sb="94" eb="96">
      <t>ユウケイ</t>
    </rPh>
    <rPh sb="96" eb="98">
      <t>コテイ</t>
    </rPh>
    <rPh sb="98" eb="100">
      <t>シサン</t>
    </rPh>
    <rPh sb="100" eb="102">
      <t>ゲンカ</t>
    </rPh>
    <rPh sb="102" eb="104">
      <t>ショウキャク</t>
    </rPh>
    <rPh sb="104" eb="105">
      <t>リツ</t>
    </rPh>
    <rPh sb="107" eb="109">
      <t>ルイジ</t>
    </rPh>
    <rPh sb="109" eb="111">
      <t>ダンタイ</t>
    </rPh>
    <rPh sb="111" eb="112">
      <t>ナイ</t>
    </rPh>
    <rPh sb="112" eb="115">
      <t>ヘイキンチ</t>
    </rPh>
    <rPh sb="116" eb="118">
      <t>シタマワ</t>
    </rPh>
    <rPh sb="126" eb="128">
      <t>シセツ</t>
    </rPh>
    <rPh sb="135" eb="138">
      <t>ドウキカン</t>
    </rPh>
    <rPh sb="145" eb="147">
      <t>ゾウカ</t>
    </rPh>
    <rPh sb="159" eb="162">
      <t>チホウサイ</t>
    </rPh>
    <rPh sb="163" eb="165">
      <t>ハッコウ</t>
    </rPh>
    <rPh sb="166" eb="168">
      <t>ヨクセイ</t>
    </rPh>
    <rPh sb="169" eb="171">
      <t>シセツ</t>
    </rPh>
    <rPh sb="172" eb="175">
      <t>ロウキュウカ</t>
    </rPh>
    <rPh sb="176" eb="178">
      <t>シンコウ</t>
    </rPh>
    <rPh sb="179" eb="181">
      <t>キイン</t>
    </rPh>
    <rPh sb="188" eb="190">
      <t>ミウ</t>
    </rPh>
    <rPh sb="197" eb="199">
      <t>コンゴ</t>
    </rPh>
    <rPh sb="200" eb="202">
      <t>ショウライ</t>
    </rPh>
    <rPh sb="202" eb="204">
      <t>フタン</t>
    </rPh>
    <rPh sb="204" eb="206">
      <t>ヒリツ</t>
    </rPh>
    <rPh sb="206" eb="207">
      <t>オヨ</t>
    </rPh>
    <rPh sb="208" eb="210">
      <t>ユウケイ</t>
    </rPh>
    <rPh sb="210" eb="212">
      <t>コテイ</t>
    </rPh>
    <rPh sb="212" eb="214">
      <t>シサン</t>
    </rPh>
    <rPh sb="214" eb="216">
      <t>ゲンカ</t>
    </rPh>
    <rPh sb="216" eb="219">
      <t>ショウキャクリツ</t>
    </rPh>
    <rPh sb="220" eb="221">
      <t>ク</t>
    </rPh>
    <rPh sb="221" eb="222">
      <t>ア</t>
    </rPh>
    <rPh sb="227" eb="229">
      <t>ブンセキ</t>
    </rPh>
    <rPh sb="230" eb="232">
      <t>リヨウ</t>
    </rPh>
    <rPh sb="234" eb="236">
      <t>リョウシャ</t>
    </rPh>
    <rPh sb="242" eb="244">
      <t>カクニン</t>
    </rPh>
    <rPh sb="248" eb="249">
      <t>レイ</t>
    </rPh>
    <rPh sb="249" eb="250">
      <t>ワ</t>
    </rPh>
    <rPh sb="251" eb="253">
      <t>ネンド</t>
    </rPh>
    <rPh sb="253" eb="255">
      <t>サクテイ</t>
    </rPh>
    <rPh sb="255" eb="257">
      <t>ヨテイ</t>
    </rPh>
    <rPh sb="270" eb="271">
      <t>トウ</t>
    </rPh>
    <rPh sb="275" eb="278">
      <t>ケイカクテキ</t>
    </rPh>
    <rPh sb="279" eb="281">
      <t>シュウゼン</t>
    </rPh>
    <rPh sb="282" eb="283">
      <t>オコナ</t>
    </rPh>
    <rPh sb="286" eb="28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</si>
  <si>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</si>
  <si>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</si>
  <si>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</si>
  <si>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</si>
  <si>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</si>
  <si>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</si>
  <si>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普通会計をはじめ公共下水道事業や一部事務組合の起債残高の減少や、土地開発公社から土地の買戻しを行ったこと、第五次財政健全化計画案終了後も引き続き適切な人員管理を行い、退職手当負担見込額が減少したこと等により、平成26年度から平成30年度の5年間で69.1ポイントの改善に至った。
　実質公債費比率については、平成27年度から平成29年度まで上昇していたものの、平成30年度には一部事業債の償還終了等により、平成27年度を下回る結果となった。当初より、許可団体の判定がなされる地方財政法施行令上の基準（18％）は下回っているが、類似団体内平均値と比較すると依然として高い比率であるため、今後も地方債の発行は慎重に検討するよう努める。</t>
    <rPh sb="1" eb="7">
      <t>ショウライフタンヒリツ</t>
    </rPh>
    <rPh sb="13" eb="15">
      <t>フツウ</t>
    </rPh>
    <rPh sb="15" eb="17">
      <t>カイケイ</t>
    </rPh>
    <rPh sb="21" eb="23">
      <t>コウキョウ</t>
    </rPh>
    <rPh sb="23" eb="26">
      <t>ゲスイドウ</t>
    </rPh>
    <rPh sb="26" eb="28">
      <t>ジギョウ</t>
    </rPh>
    <rPh sb="29" eb="31">
      <t>イチブ</t>
    </rPh>
    <rPh sb="31" eb="33">
      <t>ジム</t>
    </rPh>
    <rPh sb="33" eb="35">
      <t>クミアイ</t>
    </rPh>
    <rPh sb="36" eb="38">
      <t>キサイ</t>
    </rPh>
    <rPh sb="38" eb="40">
      <t>ザンダカ</t>
    </rPh>
    <rPh sb="41" eb="43">
      <t>ゲンショウ</t>
    </rPh>
    <rPh sb="45" eb="47">
      <t>トチ</t>
    </rPh>
    <rPh sb="47" eb="49">
      <t>カイハツ</t>
    </rPh>
    <rPh sb="49" eb="51">
      <t>コウシャ</t>
    </rPh>
    <rPh sb="53" eb="55">
      <t>トチ</t>
    </rPh>
    <rPh sb="56" eb="58">
      <t>カイモド</t>
    </rPh>
    <rPh sb="60" eb="61">
      <t>オコナ</t>
    </rPh>
    <rPh sb="66" eb="68">
      <t>ダイゴ</t>
    </rPh>
    <rPh sb="68" eb="69">
      <t>ジ</t>
    </rPh>
    <rPh sb="69" eb="71">
      <t>ザイセイ</t>
    </rPh>
    <rPh sb="71" eb="74">
      <t>ケンゼンカ</t>
    </rPh>
    <rPh sb="74" eb="76">
      <t>ケイカク</t>
    </rPh>
    <rPh sb="76" eb="77">
      <t>アン</t>
    </rPh>
    <rPh sb="77" eb="80">
      <t>シュウリョウゴ</t>
    </rPh>
    <rPh sb="81" eb="82">
      <t>ヒ</t>
    </rPh>
    <rPh sb="83" eb="84">
      <t>ツヅ</t>
    </rPh>
    <rPh sb="85" eb="87">
      <t>テキセツ</t>
    </rPh>
    <rPh sb="88" eb="90">
      <t>ジンイン</t>
    </rPh>
    <rPh sb="90" eb="92">
      <t>カンリ</t>
    </rPh>
    <rPh sb="93" eb="94">
      <t>オコナ</t>
    </rPh>
    <rPh sb="96" eb="98">
      <t>タイショク</t>
    </rPh>
    <rPh sb="98" eb="100">
      <t>テアテ</t>
    </rPh>
    <rPh sb="100" eb="102">
      <t>フタン</t>
    </rPh>
    <rPh sb="102" eb="104">
      <t>ミコミ</t>
    </rPh>
    <rPh sb="104" eb="105">
      <t>ガク</t>
    </rPh>
    <rPh sb="106" eb="108">
      <t>ゲンショウ</t>
    </rPh>
    <rPh sb="112" eb="113">
      <t>トウ</t>
    </rPh>
    <rPh sb="117" eb="119">
      <t>ヘイセイ</t>
    </rPh>
    <rPh sb="121" eb="123">
      <t>ネンド</t>
    </rPh>
    <rPh sb="125" eb="127">
      <t>ヘイセイ</t>
    </rPh>
    <rPh sb="129" eb="131">
      <t>ネンド</t>
    </rPh>
    <rPh sb="133" eb="135">
      <t>ネンカン</t>
    </rPh>
    <rPh sb="145" eb="147">
      <t>カイゼン</t>
    </rPh>
    <rPh sb="148" eb="149">
      <t>イタ</t>
    </rPh>
    <rPh sb="154" eb="156">
      <t>ジッシツ</t>
    </rPh>
    <rPh sb="156" eb="159">
      <t>コウサイヒ</t>
    </rPh>
    <rPh sb="159" eb="161">
      <t>ヒリツ</t>
    </rPh>
    <rPh sb="167" eb="169">
      <t>ヘイセイ</t>
    </rPh>
    <rPh sb="171" eb="173">
      <t>ネンド</t>
    </rPh>
    <rPh sb="175" eb="177">
      <t>ヘイセイ</t>
    </rPh>
    <rPh sb="179" eb="181">
      <t>ネンド</t>
    </rPh>
    <rPh sb="183" eb="185">
      <t>ジョウショウ</t>
    </rPh>
    <rPh sb="193" eb="195">
      <t>ヘイセイ</t>
    </rPh>
    <rPh sb="197" eb="199">
      <t>ネンド</t>
    </rPh>
    <rPh sb="201" eb="203">
      <t>イチブ</t>
    </rPh>
    <rPh sb="203" eb="205">
      <t>ジギョウ</t>
    </rPh>
    <rPh sb="205" eb="206">
      <t>サイ</t>
    </rPh>
    <rPh sb="207" eb="209">
      <t>ショウカン</t>
    </rPh>
    <rPh sb="209" eb="211">
      <t>シュウリョウ</t>
    </rPh>
    <rPh sb="211" eb="212">
      <t>トウ</t>
    </rPh>
    <rPh sb="216" eb="218">
      <t>ヘイセイ</t>
    </rPh>
    <rPh sb="220" eb="222">
      <t>ネンド</t>
    </rPh>
    <rPh sb="223" eb="225">
      <t>シタマワ</t>
    </rPh>
    <rPh sb="226" eb="228">
      <t>ケッカ</t>
    </rPh>
    <rPh sb="233" eb="235">
      <t>トウショ</t>
    </rPh>
    <rPh sb="238" eb="240">
      <t>キョカ</t>
    </rPh>
    <rPh sb="240" eb="242">
      <t>ダンタイ</t>
    </rPh>
    <rPh sb="243" eb="245">
      <t>ハンテイ</t>
    </rPh>
    <rPh sb="250" eb="252">
      <t>チホウ</t>
    </rPh>
    <rPh sb="252" eb="254">
      <t>ザイセイ</t>
    </rPh>
    <rPh sb="254" eb="255">
      <t>ホウ</t>
    </rPh>
    <rPh sb="255" eb="257">
      <t>セコウ</t>
    </rPh>
    <rPh sb="260" eb="262">
      <t>キジュン</t>
    </rPh>
    <rPh sb="268" eb="270">
      <t>シタマワ</t>
    </rPh>
    <rPh sb="276" eb="278">
      <t>ルイジ</t>
    </rPh>
    <rPh sb="278" eb="280">
      <t>ダンタイ</t>
    </rPh>
    <rPh sb="280" eb="281">
      <t>ナイ</t>
    </rPh>
    <rPh sb="281" eb="284">
      <t>ヘイキンチ</t>
    </rPh>
    <rPh sb="285" eb="287">
      <t>ヒカク</t>
    </rPh>
    <rPh sb="305" eb="307">
      <t>コンゴ</t>
    </rPh>
    <rPh sb="308" eb="311">
      <t>チホウサイ</t>
    </rPh>
    <rPh sb="312" eb="314">
      <t>ハッコウ</t>
    </rPh>
    <rPh sb="315" eb="317">
      <t>シンチョウ</t>
    </rPh>
    <rPh sb="318" eb="320">
      <t>ケントウ</t>
    </rPh>
    <rPh sb="324" eb="32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</si>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</sst>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D56D-4C7A-BBA7-03A803CBFF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64642</c:v>
                </c:pt>
                <c:pt idx="1">
                  <c:v>24403</c:v>
                </c:pt>
                <c:pt idx="2">
                  <c:v>37343</c:v>
                </c:pt>
                <c:pt idx="3">
                  <c:v>42208</c:v>
                </c:pt>
                <c:pt idx="4">
                  <c:v>50228</c:v>
                </c:pt>
              </c:numCache>
            </c:numRef>
          </c:val>
          <c:smooth val="0"/>
          <c:extLst>
            <c:ext xmlns:c16="http://schemas.microsoft.com/office/drawing/2014/chart" uri="{C3380CC4-5D6E-409C-BE32-E72D297353CC}">
              <c16:uniqueId val="{00000001-D56D-4C7A-BBA7-03A803CBFF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1.85</c:v>
                </c:pt>
                <c:pt idx="1">
                  <c:v>2.83</c:v>
                </c:pt>
                <c:pt idx="2">
                  <c:v>0.83</c:v>
                </c:pt>
                <c:pt idx="3">
                  <c:v>1.58</c:v>
                </c:pt>
                <c:pt idx="4">
                  <c:v>1.02</c:v>
                </c:pt>
              </c:numCache>
            </c:numRef>
          </c:val>
          <c:extLst>
            <c:ext xmlns:c16="http://schemas.microsoft.com/office/drawing/2014/chart" uri="{C3380CC4-5D6E-409C-BE32-E72D297353CC}">
              <c16:uniqueId val="{00000000-0718-4C4D-991D-0F540FF4C5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17.46</c:v>
                </c:pt>
                <c:pt idx="1">
                  <c:v>18.75</c:v>
                </c:pt>
                <c:pt idx="2">
                  <c:v>19.16</c:v>
                </c:pt>
                <c:pt idx="3">
                  <c:v>21.71</c:v>
                </c:pt>
                <c:pt idx="4">
                  <c:v>22.28</c:v>
                </c:pt>
              </c:numCache>
            </c:numRef>
          </c:val>
          <c:extLst>
            <c:ext xmlns:c16="http://schemas.microsoft.com/office/drawing/2014/chart" uri="{C3380CC4-5D6E-409C-BE32-E72D297353CC}">
              <c16:uniqueId val="{00000001-0718-4C4D-991D-0F540FF4C5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5.61</c:v>
                </c:pt>
                <c:pt idx="1">
                  <c:v>2.39</c:v>
                </c:pt>
                <c:pt idx="2">
                  <c:v>-1.87</c:v>
                </c:pt>
                <c:pt idx="3">
                  <c:v>3.21</c:v>
                </c:pt>
                <c:pt idx="4">
                  <c:v>0.38</c:v>
                </c:pt>
              </c:numCache>
            </c:numRef>
          </c:val>
          <c:smooth val="0"/>
          <c:extLst>
            <c:ext xmlns:c16="http://schemas.microsoft.com/office/drawing/2014/chart" uri="{C3380CC4-5D6E-409C-BE32-E72D297353CC}">
              <c16:uniqueId val="{00000002-0718-4C4D-991D-0F540FF4C5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45-41AB-8D61-D01890EF2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45-41AB-8D61-D01890EF23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45-41AB-8D61-D01890EF23D7}"/>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945-41AB-8D61-D01890EF23D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0.08</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4-5945-41AB-8D61-D01890EF23D7}"/>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0.26</c:v>
                </c:pt>
                <c:pt idx="4">
                  <c:v>#N/A</c:v>
                </c:pt>
                <c:pt idx="5">
                  <c:v>0.27</c:v>
                </c:pt>
                <c:pt idx="6">
                  <c:v>#N/A</c:v>
                </c:pt>
                <c:pt idx="7">
                  <c:v>0.28000000000000003</c:v>
                </c:pt>
                <c:pt idx="8">
                  <c:v>#N/A</c:v>
                </c:pt>
                <c:pt idx="9">
                  <c:v>0.28000000000000003</c:v>
                </c:pt>
              </c:numCache>
            </c:numRef>
          </c:val>
          <c:extLst>
            <c:ext xmlns:c16="http://schemas.microsoft.com/office/drawing/2014/chart" uri="{C3380CC4-5D6E-409C-BE32-E72D297353CC}">
              <c16:uniqueId val="{00000005-5945-41AB-8D61-D01890EF23D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0.59</c:v>
                </c:pt>
                <c:pt idx="4">
                  <c:v>#N/A</c:v>
                </c:pt>
                <c:pt idx="5">
                  <c:v>1.0900000000000001</c:v>
                </c:pt>
                <c:pt idx="6">
                  <c:v>#N/A</c:v>
                </c:pt>
                <c:pt idx="7">
                  <c:v>1.04</c:v>
                </c:pt>
                <c:pt idx="8">
                  <c:v>#N/A</c:v>
                </c:pt>
                <c:pt idx="9">
                  <c:v>1.01</c:v>
                </c:pt>
              </c:numCache>
            </c:numRef>
          </c:val>
          <c:extLst>
            <c:ext xmlns:c16="http://schemas.microsoft.com/office/drawing/2014/chart" uri="{C3380CC4-5D6E-409C-BE32-E72D297353CC}">
              <c16:uniqueId val="{00000006-5945-41AB-8D61-D01890EF23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1.84</c:v>
                </c:pt>
                <c:pt idx="2">
                  <c:v>#N/A</c:v>
                </c:pt>
                <c:pt idx="3">
                  <c:v>2.82</c:v>
                </c:pt>
                <c:pt idx="4">
                  <c:v>#N/A</c:v>
                </c:pt>
                <c:pt idx="5">
                  <c:v>0.82</c:v>
                </c:pt>
                <c:pt idx="6">
                  <c:v>#N/A</c:v>
                </c:pt>
                <c:pt idx="7">
                  <c:v>1.57</c:v>
                </c:pt>
                <c:pt idx="8">
                  <c:v>#N/A</c:v>
                </c:pt>
                <c:pt idx="9">
                  <c:v>1.02</c:v>
                </c:pt>
              </c:numCache>
            </c:numRef>
          </c:val>
          <c:extLst>
            <c:ext xmlns:c16="http://schemas.microsoft.com/office/drawing/2014/chart" uri="{C3380CC4-5D6E-409C-BE32-E72D297353CC}">
              <c16:uniqueId val="{00000007-5945-41AB-8D61-D01890EF23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13.31</c:v>
                </c:pt>
                <c:pt idx="2">
                  <c:v>#N/A</c:v>
                </c:pt>
                <c:pt idx="3">
                  <c:v>13.45</c:v>
                </c:pt>
                <c:pt idx="4">
                  <c:v>#N/A</c:v>
                </c:pt>
                <c:pt idx="5">
                  <c:v>13.51</c:v>
                </c:pt>
                <c:pt idx="6">
                  <c:v>#N/A</c:v>
                </c:pt>
                <c:pt idx="7">
                  <c:v>13.87</c:v>
                </c:pt>
                <c:pt idx="8">
                  <c:v>#N/A</c:v>
                </c:pt>
                <c:pt idx="9">
                  <c:v>14.37</c:v>
                </c:pt>
              </c:numCache>
            </c:numRef>
          </c:val>
          <c:extLst>
            <c:ext xmlns:c16="http://schemas.microsoft.com/office/drawing/2014/chart" uri="{C3380CC4-5D6E-409C-BE32-E72D297353CC}">
              <c16:uniqueId val="{00000008-5945-41AB-8D61-D01890EF23D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6.78</c:v>
                </c:pt>
                <c:pt idx="1">
                  <c:v>#N/A</c:v>
                </c:pt>
                <c:pt idx="2">
                  <c:v>6.55</c:v>
                </c:pt>
                <c:pt idx="3">
                  <c:v>#N/A</c:v>
                </c:pt>
                <c:pt idx="4">
                  <c:v>5.61</c:v>
                </c:pt>
                <c:pt idx="5">
                  <c:v>#N/A</c:v>
                </c:pt>
                <c:pt idx="6">
                  <c:v>3.1</c:v>
                </c:pt>
                <c:pt idx="7">
                  <c:v>#N/A</c:v>
                </c:pt>
                <c:pt idx="8">
                  <c:v>2.64</c:v>
                </c:pt>
                <c:pt idx="9">
                  <c:v>#N/A</c:v>
                </c:pt>
              </c:numCache>
            </c:numRef>
          </c:val>
          <c:extLst>
            <c:ext xmlns:c16="http://schemas.microsoft.com/office/drawing/2014/chart" uri="{C3380CC4-5D6E-409C-BE32-E72D297353CC}">
              <c16:uniqueId val="{00000009-5945-41AB-8D61-D01890EF23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3044</c:v>
                </c:pt>
                <c:pt idx="5">
                  <c:v>2517</c:v>
                </c:pt>
                <c:pt idx="8">
                  <c:v>2546</c:v>
                </c:pt>
                <c:pt idx="11">
                  <c:v>2594</c:v>
                </c:pt>
                <c:pt idx="14">
                  <c:v>2562</c:v>
                </c:pt>
              </c:numCache>
            </c:numRef>
          </c:val>
          <c:extLst>
            <c:ext xmlns:c16="http://schemas.microsoft.com/office/drawing/2014/chart" uri="{C3380CC4-5D6E-409C-BE32-E72D297353CC}">
              <c16:uniqueId val="{00000000-3EE1-4462-A63A-A195F4E15B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3EE1-4462-A63A-A195F4E15B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E1-4462-A63A-A195F4E15B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692</c:v>
                </c:pt>
                <c:pt idx="3">
                  <c:v>649</c:v>
                </c:pt>
                <c:pt idx="6">
                  <c:v>549</c:v>
                </c:pt>
                <c:pt idx="9">
                  <c:v>545</c:v>
                </c:pt>
                <c:pt idx="12">
                  <c:v>408</c:v>
                </c:pt>
              </c:numCache>
            </c:numRef>
          </c:val>
          <c:extLst>
            <c:ext xmlns:c16="http://schemas.microsoft.com/office/drawing/2014/chart" uri="{C3380CC4-5D6E-409C-BE32-E72D297353CC}">
              <c16:uniqueId val="{00000003-3EE1-4462-A63A-A195F4E15B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652</c:v>
                </c:pt>
                <c:pt idx="3">
                  <c:v>571</c:v>
                </c:pt>
                <c:pt idx="6">
                  <c:v>567</c:v>
                </c:pt>
                <c:pt idx="9">
                  <c:v>592</c:v>
                </c:pt>
                <c:pt idx="12">
                  <c:v>597</c:v>
                </c:pt>
              </c:numCache>
            </c:numRef>
          </c:val>
          <c:extLst>
            <c:ext xmlns:c16="http://schemas.microsoft.com/office/drawing/2014/chart" uri="{C3380CC4-5D6E-409C-BE32-E72D297353CC}">
              <c16:uniqueId val="{00000004-3EE1-4462-A63A-A195F4E15B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E1-4462-A63A-A195F4E15B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E1-4462-A63A-A195F4E15B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3272</c:v>
                </c:pt>
                <c:pt idx="3">
                  <c:v>3243</c:v>
                </c:pt>
                <c:pt idx="6">
                  <c:v>3120</c:v>
                </c:pt>
                <c:pt idx="9">
                  <c:v>3115</c:v>
                </c:pt>
                <c:pt idx="12">
                  <c:v>3134</c:v>
                </c:pt>
              </c:numCache>
            </c:numRef>
          </c:val>
          <c:extLst>
            <c:ext xmlns:c16="http://schemas.microsoft.com/office/drawing/2014/chart" uri="{C3380CC4-5D6E-409C-BE32-E72D297353CC}">
              <c16:uniqueId val="{00000007-3EE1-4462-A63A-A195F4E15B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1573</c:v>
                </c:pt>
                <c:pt idx="2">
                  <c:v>#N/A</c:v>
                </c:pt>
                <c:pt idx="3">
                  <c:v>#N/A</c:v>
                </c:pt>
                <c:pt idx="4">
                  <c:v>1947</c:v>
                </c:pt>
                <c:pt idx="5">
                  <c:v>#N/A</c:v>
                </c:pt>
                <c:pt idx="6">
                  <c:v>#N/A</c:v>
                </c:pt>
                <c:pt idx="7">
                  <c:v>1690</c:v>
                </c:pt>
                <c:pt idx="8">
                  <c:v>#N/A</c:v>
                </c:pt>
                <c:pt idx="9">
                  <c:v>#N/A</c:v>
                </c:pt>
                <c:pt idx="10">
                  <c:v>1658</c:v>
                </c:pt>
                <c:pt idx="11">
                  <c:v>#N/A</c:v>
                </c:pt>
                <c:pt idx="12">
                  <c:v>#N/A</c:v>
                </c:pt>
                <c:pt idx="13">
                  <c:v>1577</c:v>
                </c:pt>
                <c:pt idx="14">
                  <c:v>#N/A</c:v>
                </c:pt>
              </c:numCache>
            </c:numRef>
          </c:val>
          <c:smooth val="0"/>
          <c:extLst>
            <c:ext xmlns:c16="http://schemas.microsoft.com/office/drawing/2014/chart" uri="{C3380CC4-5D6E-409C-BE32-E72D297353CC}">
              <c16:uniqueId val="{00000008-3EE1-4462-A63A-A195F4E15B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24539</c:v>
                </c:pt>
                <c:pt idx="5">
                  <c:v>24512</c:v>
                </c:pt>
                <c:pt idx="8">
                  <c:v>24420</c:v>
                </c:pt>
                <c:pt idx="11">
                  <c:v>24086</c:v>
                </c:pt>
                <c:pt idx="14">
                  <c:v>23952</c:v>
                </c:pt>
              </c:numCache>
            </c:numRef>
          </c:val>
          <c:extLst>
            <c:ext xmlns:c16="http://schemas.microsoft.com/office/drawing/2014/chart" uri="{C3380CC4-5D6E-409C-BE32-E72D297353CC}">
              <c16:uniqueId val="{00000000-3780-4BE4-9F2F-F6B31CF5C6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8427</c:v>
                </c:pt>
                <c:pt idx="5">
                  <c:v>7977</c:v>
                </c:pt>
                <c:pt idx="8">
                  <c:v>8183</c:v>
                </c:pt>
                <c:pt idx="11">
                  <c:v>8630</c:v>
                </c:pt>
                <c:pt idx="14">
                  <c:v>9075</c:v>
                </c:pt>
              </c:numCache>
            </c:numRef>
          </c:val>
          <c:extLst>
            <c:ext xmlns:c16="http://schemas.microsoft.com/office/drawing/2014/chart" uri="{C3380CC4-5D6E-409C-BE32-E72D297353CC}">
              <c16:uniqueId val="{00000001-3780-4BE4-9F2F-F6B31CF5C6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2702</c:v>
                </c:pt>
                <c:pt idx="5">
                  <c:v>2945</c:v>
                </c:pt>
                <c:pt idx="8">
                  <c:v>3200</c:v>
                </c:pt>
                <c:pt idx="11">
                  <c:v>3505</c:v>
                </c:pt>
                <c:pt idx="14">
                  <c:v>3862</c:v>
                </c:pt>
              </c:numCache>
            </c:numRef>
          </c:val>
          <c:extLst>
            <c:ext xmlns:c16="http://schemas.microsoft.com/office/drawing/2014/chart" uri="{C3380CC4-5D6E-409C-BE32-E72D297353CC}">
              <c16:uniqueId val="{00000002-3780-4BE4-9F2F-F6B31CF5C6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80-4BE4-9F2F-F6B31CF5C6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80-4BE4-9F2F-F6B31CF5C6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1768</c:v>
                </c:pt>
                <c:pt idx="3">
                  <c:v>1584</c:v>
                </c:pt>
                <c:pt idx="6">
                  <c:v>1393</c:v>
                </c:pt>
                <c:pt idx="9">
                  <c:v>949</c:v>
                </c:pt>
                <c:pt idx="12">
                  <c:v>500</c:v>
                </c:pt>
              </c:numCache>
            </c:numRef>
          </c:val>
          <c:extLst>
            <c:ext xmlns:c16="http://schemas.microsoft.com/office/drawing/2014/chart" uri="{C3380CC4-5D6E-409C-BE32-E72D297353CC}">
              <c16:uniqueId val="{00000005-3780-4BE4-9F2F-F6B31CF5C6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3039</c:v>
                </c:pt>
                <c:pt idx="3">
                  <c:v>2788</c:v>
                </c:pt>
                <c:pt idx="6">
                  <c:v>2670</c:v>
                </c:pt>
                <c:pt idx="9">
                  <c:v>2474</c:v>
                </c:pt>
                <c:pt idx="12">
                  <c:v>2418</c:v>
                </c:pt>
              </c:numCache>
            </c:numRef>
          </c:val>
          <c:extLst>
            <c:ext xmlns:c16="http://schemas.microsoft.com/office/drawing/2014/chart" uri="{C3380CC4-5D6E-409C-BE32-E72D297353CC}">
              <c16:uniqueId val="{00000006-3780-4BE4-9F2F-F6B31CF5C6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4099</c:v>
                </c:pt>
                <c:pt idx="3">
                  <c:v>4120</c:v>
                </c:pt>
                <c:pt idx="6">
                  <c:v>4220</c:v>
                </c:pt>
                <c:pt idx="9">
                  <c:v>3753</c:v>
                </c:pt>
                <c:pt idx="12">
                  <c:v>3418</c:v>
                </c:pt>
              </c:numCache>
            </c:numRef>
          </c:val>
          <c:extLst>
            <c:ext xmlns:c16="http://schemas.microsoft.com/office/drawing/2014/chart" uri="{C3380CC4-5D6E-409C-BE32-E72D297353CC}">
              <c16:uniqueId val="{00000007-3780-4BE4-9F2F-F6B31CF5C6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11472</c:v>
                </c:pt>
                <c:pt idx="3">
                  <c:v>11093</c:v>
                </c:pt>
                <c:pt idx="6">
                  <c:v>10642</c:v>
                </c:pt>
                <c:pt idx="9">
                  <c:v>9683</c:v>
                </c:pt>
                <c:pt idx="12">
                  <c:v>9230</c:v>
                </c:pt>
              </c:numCache>
            </c:numRef>
          </c:val>
          <c:extLst>
            <c:ext xmlns:c16="http://schemas.microsoft.com/office/drawing/2014/chart" uri="{C3380CC4-5D6E-409C-BE32-E72D297353CC}">
              <c16:uniqueId val="{00000008-3780-4BE4-9F2F-F6B31CF5C6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80-4BE4-9F2F-F6B31CF5C6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38119</c:v>
                </c:pt>
                <c:pt idx="3">
                  <c:v>37560</c:v>
                </c:pt>
                <c:pt idx="6">
                  <c:v>36939</c:v>
                </c:pt>
                <c:pt idx="9">
                  <c:v>36657</c:v>
                </c:pt>
                <c:pt idx="12">
                  <c:v>36827</c:v>
                </c:pt>
              </c:numCache>
            </c:numRef>
          </c:val>
          <c:extLst>
            <c:ext xmlns:c16="http://schemas.microsoft.com/office/drawing/2014/chart" uri="{C3380CC4-5D6E-409C-BE32-E72D297353CC}">
              <c16:uniqueId val="{0000000A-3780-4BE4-9F2F-F6B31CF5C6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22828</c:v>
                </c:pt>
                <c:pt idx="2">
                  <c:v>#N/A</c:v>
                </c:pt>
                <c:pt idx="3">
                  <c:v>#N/A</c:v>
                </c:pt>
                <c:pt idx="4">
                  <c:v>21711</c:v>
                </c:pt>
                <c:pt idx="5">
                  <c:v>#N/A</c:v>
                </c:pt>
                <c:pt idx="6">
                  <c:v>#N/A</c:v>
                </c:pt>
                <c:pt idx="7">
                  <c:v>20060</c:v>
                </c:pt>
                <c:pt idx="8">
                  <c:v>#N/A</c:v>
                </c:pt>
                <c:pt idx="9">
                  <c:v>#N/A</c:v>
                </c:pt>
                <c:pt idx="10">
                  <c:v>17295</c:v>
                </c:pt>
                <c:pt idx="11">
                  <c:v>#N/A</c:v>
                </c:pt>
                <c:pt idx="12">
                  <c:v>#N/A</c:v>
                </c:pt>
                <c:pt idx="13">
                  <c:v>15503</c:v>
                </c:pt>
                <c:pt idx="14">
                  <c:v>#N/A</c:v>
                </c:pt>
              </c:numCache>
            </c:numRef>
          </c:val>
          <c:smooth val="0"/>
          <c:extLst>
            <c:ext xmlns:c16="http://schemas.microsoft.com/office/drawing/2014/chart" uri="{C3380CC4-5D6E-409C-BE32-E72D297353CC}">
              <c16:uniqueId val="{0000000B-3780-4BE4-9F2F-F6B31CF5C6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2510</c:v>
                </c:pt>
                <c:pt idx="1">
                  <c:v>2831</c:v>
                </c:pt>
                <c:pt idx="2">
                  <c:v>2952</c:v>
                </c:pt>
              </c:numCache>
            </c:numRef>
          </c:val>
          <c:extLst>
            <c:ext xmlns:c16="http://schemas.microsoft.com/office/drawing/2014/chart" uri="{C3380CC4-5D6E-409C-BE32-E72D297353CC}">
              <c16:uniqueId val="{00000000-97D7-44EE-AF4A-C41F842BB5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7D7-44EE-AF4A-C41F842BB5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2895</c:v>
                </c:pt>
                <c:pt idx="1">
                  <c:v>2543</c:v>
                </c:pt>
                <c:pt idx="2">
                  <c:v>2392</c:v>
                </c:pt>
              </c:numCache>
            </c:numRef>
          </c:val>
          <c:extLst>
            <c:ext xmlns:c16="http://schemas.microsoft.com/office/drawing/2014/chart" uri="{C3380CC4-5D6E-409C-BE32-E72D297353CC}">
              <c16:uniqueId val="{00000002-97D7-44EE-AF4A-C41F842BB5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{D7E7727C-67BF-40D2-BB6D-C9B2FF7F4CFD}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F4A-400B-BDFB-058D57DEB1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{A4578C44-2B5C-45A9-BCFC-F96587D72342}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4A-400B-BDFB-058D57DEB1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{B38E95E3-B47C-4F5E-8CD9-1AB619FFC015}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4A-400B-BDFB-058D57DEB1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{69D9D143-2D79-478D-84C5-EE765A157D34}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4A-400B-BDFB-058D57DEB1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{D92DF079-DDB3-4472-AEA9-A0B8DA19525C}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4A-400B-BDFB-058D57DEB1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{63ABF6A5-68D3-4D65-B1B7-867B76C180DE}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F4A-400B-BDFB-058D57DEB1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{148E64C2-C11B-47AB-BD55-F0B409D01854}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F4A-400B-BDFB-058D57DEB1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{BBCE8457-6FD3-484D-A827-0F9EB563515B}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F4A-400B-BDFB-058D57DEB1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{0760F91E-A86B-49A2-A70C-6301C67BD4A6}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F4A-400B-BDFB-058D57DEB1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51.1</c:v>
                </c:pt>
                <c:pt idx="16">
                  <c:v>52.9</c:v>
                </c:pt>
                <c:pt idx="24">
                  <c:v>54.4</c:v>
                </c:pt>
                <c:pt idx="32">
                  <c:v>56.1</c:v>
                </c:pt>
              </c:numCache>
            </c:numRef>
          </c:xVal>
          <c:yVal>
            <c:numRef>
              <c:f>公会計指標分析・財政指標組合せ分析表!$BP$51:$DC$51</c:f>
              <c:numCache>
                <c:formatCode>#,##0.0;"▲ "#,##0.0</c:formatCode>
                <c:ptCount val="40"/>
                <c:pt idx="8">
                  <c:v>189.8</c:v>
                </c:pt>
                <c:pt idx="16">
                  <c:v>178.5</c:v>
                </c:pt>
                <c:pt idx="24">
                  <c:v>155.5</c:v>
                </c:pt>
                <c:pt idx="32">
                  <c:v>136.9</c:v>
                </c:pt>
              </c:numCache>
            </c:numRef>
          </c:yVal>
          <c:smooth val="0"/>
          <c:extLst>
            <c:ext xmlns:c16="http://schemas.microsoft.com/office/drawing/2014/chart" uri="{C3380CC4-5D6E-409C-BE32-E72D297353CC}">
              <c16:uniqueId val="{00000009-AF4A-400B-BDFB-058D57DEB1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{EBA9F79A-35AC-419F-825C-A1D8F176FDD6}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F4A-400B-BDFB-058D57DEB1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{70D182C3-C325-4A39-B912-F8A09856CB53}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4A-400B-BDFB-058D57DEB1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{6BDE58BD-4699-4D16-89F6-BE95BB91C5CD}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4A-400B-BDFB-058D57DEB1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{07943DC0-1DCC-4A30-902F-D9AAFA770619}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4A-400B-BDFB-058D57DEB1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{6EE3BFEF-41D4-4D51-8EFA-DD142380DC5D}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4A-400B-BDFB-058D57DEB1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{CA4EAB48-BB6B-42C7-BE2A-98635154D5CB}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F4A-400B-BDFB-058D57DEB1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{7010DC87-5BD9-4B34-A382-9D2E35BA615A}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F4A-400B-BDFB-058D57DEB1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{24157D02-444B-4468-9D87-41E151D90420}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F4A-400B-BDFB-058D57DEB1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{C44D3A13-87F3-4D3E-B3CD-5EA5AAC7EC20}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F4A-400B-BDFB-058D57DEB1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AF4A-400B-BDFB-058D57DEB175}"/>
            </c:ext>
          </c:extLst>
        </c:ser>
        <c:dLbls>
          <c:showLegendKey val="0"/>
          <c:showVal val="1"/>
          <c:showCatName val="0"/>
          <c:showSerName val="0"/>
          <c:showPercent val="0"/>
          <c:showBubbleSize val="0"/>
        </c:dLbls>
        <c:axId val="46179840"/>
        <c:axId val="46181760"/>
      </c:scatterChart>
      <c:valAx>
        <c:axId val="46179840"/>
        <c:scaling>
          <c:orientation val="minMax"/>
          <c:max val="61.2"/>
          <c:min val="50.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{271C043D-C26E-4C82-9F49-0FC17F6E3C71}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3E-4BF9-8970-0C836C286F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{FE579BE5-2123-4E88-A1E8-F853B4B05FCA}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3E-4BF9-8970-0C836C286F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{A93EA1B0-4228-4BE8-A5FB-5848B8EB46BE}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3E-4BF9-8970-0C836C286F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{814475BB-C75C-4F6C-88C2-0B224E38E66A}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3E-4BF9-8970-0C836C286F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{EA05A42A-CACA-4A81-BBE4-7B8367544097}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3E-4BF9-8970-0C836C286F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{C8918BE5-731C-46A2-8AAE-E3E315F0ACA0}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3E-4BF9-8970-0C836C286FA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{B87BB164-05A9-4D7B-A82A-F96EB5B77432}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3E-4BF9-8970-0C836C286F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{17C8F7A4-6510-4A0E-BE07-EC89E97F7A57}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3E-4BF9-8970-0C836C286F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{21A69EA1-B35E-4212-9C89-3E3426367251}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3E-4BF9-8970-0C836C286F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15</c:v>
                </c:pt>
                <c:pt idx="16">
                  <c:v>15.4</c:v>
                </c:pt>
                <c:pt idx="24">
                  <c:v>15.6</c:v>
                </c:pt>
                <c:pt idx="32">
                  <c:v>14.6</c:v>
                </c:pt>
              </c:numCache>
            </c:numRef>
          </c:xVal>
          <c:yVal>
            <c:numRef>
              <c:f>公会計指標分析・財政指標組合せ分析表!$BP$73:$DC$73</c:f>
              <c:numCache>
                <c:formatCode>#,##0.0;"▲ "#,##0.0</c:formatCode>
                <c:ptCount val="40"/>
                <c:pt idx="0">
                  <c:v>206</c:v>
                </c:pt>
                <c:pt idx="8">
                  <c:v>189.8</c:v>
                </c:pt>
                <c:pt idx="16">
                  <c:v>178.5</c:v>
                </c:pt>
                <c:pt idx="24">
                  <c:v>155.5</c:v>
                </c:pt>
                <c:pt idx="32">
                  <c:v>136.9</c:v>
                </c:pt>
              </c:numCache>
            </c:numRef>
          </c:yVal>
          <c:smooth val="0"/>
          <c:extLst>
            <c:ext xmlns:c16="http://schemas.microsoft.com/office/drawing/2014/chart" uri="{C3380CC4-5D6E-409C-BE32-E72D297353CC}">
              <c16:uniqueId val="{00000009-123E-4BF9-8970-0C836C286F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{970AB77F-3396-4E75-AAE3-2317A08372B5}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3E-4BF9-8970-0C836C286F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{F51B510B-DEE1-4391-9A58-2C946E265A0C}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3E-4BF9-8970-0C836C286F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{40B0F1B9-1096-4F1E-A28C-2A7E2BE2B571}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3E-4BF9-8970-0C836C286F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{51385998-30E5-46EC-892D-E6EAD8693CEC}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3E-4BF9-8970-0C836C286F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{27C7C982-7A0B-41C9-A2FF-C4F39DD76428}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3E-4BF9-8970-0C836C286FA2}"/>
                </c:ext>
              </c:extLst>
            </c:dLbl>
            <c:dLbl>
              <c:idx val="8"/>
              <c:layout>
                <c:manualLayout>
                  <c:x val="-2.22334507301114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{D76051AC-9C68-4239-BB0A-F7F0FD0EAA58}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3E-4BF9-8970-0C836C286FA2}"/>
                </c:ext>
              </c:extLst>
            </c:dLbl>
            <c:dLbl>
              <c:idx val="16"/>
              <c:layout>
                <c:manualLayout>
                  <c:x val="-4.1162532508109799E-2"/>
                  <c:y val="-8.237990502134724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{9B3B3B40-8869-463A-BA7E-34574BEAEF0D}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3E-4BF9-8970-0C836C286FA2}"/>
                </c:ext>
              </c:extLst>
            </c:dLbl>
            <c:dLbl>
              <c:idx val="24"/>
              <c:layout>
                <c:manualLayout>
                  <c:x val="-3.1697991619110633E-2"/>
                  <c:y val="-5.885717377887769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{7AD42963-7BD7-48E7-B70E-FBB5E1BCDF8E}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3E-4BF9-8970-0C836C286FA2}"/>
                </c:ext>
              </c:extLst>
            </c:dLbl>
            <c:dLbl>
              <c:idx val="32"/>
              <c:layout>
                <c:manualLayout>
                  <c:x val="-3.1697991619110633E-2"/>
                  <c:y val="-4.60128624631569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{85C14E67-0CDD-4589-B10C-53B89A011E1B}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3E-4BF9-8970-0C836C286F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123E-4BF9-8970-0C836C286FA2}"/>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平成</a:t>
          </a:r>
          <a:r>
            <a:rPr kumimoji="1" lang="en-US" altLang="ja-JP" sz="1200">
              <a:solidFill>
                <a:srgbClr val="000000"/>
              </a:solidFill>
              <a:latin typeface="ＭＳ ゴシック" pitchFamily="49" charset="-128"/>
              <a:ea typeface="ＭＳ ゴシック" pitchFamily="49" charset="-128"/>
            </a:rPr>
            <a:t>25</a:t>
          </a:r>
          <a:r>
            <a:rPr kumimoji="1" lang="ja-JP" altLang="en-US" sz="1200">
              <a:solidFill>
                <a:srgbClr val="000000"/>
              </a:solidFill>
              <a:latin typeface="ＭＳ ゴシック" pitchFamily="49" charset="-128"/>
              <a:ea typeface="ＭＳ ゴシック" pitchFamily="49" charset="-128"/>
            </a:rPr>
            <a:t>年度に発行した、第三セクター等改革推進債の元利償還が発生していることに加えて、防災体育館建設や羽衣駅前地区第一種市街地再開発事業に係る元利償還が始まったことにより、分子にあたる元利償還金が前年度と比較し増加となった。しかし、泉北環境整備施設組合等一部事務組合への負担金が減少したため、実質公債費比率（分子）は前年度と比較して、減少とな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今後も事業を精査し、地方債の適切な発行に努める。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最盛期を迎えている羽衣駅前地区第一種市街地再開発事業に係る地方債等により、地方債の現在高は増加したが、公共下水道事業の起債に対する繰入金の減や、</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泉北環境整備施設組合等一部事務組合への負担金の減</a:t>
          </a:r>
          <a:r>
            <a:rPr kumimoji="1" lang="ja-JP" altLang="en-US" sz="1200">
              <a:solidFill>
                <a:srgbClr val="000000"/>
              </a:solidFill>
              <a:latin typeface="ＭＳ ゴシック" pitchFamily="49" charset="-128"/>
              <a:ea typeface="ＭＳ ゴシック" pitchFamily="49" charset="-128"/>
            </a:rPr>
            <a:t>、土地開発公社から土地の買戻しを行ったことや、</a:t>
          </a: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財政調整基金等の充当可能基金の増</a:t>
          </a:r>
          <a:r>
            <a:rPr kumimoji="1" lang="ja-JP" altLang="en-US" sz="1200">
              <a:solidFill>
                <a:srgbClr val="000000"/>
              </a:solidFill>
              <a:latin typeface="ＭＳ ゴシック" pitchFamily="49" charset="-128"/>
              <a:ea typeface="ＭＳ ゴシック" pitchFamily="49" charset="-128"/>
            </a:rPr>
            <a:t>により、将来負担比率（分子）は低下した。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今後も事業を精査し、地方債の適切な発行に努める。また、令和</a:t>
          </a:r>
          <a:r>
            <a:rPr kumimoji="1" lang="en-US" altLang="ja-JP" sz="1200">
              <a:solidFill>
                <a:srgbClr val="000000"/>
              </a:solidFill>
              <a:latin typeface="ＭＳ ゴシック" pitchFamily="49" charset="-128"/>
              <a:ea typeface="ＭＳ ゴシック" pitchFamily="49" charset="-128"/>
            </a:rPr>
            <a:t>2</a:t>
          </a:r>
          <a:r>
            <a:rPr kumimoji="1" lang="ja-JP" altLang="en-US" sz="1200">
              <a:solidFill>
                <a:srgbClr val="000000"/>
              </a:solidFill>
              <a:latin typeface="ＭＳ ゴシック" pitchFamily="49" charset="-128"/>
              <a:ea typeface="ＭＳ ゴシック" pitchFamily="49" charset="-128"/>
            </a:rPr>
            <a:t>年度までに土地開発公社を解散し、更なる将来負担額の減少に努める。</a:t>
          </a:r>
          <a:endParaRPr kumimoji="1" lang="en-US" altLang="ja-JP" sz="12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万円の増となったが、保健医療基金をはじめ、その他の特定目的基金が約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万円の減となったため、全体では約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少の主な要因としては、総合ライフケアセンターの公債費等への取崩しによる保健医療基金の減、樹木等維持管理経費への取り崩しによる緑化基金の減、加茂幼稚園改修費への取崩しによる公共施設整備基金の減等があげられ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各種基金について、計画的な取崩しを行う。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保健医療基金：休日診療所の指定管理者委託料及び保健医療施設の公債費等、保健医療行政の充実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緑化基金：樹木等維持管理費等、市内緑化の総合的な推進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福祉基金：老人、障がい者、児童、母子家庭、生活困窮者等の福祉の向上</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保健医療基金：運用利子が約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万円あったが、総合ライフケアセンターの公債費、休日診療所の指定管理料等へ約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9,800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万円取り崩ししているため、結果、約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石油貯蔵施設立地対策等基金：翌年度事業に活用するため、石油貯蔵施設立地対策等交付金を積み立てたことにより約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緑化基金：樹木等の維持管理経費へ約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万円取崩ししているため減少した。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保健医療基金：今後も、休日診療所の指定管理者委託料や、保健医療施設の建設に係る償還に活用するとともに、老朽化による修繕費の財源としても活用する。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石油貯蔵施設立地対策等基金：翌年度事業に活用するため、取崩しを行う。今後も対象となる事業に活用するため、適正に積み立て、取崩しを行う。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歳出については、普通建設事業費や扶助費の増があったものの、歳入についても地方税や地方交付税の増があったため、その結果、決算剰余金が発生し、約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南海中央線整備事業や、</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今後本格化していく蓮池公園整備事業</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等の主要事業の推進による収支不足の補てんとして活用する。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57,875
57,336
11.30
23,661,007
23,379,195
135,208
13,249,294
36,827,226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　有形固定資産減価償却率は類似団体内平均値及び全国平均、大阪府平均すべてにおいて下回っているが、施設の老朽化が進んでいるため上昇傾向にある。有形固定資産減価償却率の内訳として、事業用資産の減価償却率が</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51.9</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aseline="0">
              <a:solidFill>
                <a:srgbClr val="000000"/>
              </a:solidFill>
              <a:latin typeface="ＭＳ Ｐゴシック" panose="020B0600070205080204" pitchFamily="50" charset="-128"/>
              <a:ea typeface="ＭＳ Ｐゴシック" panose="020B0600070205080204" pitchFamily="50" charset="-128"/>
            </a:rPr>
            <a:t>53.7</a:t>
          </a:r>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％、インフラ資産の減価償却率が平成</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59.9</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年度</a:t>
          </a:r>
          <a:r>
            <a:rPr kumimoji="1" lang="en-US" altLang="ja-JP" sz="1100" baseline="0">
              <a:solidFill>
                <a:srgbClr val="000000"/>
              </a:solidFill>
              <a:latin typeface="ＭＳ Ｐゴシック" panose="020B0600070205080204" pitchFamily="50" charset="-128"/>
              <a:ea typeface="ＭＳ Ｐゴシック" panose="020B0600070205080204" pitchFamily="50" charset="-128"/>
            </a:rPr>
            <a:t>61.5</a:t>
          </a:r>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％となっており、ともに上昇している。</a:t>
          </a:r>
          <a:endParaRPr kumimoji="1" lang="en-US" altLang="ja-JP" sz="11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　今後は令和</a:t>
          </a:r>
          <a:r>
            <a:rPr kumimoji="1" lang="en-US" altLang="ja-JP" sz="1100" baseline="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年度策定予定の公共施設等の個別施設計画等をもとに施設の長寿命化や集約化等を行い、適正な管理に努める。</a:t>
          </a:r>
          <a:endParaRPr kumimoji="1" lang="en-US" altLang="ja-JP" sz="1100"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85181</xdr:rowOff>
    </xdr:from>
    <xdr:to>
      <xdr:col>19</xdr:col>
      <xdr:colOff>187325</xdr:colOff>
      <xdr:row>31</xdr:row>
      <xdr:rowOff>15331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135981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998573"/>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31</xdr:row>
      <xdr:rowOff>10795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05100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15512</xdr:rowOff>
    </xdr:from>
    <xdr:to>
      <xdr:col>11</xdr:col>
      <xdr:colOff>187325</xdr:colOff>
      <xdr:row>31</xdr:row>
      <xdr:rowOff>117112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66312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09727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6458</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108239</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年度の債務償還比率は、土地開発公社の土地の買戻しを行ったこと及び第五次財政健全化計画案終了後も引き続き適切な人員管理を行い、退職手当負担見込額が減少したこと等から、前年度と比較して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179.5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しかしながら類似団体内平均値と比較すると</a:t>
          </a:r>
          <a:r>
            <a:rPr kumimoji="1" lang="en-US" altLang="ja-JP" sz="1100">
              <a:solidFill>
                <a:srgbClr val="000000"/>
              </a:solidFill>
              <a:latin typeface="ＭＳ Ｐゴシック" panose="020B0600070205080204" pitchFamily="50" charset="-128"/>
              <a:ea typeface="ＭＳ Ｐゴシック" panose="020B0600070205080204" pitchFamily="50" charset="-128"/>
            </a:rPr>
            <a:t>282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ポイント上回っているため、今後も継続して適正な管理に努める。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19036</xdr:rowOff>
    </xdr:from>
    <xdr:to>
      <xdr:col>76</xdr:col>
      <xdr:colOff>73025</xdr:colOff>
      <xdr:row>28</xdr:row>
      <xdr:rowOff>120636</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5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41913</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44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146636</xdr:rowOff>
    </xdr:from>
    <xdr:to>
      <xdr:col>72</xdr:col>
      <xdr:colOff>123825</xdr:colOff>
      <xdr:row>27</xdr:row>
      <xdr:rowOff>76786</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3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25986</xdr:rowOff>
    </xdr:from>
    <xdr:to>
      <xdr:col>76</xdr:col>
      <xdr:colOff>22225</xdr:colOff>
      <xdr:row>28</xdr:row>
      <xdr:rowOff>69836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5426661"/>
          <a:ext cx="711200" cy="2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93313</xdr:rowOff>
    </xdr:from>
    <xdr:ext cx="560923"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791138" y="51510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57,875
57,336
11.30
23,661,007
23,379,195
135,208
13,249,294
36,827,226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136616</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2777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169273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30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30480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39750</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38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134455</xdr:rowOff>
    </xdr:from>
    <xdr:to>
      <xdr:col>55</xdr:col>
      <xdr:colOff>50800</xdr:colOff>
      <xdr:row>42</xdr:row>
      <xdr:rowOff>64605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7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49382</xdr:rowOff>
    </xdr:from>
    <xdr:ext cx="469744"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70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133947</xdr:rowOff>
    </xdr:from>
    <xdr:to>
      <xdr:col>50</xdr:col>
      <xdr:colOff>165100</xdr:colOff>
      <xdr:row>42</xdr:row>
      <xdr:rowOff>64097</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71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13297</xdr:rowOff>
    </xdr:from>
    <xdr:to>
      <xdr:col>55</xdr:col>
      <xdr:colOff>0</xdr:colOff>
      <xdr:row>42</xdr:row>
      <xdr:rowOff>13805</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9639300" y="7214197"/>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134048</xdr:rowOff>
    </xdr:from>
    <xdr:to>
      <xdr:col>46</xdr:col>
      <xdr:colOff>38100</xdr:colOff>
      <xdr:row>42</xdr:row>
      <xdr:rowOff>64198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13297</xdr:rowOff>
    </xdr:from>
    <xdr:to>
      <xdr:col>50</xdr:col>
      <xdr:colOff>114300</xdr:colOff>
      <xdr:row>42</xdr:row>
      <xdr:rowOff>13398</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21419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134036</xdr:rowOff>
    </xdr:from>
    <xdr:to>
      <xdr:col>41</xdr:col>
      <xdr:colOff>101600</xdr:colOff>
      <xdr:row>42</xdr:row>
      <xdr:rowOff>64186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71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13386</xdr:rowOff>
    </xdr:from>
    <xdr:to>
      <xdr:col>45</xdr:col>
      <xdr:colOff>177800</xdr:colOff>
      <xdr:row>42</xdr:row>
      <xdr:rowOff>13398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721428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55224</xdr:rowOff>
    </xdr:from>
    <xdr:ext cx="469744"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91727" y="72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55325</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515427" y="72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55313</xdr:rowOff>
    </xdr:from>
    <xdr:ext cx="469744"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626427" y="725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163104</xdr:rowOff>
    </xdr:from>
    <xdr:to>
      <xdr:col>24</xdr:col>
      <xdr:colOff>114300</xdr:colOff>
      <xdr:row>58</xdr:row>
      <xdr:rowOff>93254</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14531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xdr:rowOff>
    </xdr:from>
    <xdr:to>
      <xdr:col>20</xdr:col>
      <xdr:colOff>38100</xdr:colOff>
      <xdr:row>58</xdr:row>
      <xdr:rowOff>114481</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42454</xdr:rowOff>
    </xdr:from>
    <xdr:to>
      <xdr:col>24</xdr:col>
      <xdr:colOff>63500</xdr:colOff>
      <xdr:row>58</xdr:row>
      <xdr:rowOff>63681</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99865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34109</xdr:rowOff>
    </xdr:from>
    <xdr:to>
      <xdr:col>15</xdr:col>
      <xdr:colOff>101600</xdr:colOff>
      <xdr:row>58</xdr:row>
      <xdr:rowOff>135709</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63681</xdr:rowOff>
    </xdr:from>
    <xdr:to>
      <xdr:col>19</xdr:col>
      <xdr:colOff>177800</xdr:colOff>
      <xdr:row>58</xdr:row>
      <xdr:rowOff>84909</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0077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55335</xdr:rowOff>
    </xdr:from>
    <xdr:to>
      <xdr:col>10</xdr:col>
      <xdr:colOff>165100</xdr:colOff>
      <xdr:row>58</xdr:row>
      <xdr:rowOff>156935</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84909</xdr:rowOff>
    </xdr:from>
    <xdr:to>
      <xdr:col>15</xdr:col>
      <xdr:colOff>50800</xdr:colOff>
      <xdr:row>58</xdr:row>
      <xdr:rowOff>106135</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0290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131008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152236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2012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100-0000D8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100-0000DA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100-0000DC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5803</xdr:rowOff>
    </xdr:from>
    <xdr:to>
      <xdr:col>55</xdr:col>
      <xdr:colOff>50800</xdr:colOff>
      <xdr:row>64</xdr:row>
      <xdr:rowOff>107403</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10426700" y="10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92180</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100-0000E7000000}"/>
            </a:ext>
          </a:extLst>
        </xdr:cNvPr>
        <xdr:cNvSpPr txBox="1"/>
      </xdr:nvSpPr>
      <xdr:spPr>
        <a:xfrm>
          <a:off x="10515600" y="108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5821</xdr:rowOff>
    </xdr:from>
    <xdr:to>
      <xdr:col>50</xdr:col>
      <xdr:colOff>165100</xdr:colOff>
      <xdr:row>64</xdr:row>
      <xdr:rowOff>107421</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588500" y="109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56603</xdr:rowOff>
    </xdr:from>
    <xdr:to>
      <xdr:col>55</xdr:col>
      <xdr:colOff>0</xdr:colOff>
      <xdr:row>64</xdr:row>
      <xdr:rowOff>56621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9639300" y="11029403"/>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5899</xdr:rowOff>
    </xdr:from>
    <xdr:to>
      <xdr:col>46</xdr:col>
      <xdr:colOff>38100</xdr:colOff>
      <xdr:row>64</xdr:row>
      <xdr:rowOff>107499</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8699500" y="109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56621</xdr:rowOff>
    </xdr:from>
    <xdr:to>
      <xdr:col>50</xdr:col>
      <xdr:colOff>114300</xdr:colOff>
      <xdr:row>64</xdr:row>
      <xdr:rowOff>56699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8750300" y="11029421"/>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5888</xdr:rowOff>
    </xdr:from>
    <xdr:to>
      <xdr:col>41</xdr:col>
      <xdr:colOff>101600</xdr:colOff>
      <xdr:row>64</xdr:row>
      <xdr:rowOff>107488</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7810500" y="109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56688</xdr:rowOff>
    </xdr:from>
    <xdr:to>
      <xdr:col>45</xdr:col>
      <xdr:colOff>177800</xdr:colOff>
      <xdr:row>64</xdr:row>
      <xdr:rowOff>56699</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861300" y="1102948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98548</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9359411" y="110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98626</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8483111" y="110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98615</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7594111" y="110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100-00000D010000}"/>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1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100-000011010000}"/>
            </a:ext>
          </a:extLst>
        </xdr:cNvPr>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26688</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100-00001C010000}"/>
            </a:ext>
          </a:extLst>
        </xdr:cNvPr>
        <xdr:cNvSpPr txBox="1"/>
      </xdr:nvSpPr>
      <xdr:spPr>
        <a:xfrm>
          <a:off x="4673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140970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3797300" y="141579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11430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908300" y="1419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2539</xdr:rowOff>
    </xdr:from>
    <xdr:to>
      <xdr:col>10</xdr:col>
      <xdr:colOff>165100</xdr:colOff>
      <xdr:row>83</xdr:row>
      <xdr:rowOff>104139</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196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2019300" y="14241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149606</xdr:rowOff>
    </xdr:from>
    <xdr:to>
      <xdr:col>55</xdr:col>
      <xdr:colOff>50800</xdr:colOff>
      <xdr:row>86</xdr:row>
      <xdr:rowOff>79756</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64533</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46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149606</xdr:rowOff>
    </xdr:from>
    <xdr:to>
      <xdr:col>50</xdr:col>
      <xdr:colOff>165100</xdr:colOff>
      <xdr:row>86</xdr:row>
      <xdr:rowOff>79756</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28956</xdr:rowOff>
    </xdr:from>
    <xdr:to>
      <xdr:col>55</xdr:col>
      <xdr:colOff>0</xdr:colOff>
      <xdr:row>86</xdr:row>
      <xdr:rowOff>28956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77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150368</xdr:rowOff>
    </xdr:from>
    <xdr:to>
      <xdr:col>46</xdr:col>
      <xdr:colOff>38100</xdr:colOff>
      <xdr:row>86</xdr:row>
      <xdr:rowOff>80518</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28956</xdr:rowOff>
    </xdr:from>
    <xdr:to>
      <xdr:col>50</xdr:col>
      <xdr:colOff>114300</xdr:colOff>
      <xdr:row>86</xdr:row>
      <xdr:rowOff>29718</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8750300" y="147736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150368</xdr:rowOff>
    </xdr:from>
    <xdr:to>
      <xdr:col>41</xdr:col>
      <xdr:colOff>101600</xdr:colOff>
      <xdr:row>86</xdr:row>
      <xdr:rowOff>80518</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29718</xdr:rowOff>
    </xdr:from>
    <xdr:to>
      <xdr:col>45</xdr:col>
      <xdr:colOff>177800</xdr:colOff>
      <xdr:row>86</xdr:row>
      <xdr:rowOff>29718</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861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70883</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71645</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71645</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00000000-0008-0000-01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00000000-0008-0000-0100-000086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00000000-0008-0000-0100-000088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00000000-0008-0000-0100-00008A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00000000-0008-0000-0100-000095010000}"/>
            </a:ext>
          </a:extLst>
        </xdr:cNvPr>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xdr:rowOff>
    </xdr:from>
    <xdr:to>
      <xdr:col>85</xdr:col>
      <xdr:colOff>127000</xdr:colOff>
      <xdr:row>37</xdr:row>
      <xdr:rowOff>40005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15481300" y="6345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40005</xdr:rowOff>
    </xdr:from>
    <xdr:to>
      <xdr:col>81</xdr:col>
      <xdr:colOff>50800</xdr:colOff>
      <xdr:row>37</xdr:row>
      <xdr:rowOff>80010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4592300" y="638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121920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flipV="1">
          <a:off x="13703300" y="6423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0000000-0008-0000-01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00000000-0008-0000-0100-0000B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000000-0008-0000-0100-0000BA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00000000-0008-0000-0100-0000BC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22110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88409</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000000-0008-0000-0100-0000C7010000}"/>
            </a:ext>
          </a:extLst>
        </xdr:cNvPr>
        <xdr:cNvSpPr txBox="1"/>
      </xdr:nvSpPr>
      <xdr:spPr>
        <a:xfrm>
          <a:off x="221996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160782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1323300" y="6847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20434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39</xdr:row>
      <xdr:rowOff>165354</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9545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00000000-0008-0000-0100-0000CE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00000000-0008-0000-0100-0000E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00000000-0008-0000-0100-0000EB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00000000-0008-0000-0100-0000ED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0000000-0008-0000-0100-0000EF010000}"/>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6268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73931</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00000000-0008-0000-0100-0000FA010000}"/>
            </a:ext>
          </a:extLst>
        </xdr:cNvPr>
        <xdr:cNvSpPr txBox="1"/>
      </xdr:nvSpPr>
      <xdr:spPr>
        <a:xfrm>
          <a:off x="16357600"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543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146304</xdr:rowOff>
    </xdr:from>
    <xdr:to>
      <xdr:col>85</xdr:col>
      <xdr:colOff>127000</xdr:colOff>
      <xdr:row>61</xdr:row>
      <xdr:rowOff>13716</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5481300" y="1043330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xdr:rowOff>
    </xdr:from>
    <xdr:to>
      <xdr:col>81</xdr:col>
      <xdr:colOff>50800</xdr:colOff>
      <xdr:row>61</xdr:row>
      <xdr:rowOff>57150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4592300" y="104721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49784</xdr:rowOff>
    </xdr:from>
    <xdr:to>
      <xdr:col>72</xdr:col>
      <xdr:colOff>38100</xdr:colOff>
      <xdr:row>61</xdr:row>
      <xdr:rowOff>151384</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3652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100584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3703300" y="105156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a:extLst>
            <a:ext uri="{FF2B5EF4-FFF2-40B4-BE49-F238E27FC236}">
              <a16:creationId xmlns:a16="http://schemas.microsoft.com/office/drawing/2014/main" id="{00000000-0008-0000-0100-000001020000}"/>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a:extLst>
            <a:ext uri="{FF2B5EF4-FFF2-40B4-BE49-F238E27FC236}">
              <a16:creationId xmlns:a16="http://schemas.microsoft.com/office/drawing/2014/main" id="{00000000-0008-0000-0100-000002020000}"/>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a:extLst>
            <a:ext uri="{FF2B5EF4-FFF2-40B4-BE49-F238E27FC236}">
              <a16:creationId xmlns:a16="http://schemas.microsoft.com/office/drawing/2014/main" id="{00000000-0008-0000-0100-00000302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55643</xdr:rowOff>
    </xdr:from>
    <xdr:ext cx="405111" cy="259045"/>
    <xdr:sp macro="" textlink="">
      <xdr:nvSpPr>
        <xdr:cNvPr id="516" name="n_1main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17" name="n_2main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142511</xdr:rowOff>
    </xdr:from>
    <xdr:ext cx="405111" cy="259045"/>
    <xdr:sp macro="" textlink="">
      <xdr:nvSpPr>
        <xdr:cNvPr id="518" name="n_3main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00000000-0008-0000-01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00000000-0008-0000-0100-00001E02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00000000-0008-0000-0100-00002002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00000000-0008-0000-0100-00002202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121565</xdr:rowOff>
    </xdr:from>
    <xdr:to>
      <xdr:col>116</xdr:col>
      <xdr:colOff>114300</xdr:colOff>
      <xdr:row>63</xdr:row>
      <xdr:rowOff>51715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22110700" y="10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99992</xdr:rowOff>
    </xdr:from>
    <xdr:ext cx="469744" cy="259045"/>
    <xdr:sp macro="" textlink="">
      <xdr:nvSpPr>
        <xdr:cNvPr id="557" name="【学校施設】&#10;一人当たり面積該当値テキスト">
          <a:extLst>
            <a:ext uri="{FF2B5EF4-FFF2-40B4-BE49-F238E27FC236}">
              <a16:creationId xmlns:a16="http://schemas.microsoft.com/office/drawing/2014/main" id="{00000000-0008-0000-0100-00002D020000}"/>
            </a:ext>
          </a:extLst>
        </xdr:cNvPr>
        <xdr:cNvSpPr txBox="1"/>
      </xdr:nvSpPr>
      <xdr:spPr>
        <a:xfrm>
          <a:off x="22199600" y="1072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122479</xdr:rowOff>
    </xdr:from>
    <xdr:to>
      <xdr:col>112</xdr:col>
      <xdr:colOff>38100</xdr:colOff>
      <xdr:row>63</xdr:row>
      <xdr:rowOff>52629</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212725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915</xdr:rowOff>
    </xdr:from>
    <xdr:to>
      <xdr:col>116</xdr:col>
      <xdr:colOff>63500</xdr:colOff>
      <xdr:row>63</xdr:row>
      <xdr:rowOff>1829</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21323300" y="1080226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124764</xdr:rowOff>
    </xdr:from>
    <xdr:to>
      <xdr:col>107</xdr:col>
      <xdr:colOff>101600</xdr:colOff>
      <xdr:row>63</xdr:row>
      <xdr:rowOff>54914</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0383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1829</xdr:rowOff>
    </xdr:from>
    <xdr:to>
      <xdr:col>111</xdr:col>
      <xdr:colOff>177800</xdr:colOff>
      <xdr:row>63</xdr:row>
      <xdr:rowOff>4114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20434300" y="1080317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124308</xdr:rowOff>
    </xdr:from>
    <xdr:to>
      <xdr:col>102</xdr:col>
      <xdr:colOff>165100</xdr:colOff>
      <xdr:row>63</xdr:row>
      <xdr:rowOff>54458</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9494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3658</xdr:rowOff>
    </xdr:from>
    <xdr:to>
      <xdr:col>107</xdr:col>
      <xdr:colOff>50800</xdr:colOff>
      <xdr:row>63</xdr:row>
      <xdr:rowOff>4114</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9545300" y="1080500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00000000-0008-0000-0100-00003402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00000000-0008-0000-0100-00003502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00000000-0008-0000-0100-00003602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43756</xdr:rowOff>
    </xdr:from>
    <xdr:ext cx="469744" cy="259045"/>
    <xdr:sp macro="" textlink="">
      <xdr:nvSpPr>
        <xdr:cNvPr id="567" name="n_1mainValue【学校施設】&#10;一人当たり面積">
          <a:extLst>
            <a:ext uri="{FF2B5EF4-FFF2-40B4-BE49-F238E27FC236}">
              <a16:creationId xmlns:a16="http://schemas.microsoft.com/office/drawing/2014/main" id="{00000000-0008-0000-0100-000037020000}"/>
            </a:ext>
          </a:extLst>
        </xdr:cNvPr>
        <xdr:cNvSpPr txBox="1"/>
      </xdr:nvSpPr>
      <xdr:spPr>
        <a:xfrm>
          <a:off x="21075727" y="108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46041</xdr:rowOff>
    </xdr:from>
    <xdr:ext cx="469744" cy="259045"/>
    <xdr:sp macro="" textlink="">
      <xdr:nvSpPr>
        <xdr:cNvPr id="568" name="n_2mainValue【学校施設】&#10;一人当たり面積">
          <a:extLst>
            <a:ext uri="{FF2B5EF4-FFF2-40B4-BE49-F238E27FC236}">
              <a16:creationId xmlns:a16="http://schemas.microsoft.com/office/drawing/2014/main" id="{00000000-0008-0000-0100-000038020000}"/>
            </a:ext>
          </a:extLst>
        </xdr:cNvPr>
        <xdr:cNvSpPr txBox="1"/>
      </xdr:nvSpPr>
      <xdr:spPr>
        <a:xfrm>
          <a:off x="20199427" y="108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45585</xdr:rowOff>
    </xdr:from>
    <xdr:ext cx="469744" cy="259045"/>
    <xdr:sp macro="" textlink="">
      <xdr:nvSpPr>
        <xdr:cNvPr id="569" name="n_3mainValue【学校施設】&#10;一人当たり面積">
          <a:extLst>
            <a:ext uri="{FF2B5EF4-FFF2-40B4-BE49-F238E27FC236}">
              <a16:creationId xmlns:a16="http://schemas.microsoft.com/office/drawing/2014/main" id="{00000000-0008-0000-0100-000039020000}"/>
            </a:ext>
          </a:extLst>
        </xdr:cNvPr>
        <xdr:cNvSpPr txBox="1"/>
      </xdr:nvSpPr>
      <xdr:spPr>
        <a:xfrm>
          <a:off x="19310427" y="108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00000000-0008-0000-0100-00006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2" name="【公民館】&#10;有形固定資産減価償却率最小値テキスト">
          <a:extLst>
            <a:ext uri="{FF2B5EF4-FFF2-40B4-BE49-F238E27FC236}">
              <a16:creationId xmlns:a16="http://schemas.microsoft.com/office/drawing/2014/main" id="{00000000-0008-0000-0100-000064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a:extLst>
            <a:ext uri="{FF2B5EF4-FFF2-40B4-BE49-F238E27FC236}">
              <a16:creationId xmlns:a16="http://schemas.microsoft.com/office/drawing/2014/main" id="{00000000-0008-0000-0100-000066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16" name="【公民館】&#10;有形固定資産減価償却率平均値テキスト">
          <a:extLst>
            <a:ext uri="{FF2B5EF4-FFF2-40B4-BE49-F238E27FC236}">
              <a16:creationId xmlns:a16="http://schemas.microsoft.com/office/drawing/2014/main" id="{00000000-0008-0000-0100-000068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136434</xdr:rowOff>
    </xdr:from>
    <xdr:to>
      <xdr:col>85</xdr:col>
      <xdr:colOff>177800</xdr:colOff>
      <xdr:row>103</xdr:row>
      <xdr:rowOff>66584</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6268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159311</xdr:rowOff>
    </xdr:from>
    <xdr:ext cx="405111" cy="259045"/>
    <xdr:sp macro="" textlink="">
      <xdr:nvSpPr>
        <xdr:cNvPr id="627" name="【公民館】&#10;有形固定資産減価償却率該当値テキスト">
          <a:extLst>
            <a:ext uri="{FF2B5EF4-FFF2-40B4-BE49-F238E27FC236}">
              <a16:creationId xmlns:a16="http://schemas.microsoft.com/office/drawing/2014/main" id="{00000000-0008-0000-0100-000073020000}"/>
            </a:ext>
          </a:extLst>
        </xdr:cNvPr>
        <xdr:cNvSpPr txBox="1"/>
      </xdr:nvSpPr>
      <xdr:spPr>
        <a:xfrm>
          <a:off x="16357600" y="1747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628" name="楕円 627">
          <a:extLst>
            <a:ext uri="{FF2B5EF4-FFF2-40B4-BE49-F238E27FC236}">
              <a16:creationId xmlns:a16="http://schemas.microsoft.com/office/drawing/2014/main" id="{00000000-0008-0000-0100-000074020000}"/>
            </a:ext>
          </a:extLst>
        </xdr:cNvPr>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xdr:rowOff>
    </xdr:from>
    <xdr:to>
      <xdr:col>85</xdr:col>
      <xdr:colOff>127000</xdr:colOff>
      <xdr:row>103</xdr:row>
      <xdr:rowOff>51707</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5481300" y="176751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30" name="楕円 629">
          <a:extLst>
            <a:ext uri="{FF2B5EF4-FFF2-40B4-BE49-F238E27FC236}">
              <a16:creationId xmlns:a16="http://schemas.microsoft.com/office/drawing/2014/main" id="{00000000-0008-0000-0100-000076020000}"/>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87630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14592300" y="177110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72752</xdr:rowOff>
    </xdr:from>
    <xdr:to>
      <xdr:col>72</xdr:col>
      <xdr:colOff>38100</xdr:colOff>
      <xdr:row>104</xdr:row>
      <xdr:rowOff>2902</xdr:rowOff>
    </xdr:to>
    <xdr:sp macro="" textlink="">
      <xdr:nvSpPr>
        <xdr:cNvPr id="632" name="楕円 631">
          <a:extLst>
            <a:ext uri="{FF2B5EF4-FFF2-40B4-BE49-F238E27FC236}">
              <a16:creationId xmlns:a16="http://schemas.microsoft.com/office/drawing/2014/main" id="{00000000-0008-0000-0100-000078020000}"/>
            </a:ext>
          </a:extLst>
        </xdr:cNvPr>
        <xdr:cNvSpPr/>
      </xdr:nvSpPr>
      <xdr:spPr>
        <a:xfrm>
          <a:off x="13652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123552</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3703300" y="177469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34" name="n_1aveValue【公民館】&#10;有形固定資産減価償却率">
          <a:extLst>
            <a:ext uri="{FF2B5EF4-FFF2-40B4-BE49-F238E27FC236}">
              <a16:creationId xmlns:a16="http://schemas.microsoft.com/office/drawing/2014/main" id="{00000000-0008-0000-0100-00007A02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35" name="n_2aveValue【公民館】&#10;有形固定資産減価償却率">
          <a:extLst>
            <a:ext uri="{FF2B5EF4-FFF2-40B4-BE49-F238E27FC236}">
              <a16:creationId xmlns:a16="http://schemas.microsoft.com/office/drawing/2014/main" id="{00000000-0008-0000-0100-00007B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36" name="n_3aveValue【公民館】&#10;有形固定資産減価償却率">
          <a:extLst>
            <a:ext uri="{FF2B5EF4-FFF2-40B4-BE49-F238E27FC236}">
              <a16:creationId xmlns:a16="http://schemas.microsoft.com/office/drawing/2014/main" id="{00000000-0008-0000-0100-00007C020000}"/>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119034</xdr:rowOff>
    </xdr:from>
    <xdr:ext cx="405111" cy="259045"/>
    <xdr:sp macro="" textlink="">
      <xdr:nvSpPr>
        <xdr:cNvPr id="637" name="n_1mainValue【公民館】&#10;有形固定資産減価償却率">
          <a:extLst>
            <a:ext uri="{FF2B5EF4-FFF2-40B4-BE49-F238E27FC236}">
              <a16:creationId xmlns:a16="http://schemas.microsoft.com/office/drawing/2014/main" id="{00000000-0008-0000-0100-00007D020000}"/>
            </a:ext>
          </a:extLst>
        </xdr:cNvPr>
        <xdr:cNvSpPr txBox="1"/>
      </xdr:nvSpPr>
      <xdr:spPr>
        <a:xfrm>
          <a:off x="15266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38" name="n_2mainValue【公民館】&#10;有形固定資産減価償却率">
          <a:extLst>
            <a:ext uri="{FF2B5EF4-FFF2-40B4-BE49-F238E27FC236}">
              <a16:creationId xmlns:a16="http://schemas.microsoft.com/office/drawing/2014/main" id="{00000000-0008-0000-0100-00007E020000}"/>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165479</xdr:rowOff>
    </xdr:from>
    <xdr:ext cx="405111" cy="259045"/>
    <xdr:sp macro="" textlink="">
      <xdr:nvSpPr>
        <xdr:cNvPr id="639" name="n_3mainValue【公民館】&#10;有形固定資産減価償却率">
          <a:extLst>
            <a:ext uri="{FF2B5EF4-FFF2-40B4-BE49-F238E27FC236}">
              <a16:creationId xmlns:a16="http://schemas.microsoft.com/office/drawing/2014/main" id="{00000000-0008-0000-0100-00007F020000}"/>
            </a:ext>
          </a:extLst>
        </xdr:cNvPr>
        <xdr:cNvSpPr txBox="1"/>
      </xdr:nvSpPr>
      <xdr:spPr>
        <a:xfrm>
          <a:off x="1350074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a:extLst>
            <a:ext uri="{FF2B5EF4-FFF2-40B4-BE49-F238E27FC236}">
              <a16:creationId xmlns:a16="http://schemas.microsoft.com/office/drawing/2014/main" id="{00000000-0008-0000-0100-00009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4" name="【公民館】&#10;一人当たり面積最小値テキスト">
          <a:extLst>
            <a:ext uri="{FF2B5EF4-FFF2-40B4-BE49-F238E27FC236}">
              <a16:creationId xmlns:a16="http://schemas.microsoft.com/office/drawing/2014/main" id="{00000000-0008-0000-0100-000098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6" name="【公民館】&#10;一人当たり面積最大値テキスト">
          <a:extLst>
            <a:ext uri="{FF2B5EF4-FFF2-40B4-BE49-F238E27FC236}">
              <a16:creationId xmlns:a16="http://schemas.microsoft.com/office/drawing/2014/main" id="{00000000-0008-0000-0100-00009A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8" name="【公民館】&#10;一人当たり面積平均値テキスト">
          <a:extLst>
            <a:ext uri="{FF2B5EF4-FFF2-40B4-BE49-F238E27FC236}">
              <a16:creationId xmlns:a16="http://schemas.microsoft.com/office/drawing/2014/main" id="{00000000-0008-0000-0100-00009C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679" name="【公民館】&#10;一人当たり面積該当値テキスト">
          <a:extLst>
            <a:ext uri="{FF2B5EF4-FFF2-40B4-BE49-F238E27FC236}">
              <a16:creationId xmlns:a16="http://schemas.microsoft.com/office/drawing/2014/main" id="{00000000-0008-0000-0100-0000A7020000}"/>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33020</xdr:rowOff>
    </xdr:from>
    <xdr:to>
      <xdr:col>112</xdr:col>
      <xdr:colOff>38100</xdr:colOff>
      <xdr:row>107</xdr:row>
      <xdr:rowOff>134620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83820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flipV="1">
          <a:off x="21323300" y="18425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83820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20434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83820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9545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6" name="n_1aveValue【公民館】&#10;一人当たり面積">
          <a:extLst>
            <a:ext uri="{FF2B5EF4-FFF2-40B4-BE49-F238E27FC236}">
              <a16:creationId xmlns:a16="http://schemas.microsoft.com/office/drawing/2014/main" id="{00000000-0008-0000-0100-0000AE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7" name="n_2aveValue【公民館】&#10;一人当たり面積">
          <a:extLst>
            <a:ext uri="{FF2B5EF4-FFF2-40B4-BE49-F238E27FC236}">
              <a16:creationId xmlns:a16="http://schemas.microsoft.com/office/drawing/2014/main" id="{00000000-0008-0000-0100-0000AF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8" name="n_3aveValue【公民館】&#10;一人当たり面積">
          <a:extLst>
            <a:ext uri="{FF2B5EF4-FFF2-40B4-BE49-F238E27FC236}">
              <a16:creationId xmlns:a16="http://schemas.microsoft.com/office/drawing/2014/main" id="{00000000-0008-0000-0100-0000B0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125747</xdr:rowOff>
    </xdr:from>
    <xdr:ext cx="469744" cy="259045"/>
    <xdr:sp macro="" textlink="">
      <xdr:nvSpPr>
        <xdr:cNvPr id="689" name="n_1mainValue【公民館】&#10;一人当たり面積">
          <a:extLst>
            <a:ext uri="{FF2B5EF4-FFF2-40B4-BE49-F238E27FC236}">
              <a16:creationId xmlns:a16="http://schemas.microsoft.com/office/drawing/2014/main" id="{00000000-0008-0000-0100-0000B1020000}"/>
            </a:ext>
          </a:extLst>
        </xdr:cNvPr>
        <xdr:cNvSpPr txBox="1"/>
      </xdr:nvSpPr>
      <xdr:spPr>
        <a:xfrm>
          <a:off x="21075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690" name="n_2mainValue【公民館】&#10;一人当たり面積">
          <a:extLst>
            <a:ext uri="{FF2B5EF4-FFF2-40B4-BE49-F238E27FC236}">
              <a16:creationId xmlns:a16="http://schemas.microsoft.com/office/drawing/2014/main" id="{00000000-0008-0000-0100-0000B2020000}"/>
            </a:ext>
          </a:extLst>
        </xdr:cNvPr>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691" name="n_3mainValue【公民館】&#10;一人当たり面積">
          <a:extLst>
            <a:ext uri="{FF2B5EF4-FFF2-40B4-BE49-F238E27FC236}">
              <a16:creationId xmlns:a16="http://schemas.microsoft.com/office/drawing/2014/main" id="{00000000-0008-0000-0100-0000B3020000}"/>
            </a:ext>
          </a:extLst>
        </xdr:cNvPr>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類似団体内平均値と比較して、有形固定資産減価償却率が高くなっている施設は橋りょう、幼稚園・保育所、公民館であり、その要因は老朽化が進行しているためである。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橋りょうについては、平成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年度策定の高石市橋梁長寿命化修繕計画に基づき、順次修繕を行っていく。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幼稚園については、平成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園を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園に統廃合予定であるため、今後有形固定資産減価償却率の減少及び一人当たりの面積の減少が見込まれる。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保育所及び公民館については、令和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年度策定予定の公共施設等の個別施設計画の対象施設となる見込みのため、計画に沿って実施する。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57,875
57,336
11.30
23,661,007
23,379,195
135,208
13,249,294
36,827,226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103959</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7578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85816</xdr:rowOff>
    </xdr:from>
    <xdr:to>
      <xdr:col>15</xdr:col>
      <xdr:colOff>101600</xdr:colOff>
      <xdr:row>40</xdr:row>
      <xdr:rowOff>15966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136616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7905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118473</xdr:rowOff>
    </xdr:from>
    <xdr:to>
      <xdr:col>10</xdr:col>
      <xdr:colOff>165100</xdr:colOff>
      <xdr:row>40</xdr:row>
      <xdr:rowOff>48623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136616</xdr:rowOff>
    </xdr:from>
    <xdr:to>
      <xdr:col>15</xdr:col>
      <xdr:colOff>50800</xdr:colOff>
      <xdr:row>39</xdr:row>
      <xdr:rowOff>169273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82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7093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39750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88174</xdr:rowOff>
    </xdr:from>
    <xdr:to>
      <xdr:col>24</xdr:col>
      <xdr:colOff>62865</xdr:colOff>
      <xdr:row>63</xdr:row>
      <xdr:rowOff>22860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1792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26687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22860</xdr:rowOff>
    </xdr:from>
    <xdr:to>
      <xdr:col>24</xdr:col>
      <xdr:colOff>152400</xdr:colOff>
      <xdr:row>63</xdr:row>
      <xdr:rowOff>22860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34851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29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88174</xdr:rowOff>
    </xdr:from>
    <xdr:to>
      <xdr:col>24</xdr:col>
      <xdr:colOff>152400</xdr:colOff>
      <xdr:row>55</xdr:row>
      <xdr:rowOff>88174</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171286</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99439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168003</xdr:rowOff>
    </xdr:from>
    <xdr:to>
      <xdr:col>15</xdr:col>
      <xdr:colOff>101600</xdr:colOff>
      <xdr:row>59</xdr:row>
      <xdr:rowOff>98153</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58437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200-0000B3000000}"/>
            </a:ext>
          </a:extLst>
        </xdr:cNvPr>
        <xdr:cNvSpPr txBox="1"/>
      </xdr:nvSpPr>
      <xdr:spPr>
        <a:xfrm>
          <a:off x="4673600" y="1068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22860</xdr:rowOff>
    </xdr:from>
    <xdr:to>
      <xdr:col>24</xdr:col>
      <xdr:colOff>63500</xdr:colOff>
      <xdr:row>63</xdr:row>
      <xdr:rowOff>80010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flipV="1">
          <a:off x="3797300" y="108242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87993</xdr:rowOff>
    </xdr:from>
    <xdr:to>
      <xdr:col>15</xdr:col>
      <xdr:colOff>101600</xdr:colOff>
      <xdr:row>64</xdr:row>
      <xdr:rowOff>18143</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2857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80010</xdr:rowOff>
    </xdr:from>
    <xdr:to>
      <xdr:col>19</xdr:col>
      <xdr:colOff>177800</xdr:colOff>
      <xdr:row>63</xdr:row>
      <xdr:rowOff>138793</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2908300" y="108813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145143</xdr:rowOff>
    </xdr:from>
    <xdr:to>
      <xdr:col>10</xdr:col>
      <xdr:colOff>165100</xdr:colOff>
      <xdr:row>64</xdr:row>
      <xdr:rowOff>75293</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96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138793</xdr:rowOff>
    </xdr:from>
    <xdr:to>
      <xdr:col>15</xdr:col>
      <xdr:colOff>50800</xdr:colOff>
      <xdr:row>64</xdr:row>
      <xdr:rowOff>24493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2019300" y="109401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9270</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2705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66420</xdr:rowOff>
    </xdr:from>
    <xdr:ext cx="340478" cy="259045"/>
    <xdr:sp macro="" textlink="">
      <xdr:nvSpPr>
        <xdr:cNvPr id="191" name="n_3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1849061" y="11039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200-0000D8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200-0000DA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200-0000DC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200-0000E7000000}"/>
            </a:ext>
          </a:extLst>
        </xdr:cNvPr>
        <xdr:cNvSpPr txBox="1"/>
      </xdr:nvSpPr>
      <xdr:spPr>
        <a:xfrm>
          <a:off x="10515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129540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9639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129540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8750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129540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861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200-0000EE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200-0000EF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200-0000F1000000}"/>
            </a:ext>
          </a:extLst>
        </xdr:cNvPr>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200-0000F2000000}"/>
            </a:ext>
          </a:extLst>
        </xdr:cNvPr>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200-0000F3000000}"/>
            </a:ext>
          </a:extLst>
        </xdr:cNvPr>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2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200-00000B01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00000000-0008-0000-0200-00000D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200-00000F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200-00001A010000}"/>
            </a:ext>
          </a:extLst>
        </xdr:cNvPr>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103887</xdr:rowOff>
    </xdr:from>
    <xdr:to>
      <xdr:col>20</xdr:col>
      <xdr:colOff>38100</xdr:colOff>
      <xdr:row>83</xdr:row>
      <xdr:rowOff>34037</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3746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154687</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3797300" y="14165580"/>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151892</xdr:rowOff>
    </xdr:from>
    <xdr:to>
      <xdr:col>15</xdr:col>
      <xdr:colOff>101600</xdr:colOff>
      <xdr:row>83</xdr:row>
      <xdr:rowOff>82042</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857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154687</xdr:rowOff>
    </xdr:from>
    <xdr:to>
      <xdr:col>19</xdr:col>
      <xdr:colOff>177800</xdr:colOff>
      <xdr:row>83</xdr:row>
      <xdr:rowOff>31242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2908300" y="142135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30735</xdr:rowOff>
    </xdr:from>
    <xdr:to>
      <xdr:col>10</xdr:col>
      <xdr:colOff>165100</xdr:colOff>
      <xdr:row>83</xdr:row>
      <xdr:rowOff>132335</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96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31242</xdr:rowOff>
    </xdr:from>
    <xdr:to>
      <xdr:col>15</xdr:col>
      <xdr:colOff>50800</xdr:colOff>
      <xdr:row>83</xdr:row>
      <xdr:rowOff>81535</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2019300" y="142615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200-000021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200-000022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200-000023010000}"/>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50564</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200-000024010000}"/>
            </a:ext>
          </a:extLst>
        </xdr:cNvPr>
        <xdr:cNvSpPr txBox="1"/>
      </xdr:nvSpPr>
      <xdr:spPr>
        <a:xfrm>
          <a:off x="35820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98569</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200-000025010000}"/>
            </a:ext>
          </a:extLst>
        </xdr:cNvPr>
        <xdr:cNvSpPr txBox="1"/>
      </xdr:nvSpPr>
      <xdr:spPr>
        <a:xfrm>
          <a:off x="27057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148862</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200-000026010000}"/>
            </a:ext>
          </a:extLst>
        </xdr:cNvPr>
        <xdr:cNvSpPr txBox="1"/>
      </xdr:nvSpPr>
      <xdr:spPr>
        <a:xfrm>
          <a:off x="1816744" y="14036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00000000-0008-0000-02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5" name="【福祉施設】&#10;一人当たり面積最小値テキスト">
          <a:extLst>
            <a:ext uri="{FF2B5EF4-FFF2-40B4-BE49-F238E27FC236}">
              <a16:creationId xmlns:a16="http://schemas.microsoft.com/office/drawing/2014/main" id="{00000000-0008-0000-0200-00003B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7" name="【福祉施設】&#10;一人当たり面積最大値テキスト">
          <a:extLst>
            <a:ext uri="{FF2B5EF4-FFF2-40B4-BE49-F238E27FC236}">
              <a16:creationId xmlns:a16="http://schemas.microsoft.com/office/drawing/2014/main" id="{00000000-0008-0000-0200-00003D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9" name="【福祉施設】&#10;一人当たり面積平均値テキスト">
          <a:extLst>
            <a:ext uri="{FF2B5EF4-FFF2-40B4-BE49-F238E27FC236}">
              <a16:creationId xmlns:a16="http://schemas.microsoft.com/office/drawing/2014/main" id="{00000000-0008-0000-0200-00003F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xdr:rowOff>
    </xdr:from>
    <xdr:to>
      <xdr:col>55</xdr:col>
      <xdr:colOff>50800</xdr:colOff>
      <xdr:row>81</xdr:row>
      <xdr:rowOff>106045</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0426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27322</xdr:rowOff>
    </xdr:from>
    <xdr:ext cx="469744" cy="259045"/>
    <xdr:sp macro="" textlink="">
      <xdr:nvSpPr>
        <xdr:cNvPr id="330" name="【福祉施設】&#10;一人当たり面積該当値テキスト">
          <a:extLst>
            <a:ext uri="{FF2B5EF4-FFF2-40B4-BE49-F238E27FC236}">
              <a16:creationId xmlns:a16="http://schemas.microsoft.com/office/drawing/2014/main" id="{00000000-0008-0000-0200-00004A010000}"/>
            </a:ext>
          </a:extLst>
        </xdr:cNvPr>
        <xdr:cNvSpPr txBox="1"/>
      </xdr:nvSpPr>
      <xdr:spPr>
        <a:xfrm>
          <a:off x="10515600"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xdr:rowOff>
    </xdr:from>
    <xdr:to>
      <xdr:col>50</xdr:col>
      <xdr:colOff>165100</xdr:colOff>
      <xdr:row>81</xdr:row>
      <xdr:rowOff>106045</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958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55245</xdr:rowOff>
    </xdr:from>
    <xdr:to>
      <xdr:col>55</xdr:col>
      <xdr:colOff>0</xdr:colOff>
      <xdr:row>81</xdr:row>
      <xdr:rowOff>55245</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9639300" y="1394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10161</xdr:rowOff>
    </xdr:from>
    <xdr:to>
      <xdr:col>46</xdr:col>
      <xdr:colOff>38100</xdr:colOff>
      <xdr:row>81</xdr:row>
      <xdr:rowOff>111761</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869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55245</xdr:rowOff>
    </xdr:from>
    <xdr:to>
      <xdr:col>50</xdr:col>
      <xdr:colOff>114300</xdr:colOff>
      <xdr:row>81</xdr:row>
      <xdr:rowOff>60961</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8750300" y="13942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10161</xdr:rowOff>
    </xdr:from>
    <xdr:to>
      <xdr:col>41</xdr:col>
      <xdr:colOff>101600</xdr:colOff>
      <xdr:row>81</xdr:row>
      <xdr:rowOff>111761</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781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60961</xdr:rowOff>
    </xdr:from>
    <xdr:to>
      <xdr:col>45</xdr:col>
      <xdr:colOff>177800</xdr:colOff>
      <xdr:row>81</xdr:row>
      <xdr:rowOff>60961</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861300" y="13948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7" name="n_1aveValue【福祉施設】&#10;一人当たり面積">
          <a:extLst>
            <a:ext uri="{FF2B5EF4-FFF2-40B4-BE49-F238E27FC236}">
              <a16:creationId xmlns:a16="http://schemas.microsoft.com/office/drawing/2014/main" id="{00000000-0008-0000-0200-000051010000}"/>
            </a:ext>
          </a:extLst>
        </xdr:cNvPr>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8" name="n_2aveValue【福祉施設】&#10;一人当たり面積">
          <a:extLst>
            <a:ext uri="{FF2B5EF4-FFF2-40B4-BE49-F238E27FC236}">
              <a16:creationId xmlns:a16="http://schemas.microsoft.com/office/drawing/2014/main" id="{00000000-0008-0000-0200-000052010000}"/>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9" name="n_3aveValue【福祉施設】&#10;一人当たり面積">
          <a:extLst>
            <a:ext uri="{FF2B5EF4-FFF2-40B4-BE49-F238E27FC236}">
              <a16:creationId xmlns:a16="http://schemas.microsoft.com/office/drawing/2014/main" id="{00000000-0008-0000-0200-000053010000}"/>
            </a:ext>
          </a:extLst>
        </xdr:cNvPr>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122572</xdr:rowOff>
    </xdr:from>
    <xdr:ext cx="469744" cy="259045"/>
    <xdr:sp macro="" textlink="">
      <xdr:nvSpPr>
        <xdr:cNvPr id="340" name="n_1mainValue【福祉施設】&#10;一人当たり面積">
          <a:extLst>
            <a:ext uri="{FF2B5EF4-FFF2-40B4-BE49-F238E27FC236}">
              <a16:creationId xmlns:a16="http://schemas.microsoft.com/office/drawing/2014/main" id="{00000000-0008-0000-0200-000054010000}"/>
            </a:ext>
          </a:extLst>
        </xdr:cNvPr>
        <xdr:cNvSpPr txBox="1"/>
      </xdr:nvSpPr>
      <xdr:spPr>
        <a:xfrm>
          <a:off x="93917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128288</xdr:rowOff>
    </xdr:from>
    <xdr:ext cx="469744" cy="259045"/>
    <xdr:sp macro="" textlink="">
      <xdr:nvSpPr>
        <xdr:cNvPr id="341" name="n_2mainValue【福祉施設】&#10;一人当たり面積">
          <a:extLst>
            <a:ext uri="{FF2B5EF4-FFF2-40B4-BE49-F238E27FC236}">
              <a16:creationId xmlns:a16="http://schemas.microsoft.com/office/drawing/2014/main" id="{00000000-0008-0000-0200-000055010000}"/>
            </a:ext>
          </a:extLst>
        </xdr:cNvPr>
        <xdr:cNvSpPr txBox="1"/>
      </xdr:nvSpPr>
      <xdr:spPr>
        <a:xfrm>
          <a:off x="85154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128288</xdr:rowOff>
    </xdr:from>
    <xdr:ext cx="469744" cy="259045"/>
    <xdr:sp macro="" textlink="">
      <xdr:nvSpPr>
        <xdr:cNvPr id="342" name="n_3mainValue【福祉施設】&#10;一人当たり面積">
          <a:extLst>
            <a:ext uri="{FF2B5EF4-FFF2-40B4-BE49-F238E27FC236}">
              <a16:creationId xmlns:a16="http://schemas.microsoft.com/office/drawing/2014/main" id="{00000000-0008-0000-0200-000056010000}"/>
            </a:ext>
          </a:extLst>
        </xdr:cNvPr>
        <xdr:cNvSpPr txBox="1"/>
      </xdr:nvSpPr>
      <xdr:spPr>
        <a:xfrm>
          <a:off x="76264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00000000-0008-0000-0200-00006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9" name="【市民会館】&#10;有形固定資産減価償却率最小値テキスト">
          <a:extLst>
            <a:ext uri="{FF2B5EF4-FFF2-40B4-BE49-F238E27FC236}">
              <a16:creationId xmlns:a16="http://schemas.microsoft.com/office/drawing/2014/main" id="{00000000-0008-0000-0200-000071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1" name="【市民会館】&#10;有形固定資産減価償却率最大値テキスト">
          <a:extLst>
            <a:ext uri="{FF2B5EF4-FFF2-40B4-BE49-F238E27FC236}">
              <a16:creationId xmlns:a16="http://schemas.microsoft.com/office/drawing/2014/main" id="{00000000-0008-0000-0200-000073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00000000-0008-0000-0200-000075010000}"/>
            </a:ext>
          </a:extLst>
        </xdr:cNvPr>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384" name="【市民会館】&#10;有形固定資産減価償却率該当値テキスト">
          <a:extLst>
            <a:ext uri="{FF2B5EF4-FFF2-40B4-BE49-F238E27FC236}">
              <a16:creationId xmlns:a16="http://schemas.microsoft.com/office/drawing/2014/main" id="{00000000-0008-0000-0200-000080010000}"/>
            </a:ext>
          </a:extLst>
        </xdr:cNvPr>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xdr:rowOff>
    </xdr:from>
    <xdr:to>
      <xdr:col>20</xdr:col>
      <xdr:colOff>38100</xdr:colOff>
      <xdr:row>106</xdr:row>
      <xdr:rowOff>102507</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3746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51707</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3797300" y="181927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33564</xdr:rowOff>
    </xdr:from>
    <xdr:to>
      <xdr:col>15</xdr:col>
      <xdr:colOff>101600</xdr:colOff>
      <xdr:row>106</xdr:row>
      <xdr:rowOff>135164</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2857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84364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2908300" y="182254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66221</xdr:rowOff>
    </xdr:from>
    <xdr:to>
      <xdr:col>10</xdr:col>
      <xdr:colOff>165100</xdr:colOff>
      <xdr:row>106</xdr:row>
      <xdr:rowOff>167821</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1968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84364</xdr:rowOff>
    </xdr:from>
    <xdr:to>
      <xdr:col>15</xdr:col>
      <xdr:colOff>50800</xdr:colOff>
      <xdr:row>106</xdr:row>
      <xdr:rowOff>117021</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2019300" y="182580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1" name="n_1aveValue【市民会館】&#10;有形固定資産減価償却率">
          <a:extLst>
            <a:ext uri="{FF2B5EF4-FFF2-40B4-BE49-F238E27FC236}">
              <a16:creationId xmlns:a16="http://schemas.microsoft.com/office/drawing/2014/main" id="{00000000-0008-0000-0200-000087010000}"/>
            </a:ext>
          </a:extLst>
        </xdr:cNvPr>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2" name="n_2aveValue【市民会館】&#10;有形固定資産減価償却率">
          <a:extLst>
            <a:ext uri="{FF2B5EF4-FFF2-40B4-BE49-F238E27FC236}">
              <a16:creationId xmlns:a16="http://schemas.microsoft.com/office/drawing/2014/main" id="{00000000-0008-0000-0200-000088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3" name="n_3aveValue【市民会館】&#10;有形固定資産減価償却率">
          <a:extLst>
            <a:ext uri="{FF2B5EF4-FFF2-40B4-BE49-F238E27FC236}">
              <a16:creationId xmlns:a16="http://schemas.microsoft.com/office/drawing/2014/main" id="{00000000-0008-0000-0200-000089010000}"/>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93634</xdr:rowOff>
    </xdr:from>
    <xdr:ext cx="405111" cy="259045"/>
    <xdr:sp macro="" textlink="">
      <xdr:nvSpPr>
        <xdr:cNvPr id="394" name="n_1main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126291</xdr:rowOff>
    </xdr:from>
    <xdr:ext cx="405111" cy="259045"/>
    <xdr:sp macro="" textlink="">
      <xdr:nvSpPr>
        <xdr:cNvPr id="395" name="n_2main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158948</xdr:rowOff>
    </xdr:from>
    <xdr:ext cx="405111" cy="259045"/>
    <xdr:sp macro="" textlink="">
      <xdr:nvSpPr>
        <xdr:cNvPr id="396" name="n_3mainValue【市民会館】&#10;有形固定資産減価償却率">
          <a:extLst>
            <a:ext uri="{FF2B5EF4-FFF2-40B4-BE49-F238E27FC236}">
              <a16:creationId xmlns:a16="http://schemas.microsoft.com/office/drawing/2014/main" id="{00000000-0008-0000-0200-00008C010000}"/>
            </a:ext>
          </a:extLst>
        </xdr:cNvPr>
        <xdr:cNvSpPr txBox="1"/>
      </xdr:nvSpPr>
      <xdr:spPr>
        <a:xfrm>
          <a:off x="1816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a:extLst>
            <a:ext uri="{FF2B5EF4-FFF2-40B4-BE49-F238E27FC236}">
              <a16:creationId xmlns:a16="http://schemas.microsoft.com/office/drawing/2014/main" id="{00000000-0008-0000-0200-0000A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1" name="【市民会館】&#10;一人当たり面積最小値テキスト">
          <a:extLst>
            <a:ext uri="{FF2B5EF4-FFF2-40B4-BE49-F238E27FC236}">
              <a16:creationId xmlns:a16="http://schemas.microsoft.com/office/drawing/2014/main" id="{00000000-0008-0000-0200-0000A5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3" name="【市民会館】&#10;一人当たり面積最大値テキスト">
          <a:extLst>
            <a:ext uri="{FF2B5EF4-FFF2-40B4-BE49-F238E27FC236}">
              <a16:creationId xmlns:a16="http://schemas.microsoft.com/office/drawing/2014/main" id="{00000000-0008-0000-0200-0000A7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5" name="【市民会館】&#10;一人当たり面積平均値テキスト">
          <a:extLst>
            <a:ext uri="{FF2B5EF4-FFF2-40B4-BE49-F238E27FC236}">
              <a16:creationId xmlns:a16="http://schemas.microsoft.com/office/drawing/2014/main" id="{00000000-0008-0000-0200-0000A9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10161</xdr:rowOff>
    </xdr:from>
    <xdr:to>
      <xdr:col>55</xdr:col>
      <xdr:colOff>50800</xdr:colOff>
      <xdr:row>106</xdr:row>
      <xdr:rowOff>111761</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0426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160038</xdr:rowOff>
    </xdr:from>
    <xdr:ext cx="469744" cy="259045"/>
    <xdr:sp macro="" textlink="">
      <xdr:nvSpPr>
        <xdr:cNvPr id="436" name="【市民会館】&#10;一人当たり面積該当値テキスト">
          <a:extLst>
            <a:ext uri="{FF2B5EF4-FFF2-40B4-BE49-F238E27FC236}">
              <a16:creationId xmlns:a16="http://schemas.microsoft.com/office/drawing/2014/main" id="{00000000-0008-0000-0200-0000B4010000}"/>
            </a:ext>
          </a:extLst>
        </xdr:cNvPr>
        <xdr:cNvSpPr txBox="1"/>
      </xdr:nvSpPr>
      <xdr:spPr>
        <a:xfrm>
          <a:off x="10515600"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10161</xdr:rowOff>
    </xdr:from>
    <xdr:to>
      <xdr:col>50</xdr:col>
      <xdr:colOff>165100</xdr:colOff>
      <xdr:row>106</xdr:row>
      <xdr:rowOff>111761</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60961</xdr:rowOff>
    </xdr:from>
    <xdr:to>
      <xdr:col>55</xdr:col>
      <xdr:colOff>0</xdr:colOff>
      <xdr:row>106</xdr:row>
      <xdr:rowOff>60961</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9639300" y="18234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869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60961</xdr:rowOff>
    </xdr:from>
    <xdr:to>
      <xdr:col>50</xdr:col>
      <xdr:colOff>114300</xdr:colOff>
      <xdr:row>106</xdr:row>
      <xdr:rowOff>60961</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8750300" y="1823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10161</xdr:rowOff>
    </xdr:from>
    <xdr:to>
      <xdr:col>41</xdr:col>
      <xdr:colOff>101600</xdr:colOff>
      <xdr:row>106</xdr:row>
      <xdr:rowOff>111761</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781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60961</xdr:rowOff>
    </xdr:from>
    <xdr:to>
      <xdr:col>45</xdr:col>
      <xdr:colOff>177800</xdr:colOff>
      <xdr:row>106</xdr:row>
      <xdr:rowOff>60961</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7861300" y="1823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3" name="n_1aveValue【市民会館】&#10;一人当たり面積">
          <a:extLst>
            <a:ext uri="{FF2B5EF4-FFF2-40B4-BE49-F238E27FC236}">
              <a16:creationId xmlns:a16="http://schemas.microsoft.com/office/drawing/2014/main" id="{00000000-0008-0000-0200-0000BB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4" name="n_2aveValue【市民会館】&#10;一人当たり面積">
          <a:extLst>
            <a:ext uri="{FF2B5EF4-FFF2-40B4-BE49-F238E27FC236}">
              <a16:creationId xmlns:a16="http://schemas.microsoft.com/office/drawing/2014/main" id="{00000000-0008-0000-0200-0000BC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5" name="n_3aveValue【市民会館】&#10;一人当たり面積">
          <a:extLst>
            <a:ext uri="{FF2B5EF4-FFF2-40B4-BE49-F238E27FC236}">
              <a16:creationId xmlns:a16="http://schemas.microsoft.com/office/drawing/2014/main" id="{00000000-0008-0000-0200-0000BD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102888</xdr:rowOff>
    </xdr:from>
    <xdr:ext cx="469744" cy="259045"/>
    <xdr:sp macro="" textlink="">
      <xdr:nvSpPr>
        <xdr:cNvPr id="446" name="n_1mainValue【市民会館】&#10;一人当たり面積">
          <a:extLst>
            <a:ext uri="{FF2B5EF4-FFF2-40B4-BE49-F238E27FC236}">
              <a16:creationId xmlns:a16="http://schemas.microsoft.com/office/drawing/2014/main" id="{00000000-0008-0000-0200-0000BE010000}"/>
            </a:ext>
          </a:extLst>
        </xdr:cNvPr>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102888</xdr:rowOff>
    </xdr:from>
    <xdr:ext cx="469744" cy="259045"/>
    <xdr:sp macro="" textlink="">
      <xdr:nvSpPr>
        <xdr:cNvPr id="447" name="n_2mainValue【市民会館】&#10;一人当たり面積">
          <a:extLst>
            <a:ext uri="{FF2B5EF4-FFF2-40B4-BE49-F238E27FC236}">
              <a16:creationId xmlns:a16="http://schemas.microsoft.com/office/drawing/2014/main" id="{00000000-0008-0000-0200-0000BF010000}"/>
            </a:ext>
          </a:extLst>
        </xdr:cNvPr>
        <xdr:cNvSpPr txBox="1"/>
      </xdr:nvSpPr>
      <xdr:spPr>
        <a:xfrm>
          <a:off x="8515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102888</xdr:rowOff>
    </xdr:from>
    <xdr:ext cx="469744" cy="259045"/>
    <xdr:sp macro="" textlink="">
      <xdr:nvSpPr>
        <xdr:cNvPr id="448" name="n_3mainValue【市民会館】&#10;一人当たり面積">
          <a:extLst>
            <a:ext uri="{FF2B5EF4-FFF2-40B4-BE49-F238E27FC236}">
              <a16:creationId xmlns:a16="http://schemas.microsoft.com/office/drawing/2014/main" id="{00000000-0008-0000-0200-0000C0010000}"/>
            </a:ext>
          </a:extLst>
        </xdr:cNvPr>
        <xdr:cNvSpPr txBox="1"/>
      </xdr:nvSpPr>
      <xdr:spPr>
        <a:xfrm>
          <a:off x="7626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a:extLst>
            <a:ext uri="{FF2B5EF4-FFF2-40B4-BE49-F238E27FC236}">
              <a16:creationId xmlns:a16="http://schemas.microsoft.com/office/drawing/2014/main" id="{00000000-0008-0000-0200-0000D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5" name="【一般廃棄物処理施設】&#10;有形固定資産減価償却率最小値テキスト">
          <a:extLst>
            <a:ext uri="{FF2B5EF4-FFF2-40B4-BE49-F238E27FC236}">
              <a16:creationId xmlns:a16="http://schemas.microsoft.com/office/drawing/2014/main" id="{00000000-0008-0000-0200-0000DB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7" name="【一般廃棄物処理施設】&#10;有形固定資産減価償却率最大値テキスト">
          <a:extLst>
            <a:ext uri="{FF2B5EF4-FFF2-40B4-BE49-F238E27FC236}">
              <a16:creationId xmlns:a16="http://schemas.microsoft.com/office/drawing/2014/main" id="{00000000-0008-0000-0200-0000DD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9" name="【一般廃棄物処理施設】&#10;有形固定資産減価償却率平均値テキスト">
          <a:extLst>
            <a:ext uri="{FF2B5EF4-FFF2-40B4-BE49-F238E27FC236}">
              <a16:creationId xmlns:a16="http://schemas.microsoft.com/office/drawing/2014/main" id="{00000000-0008-0000-0200-0000DF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490" name="【一般廃棄物処理施設】&#10;有形固定資産減価償却率該当値テキスト">
          <a:extLst>
            <a:ext uri="{FF2B5EF4-FFF2-40B4-BE49-F238E27FC236}">
              <a16:creationId xmlns:a16="http://schemas.microsoft.com/office/drawing/2014/main" id="{00000000-0008-0000-0200-0000EA010000}"/>
            </a:ext>
          </a:extLst>
        </xdr:cNvPr>
        <xdr:cNvSpPr txBox="1"/>
      </xdr:nvSpPr>
      <xdr:spPr>
        <a:xfrm>
          <a:off x="16357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5430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37011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5481300" y="634473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37011</xdr:rowOff>
    </xdr:from>
    <xdr:to>
      <xdr:col>81</xdr:col>
      <xdr:colOff>50800</xdr:colOff>
      <xdr:row>37</xdr:row>
      <xdr:rowOff>90896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4592300" y="638066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78938</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132823</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4389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2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200-00000C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200-00000E02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200-00001002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144005</xdr:rowOff>
    </xdr:from>
    <xdr:to>
      <xdr:col>116</xdr:col>
      <xdr:colOff>114300</xdr:colOff>
      <xdr:row>40</xdr:row>
      <xdr:rowOff>74155</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2110700" y="68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122432</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200-00001B020000}"/>
            </a:ext>
          </a:extLst>
        </xdr:cNvPr>
        <xdr:cNvSpPr txBox="1"/>
      </xdr:nvSpPr>
      <xdr:spPr>
        <a:xfrm>
          <a:off x="22199600" y="68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148029</xdr:rowOff>
    </xdr:from>
    <xdr:to>
      <xdr:col>112</xdr:col>
      <xdr:colOff>38100</xdr:colOff>
      <xdr:row>40</xdr:row>
      <xdr:rowOff>78179</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68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23355</xdr:rowOff>
    </xdr:from>
    <xdr:to>
      <xdr:col>116</xdr:col>
      <xdr:colOff>63500</xdr:colOff>
      <xdr:row>40</xdr:row>
      <xdr:rowOff>27379</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1323300" y="6881355"/>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153484</xdr:rowOff>
    </xdr:from>
    <xdr:to>
      <xdr:col>107</xdr:col>
      <xdr:colOff>101600</xdr:colOff>
      <xdr:row>40</xdr:row>
      <xdr:rowOff>83634</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0383500" y="68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27379</xdr:rowOff>
    </xdr:from>
    <xdr:to>
      <xdr:col>111</xdr:col>
      <xdr:colOff>177800</xdr:colOff>
      <xdr:row>40</xdr:row>
      <xdr:rowOff>32834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0434300" y="6885379"/>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4" name="n_1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5" name="n_2ave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6" name="n_3ave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69306</xdr:rowOff>
    </xdr:from>
    <xdr:ext cx="534377" cy="259045"/>
    <xdr:sp macro="" textlink="">
      <xdr:nvSpPr>
        <xdr:cNvPr id="547" name="n_1main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21043411" y="692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74761</xdr:rowOff>
    </xdr:from>
    <xdr:ext cx="534377" cy="259045"/>
    <xdr:sp macro="" textlink="">
      <xdr:nvSpPr>
        <xdr:cNvPr id="548" name="n_2main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20167111" y="69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id="{00000000-0008-0000-0200-00003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5" name="【保健センター・保健所】&#10;有形固定資産減価償却率最小値テキスト">
          <a:extLst>
            <a:ext uri="{FF2B5EF4-FFF2-40B4-BE49-F238E27FC236}">
              <a16:creationId xmlns:a16="http://schemas.microsoft.com/office/drawing/2014/main" id="{00000000-0008-0000-0200-00003F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id="{00000000-0008-0000-0200-000041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id="{00000000-0008-0000-0200-000043020000}"/>
            </a:ext>
          </a:extLst>
        </xdr:cNvPr>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90" name="【保健センター・保健所】&#10;有形固定資産減価償却率該当値テキスト">
          <a:extLst>
            <a:ext uri="{FF2B5EF4-FFF2-40B4-BE49-F238E27FC236}">
              <a16:creationId xmlns:a16="http://schemas.microsoft.com/office/drawing/2014/main" id="{00000000-0008-0000-0200-00004E020000}"/>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45720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5481300" y="10469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80010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4592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61867</xdr:rowOff>
    </xdr:from>
    <xdr:to>
      <xdr:col>72</xdr:col>
      <xdr:colOff>38100</xdr:colOff>
      <xdr:row>61</xdr:row>
      <xdr:rowOff>163467</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3652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112667</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3703300" y="10538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97" name="n_1ave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98" name="n_2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99" name="n_3ave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00" name="n_1main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01" name="n_2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154594</xdr:rowOff>
    </xdr:from>
    <xdr:ext cx="405111" cy="259045"/>
    <xdr:sp macro="" textlink="">
      <xdr:nvSpPr>
        <xdr:cNvPr id="602" name="n_3main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3500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a:extLst>
            <a:ext uri="{FF2B5EF4-FFF2-40B4-BE49-F238E27FC236}">
              <a16:creationId xmlns:a16="http://schemas.microsoft.com/office/drawing/2014/main" id="{00000000-0008-0000-0200-00006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5" name="【保健センター・保健所】&#10;一人当たり面積最小値テキスト">
          <a:extLst>
            <a:ext uri="{FF2B5EF4-FFF2-40B4-BE49-F238E27FC236}">
              <a16:creationId xmlns:a16="http://schemas.microsoft.com/office/drawing/2014/main" id="{00000000-0008-0000-0200-000071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7" name="【保健センター・保健所】&#10;一人当たり面積最大値テキスト">
          <a:extLst>
            <a:ext uri="{FF2B5EF4-FFF2-40B4-BE49-F238E27FC236}">
              <a16:creationId xmlns:a16="http://schemas.microsoft.com/office/drawing/2014/main" id="{00000000-0008-0000-0200-000073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29" name="【保健センター・保健所】&#10;一人当たり面積平均値テキスト">
          <a:extLst>
            <a:ext uri="{FF2B5EF4-FFF2-40B4-BE49-F238E27FC236}">
              <a16:creationId xmlns:a16="http://schemas.microsoft.com/office/drawing/2014/main" id="{00000000-0008-0000-0200-000075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102362</xdr:rowOff>
    </xdr:from>
    <xdr:to>
      <xdr:col>116</xdr:col>
      <xdr:colOff>114300</xdr:colOff>
      <xdr:row>56</xdr:row>
      <xdr:rowOff>32512</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21107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55389</xdr:rowOff>
    </xdr:from>
    <xdr:ext cx="469744" cy="259045"/>
    <xdr:sp macro="" textlink="">
      <xdr:nvSpPr>
        <xdr:cNvPr id="640" name="【保健センター・保健所】&#10;一人当たり面積該当値テキスト">
          <a:extLst>
            <a:ext uri="{FF2B5EF4-FFF2-40B4-BE49-F238E27FC236}">
              <a16:creationId xmlns:a16="http://schemas.microsoft.com/office/drawing/2014/main" id="{00000000-0008-0000-0200-000080020000}"/>
            </a:ext>
          </a:extLst>
        </xdr:cNvPr>
        <xdr:cNvSpPr txBox="1"/>
      </xdr:nvSpPr>
      <xdr:spPr>
        <a:xfrm>
          <a:off x="22199600" y="94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102362</xdr:rowOff>
    </xdr:from>
    <xdr:to>
      <xdr:col>112</xdr:col>
      <xdr:colOff>38100</xdr:colOff>
      <xdr:row>56</xdr:row>
      <xdr:rowOff>32512</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1272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153162</xdr:rowOff>
    </xdr:from>
    <xdr:to>
      <xdr:col>116</xdr:col>
      <xdr:colOff>63500</xdr:colOff>
      <xdr:row>55</xdr:row>
      <xdr:rowOff>153162</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21323300" y="958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111506</xdr:rowOff>
    </xdr:from>
    <xdr:to>
      <xdr:col>107</xdr:col>
      <xdr:colOff>101600</xdr:colOff>
      <xdr:row>56</xdr:row>
      <xdr:rowOff>41656</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0383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153162</xdr:rowOff>
    </xdr:from>
    <xdr:to>
      <xdr:col>111</xdr:col>
      <xdr:colOff>177800</xdr:colOff>
      <xdr:row>55</xdr:row>
      <xdr:rowOff>162306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20434300" y="9582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106934</xdr:rowOff>
    </xdr:from>
    <xdr:to>
      <xdr:col>102</xdr:col>
      <xdr:colOff>165100</xdr:colOff>
      <xdr:row>56</xdr:row>
      <xdr:rowOff>37084</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9494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157734</xdr:rowOff>
    </xdr:from>
    <xdr:to>
      <xdr:col>107</xdr:col>
      <xdr:colOff>50800</xdr:colOff>
      <xdr:row>55</xdr:row>
      <xdr:rowOff>162306</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9545300" y="9587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47" name="n_1aveValue【保健センター・保健所】&#10;一人当たり面積">
          <a:extLst>
            <a:ext uri="{FF2B5EF4-FFF2-40B4-BE49-F238E27FC236}">
              <a16:creationId xmlns:a16="http://schemas.microsoft.com/office/drawing/2014/main" id="{00000000-0008-0000-0200-000087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48" name="n_2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49" name="n_3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49039</xdr:rowOff>
    </xdr:from>
    <xdr:ext cx="469744" cy="259045"/>
    <xdr:sp macro="" textlink="">
      <xdr:nvSpPr>
        <xdr:cNvPr id="650" name="n_1mainValue【保健センター・保健所】&#10;一人当たり面積">
          <a:extLst>
            <a:ext uri="{FF2B5EF4-FFF2-40B4-BE49-F238E27FC236}">
              <a16:creationId xmlns:a16="http://schemas.microsoft.com/office/drawing/2014/main" id="{00000000-0008-0000-0200-00008A020000}"/>
            </a:ext>
          </a:extLst>
        </xdr:cNvPr>
        <xdr:cNvSpPr txBox="1"/>
      </xdr:nvSpPr>
      <xdr:spPr>
        <a:xfrm>
          <a:off x="210757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58183</xdr:rowOff>
    </xdr:from>
    <xdr:ext cx="469744" cy="259045"/>
    <xdr:sp macro="" textlink="">
      <xdr:nvSpPr>
        <xdr:cNvPr id="651" name="n_2mainValue【保健センター・保健所】&#10;一人当たり面積">
          <a:extLst>
            <a:ext uri="{FF2B5EF4-FFF2-40B4-BE49-F238E27FC236}">
              <a16:creationId xmlns:a16="http://schemas.microsoft.com/office/drawing/2014/main" id="{00000000-0008-0000-0200-00008B020000}"/>
            </a:ext>
          </a:extLst>
        </xdr:cNvPr>
        <xdr:cNvSpPr txBox="1"/>
      </xdr:nvSpPr>
      <xdr:spPr>
        <a:xfrm>
          <a:off x="20199427" y="931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53611</xdr:rowOff>
    </xdr:from>
    <xdr:ext cx="469744" cy="259045"/>
    <xdr:sp macro="" textlink="">
      <xdr:nvSpPr>
        <xdr:cNvPr id="652" name="n_3mainValue【保健センター・保健所】&#10;一人当たり面積">
          <a:extLst>
            <a:ext uri="{FF2B5EF4-FFF2-40B4-BE49-F238E27FC236}">
              <a16:creationId xmlns:a16="http://schemas.microsoft.com/office/drawing/2014/main" id="{00000000-0008-0000-0200-00008C020000}"/>
            </a:ext>
          </a:extLst>
        </xdr:cNvPr>
        <xdr:cNvSpPr txBox="1"/>
      </xdr:nvSpPr>
      <xdr:spPr>
        <a:xfrm>
          <a:off x="193104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a:extLst>
            <a:ext uri="{FF2B5EF4-FFF2-40B4-BE49-F238E27FC236}">
              <a16:creationId xmlns:a16="http://schemas.microsoft.com/office/drawing/2014/main" id="{00000000-0008-0000-0200-0000A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9" name="【消防施設】&#10;有形固定資産減価償却率最小値テキスト">
          <a:extLst>
            <a:ext uri="{FF2B5EF4-FFF2-40B4-BE49-F238E27FC236}">
              <a16:creationId xmlns:a16="http://schemas.microsoft.com/office/drawing/2014/main" id="{00000000-0008-0000-0200-0000A7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1" name="【消防施設】&#10;有形固定資産減価償却率最大値テキスト">
          <a:extLst>
            <a:ext uri="{FF2B5EF4-FFF2-40B4-BE49-F238E27FC236}">
              <a16:creationId xmlns:a16="http://schemas.microsoft.com/office/drawing/2014/main" id="{00000000-0008-0000-0200-0000A9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3" name="【消防施設】&#10;有形固定資産減価償却率平均値テキスト">
          <a:extLst>
            <a:ext uri="{FF2B5EF4-FFF2-40B4-BE49-F238E27FC236}">
              <a16:creationId xmlns:a16="http://schemas.microsoft.com/office/drawing/2014/main" id="{00000000-0008-0000-0200-0000AB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694" name="【消防施設】&#10;有形固定資産減価償却率該当値テキスト">
          <a:extLst>
            <a:ext uri="{FF2B5EF4-FFF2-40B4-BE49-F238E27FC236}">
              <a16:creationId xmlns:a16="http://schemas.microsoft.com/office/drawing/2014/main" id="{00000000-0008-0000-0200-0000B6020000}"/>
            </a:ext>
          </a:extLst>
        </xdr:cNvPr>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83820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5481300" y="14279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116477</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14592300" y="1431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98334</xdr:rowOff>
    </xdr:from>
    <xdr:to>
      <xdr:col>72</xdr:col>
      <xdr:colOff>38100</xdr:colOff>
      <xdr:row>84</xdr:row>
      <xdr:rowOff>28484</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13652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83</xdr:row>
      <xdr:rowOff>149134</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13703300" y="1434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1" name="n_1aveValue【消防施設】&#10;有形固定資産減価償却率">
          <a:extLst>
            <a:ext uri="{FF2B5EF4-FFF2-40B4-BE49-F238E27FC236}">
              <a16:creationId xmlns:a16="http://schemas.microsoft.com/office/drawing/2014/main" id="{00000000-0008-0000-0200-0000BD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2" name="n_2aveValue【消防施設】&#10;有形固定資産減価償却率">
          <a:extLst>
            <a:ext uri="{FF2B5EF4-FFF2-40B4-BE49-F238E27FC236}">
              <a16:creationId xmlns:a16="http://schemas.microsoft.com/office/drawing/2014/main" id="{00000000-0008-0000-0200-0000BE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3" name="n_3aveValue【消防施設】&#10;有形固定資産減価償却率">
          <a:extLst>
            <a:ext uri="{FF2B5EF4-FFF2-40B4-BE49-F238E27FC236}">
              <a16:creationId xmlns:a16="http://schemas.microsoft.com/office/drawing/2014/main" id="{00000000-0008-0000-0200-0000BF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704" name="n_1mainValue【消防施設】&#10;有形固定資産減価償却率">
          <a:extLst>
            <a:ext uri="{FF2B5EF4-FFF2-40B4-BE49-F238E27FC236}">
              <a16:creationId xmlns:a16="http://schemas.microsoft.com/office/drawing/2014/main" id="{00000000-0008-0000-0200-0000C0020000}"/>
            </a:ext>
          </a:extLst>
        </xdr:cNvPr>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705" name="n_2mainValue【消防施設】&#10;有形固定資産減価償却率">
          <a:extLst>
            <a:ext uri="{FF2B5EF4-FFF2-40B4-BE49-F238E27FC236}">
              <a16:creationId xmlns:a16="http://schemas.microsoft.com/office/drawing/2014/main" id="{00000000-0008-0000-0200-0000C1020000}"/>
            </a:ext>
          </a:extLst>
        </xdr:cNvPr>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706" name="n_3mainValue【消防施設】&#10;有形固定資産減価償却率">
          <a:extLst>
            <a:ext uri="{FF2B5EF4-FFF2-40B4-BE49-F238E27FC236}">
              <a16:creationId xmlns:a16="http://schemas.microsoft.com/office/drawing/2014/main" id="{00000000-0008-0000-0200-0000C2020000}"/>
            </a:ext>
          </a:extLst>
        </xdr:cNvPr>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a:extLst>
            <a:ext uri="{FF2B5EF4-FFF2-40B4-BE49-F238E27FC236}">
              <a16:creationId xmlns:a16="http://schemas.microsoft.com/office/drawing/2014/main" id="{00000000-0008-0000-0200-0000D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9" name="【消防施設】&#10;一人当たり面積最小値テキスト">
          <a:extLst>
            <a:ext uri="{FF2B5EF4-FFF2-40B4-BE49-F238E27FC236}">
              <a16:creationId xmlns:a16="http://schemas.microsoft.com/office/drawing/2014/main" id="{00000000-0008-0000-0200-0000D9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1" name="【消防施設】&#10;一人当たり面積最大値テキスト">
          <a:extLst>
            <a:ext uri="{FF2B5EF4-FFF2-40B4-BE49-F238E27FC236}">
              <a16:creationId xmlns:a16="http://schemas.microsoft.com/office/drawing/2014/main" id="{00000000-0008-0000-0200-0000DB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3" name="【消防施設】&#10;一人当たり面積平均値テキスト">
          <a:extLst>
            <a:ext uri="{FF2B5EF4-FFF2-40B4-BE49-F238E27FC236}">
              <a16:creationId xmlns:a16="http://schemas.microsoft.com/office/drawing/2014/main" id="{00000000-0008-0000-0200-0000DD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44" name="【消防施設】&#10;一人当たり面積該当値テキスト">
          <a:extLst>
            <a:ext uri="{FF2B5EF4-FFF2-40B4-BE49-F238E27FC236}">
              <a16:creationId xmlns:a16="http://schemas.microsoft.com/office/drawing/2014/main" id="{00000000-0008-0000-0200-0000E8020000}"/>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20434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138685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9545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1" name="n_1aveValue【消防施設】&#10;一人当たり面積">
          <a:extLst>
            <a:ext uri="{FF2B5EF4-FFF2-40B4-BE49-F238E27FC236}">
              <a16:creationId xmlns:a16="http://schemas.microsoft.com/office/drawing/2014/main" id="{00000000-0008-0000-0200-0000EF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2" name="n_2aveValue【消防施設】&#10;一人当たり面積">
          <a:extLst>
            <a:ext uri="{FF2B5EF4-FFF2-40B4-BE49-F238E27FC236}">
              <a16:creationId xmlns:a16="http://schemas.microsoft.com/office/drawing/2014/main" id="{00000000-0008-0000-0200-0000F0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3" name="n_3aveValue【消防施設】&#10;一人当たり面積">
          <a:extLst>
            <a:ext uri="{FF2B5EF4-FFF2-40B4-BE49-F238E27FC236}">
              <a16:creationId xmlns:a16="http://schemas.microsoft.com/office/drawing/2014/main" id="{00000000-0008-0000-0200-0000F1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54" name="n_1mainValue【消防施設】&#10;一人当たり面積">
          <a:extLst>
            <a:ext uri="{FF2B5EF4-FFF2-40B4-BE49-F238E27FC236}">
              <a16:creationId xmlns:a16="http://schemas.microsoft.com/office/drawing/2014/main" id="{00000000-0008-0000-0200-0000F202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55" name="n_2mainValue【消防施設】&#10;一人当たり面積">
          <a:extLst>
            <a:ext uri="{FF2B5EF4-FFF2-40B4-BE49-F238E27FC236}">
              <a16:creationId xmlns:a16="http://schemas.microsoft.com/office/drawing/2014/main" id="{00000000-0008-0000-0200-0000F3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34562</xdr:rowOff>
    </xdr:from>
    <xdr:ext cx="469744" cy="259045"/>
    <xdr:sp macro="" textlink="">
      <xdr:nvSpPr>
        <xdr:cNvPr id="756" name="n_3mainValue【消防施設】&#10;一人当たり面積">
          <a:extLst>
            <a:ext uri="{FF2B5EF4-FFF2-40B4-BE49-F238E27FC236}">
              <a16:creationId xmlns:a16="http://schemas.microsoft.com/office/drawing/2014/main" id="{00000000-0008-0000-0200-0000F4020000}"/>
            </a:ext>
          </a:extLst>
        </xdr:cNvPr>
        <xdr:cNvSpPr txBox="1"/>
      </xdr:nvSpPr>
      <xdr:spPr>
        <a:xfrm>
          <a:off x="19310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a:extLst>
            <a:ext uri="{FF2B5EF4-FFF2-40B4-BE49-F238E27FC236}">
              <a16:creationId xmlns:a16="http://schemas.microsoft.com/office/drawing/2014/main" id="{00000000-0008-0000-0200-00000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3" name="【庁舎】&#10;有形固定資産減価償却率最小値テキスト">
          <a:extLst>
            <a:ext uri="{FF2B5EF4-FFF2-40B4-BE49-F238E27FC236}">
              <a16:creationId xmlns:a16="http://schemas.microsoft.com/office/drawing/2014/main" id="{00000000-0008-0000-0200-00000F03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5" name="【庁舎】&#10;有形固定資産減価償却率最大値テキスト">
          <a:extLst>
            <a:ext uri="{FF2B5EF4-FFF2-40B4-BE49-F238E27FC236}">
              <a16:creationId xmlns:a16="http://schemas.microsoft.com/office/drawing/2014/main" id="{00000000-0008-0000-0200-00001103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7" name="【庁舎】&#10;有形固定資産減価償却率平均値テキスト">
          <a:extLst>
            <a:ext uri="{FF2B5EF4-FFF2-40B4-BE49-F238E27FC236}">
              <a16:creationId xmlns:a16="http://schemas.microsoft.com/office/drawing/2014/main" id="{00000000-0008-0000-0200-00001303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44994</xdr:rowOff>
    </xdr:from>
    <xdr:to>
      <xdr:col>85</xdr:col>
      <xdr:colOff>177800</xdr:colOff>
      <xdr:row>100</xdr:row>
      <xdr:rowOff>146594</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6268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131371</xdr:rowOff>
    </xdr:from>
    <xdr:ext cx="405111" cy="259045"/>
    <xdr:sp macro="" textlink="">
      <xdr:nvSpPr>
        <xdr:cNvPr id="798" name="【庁舎】&#10;有形固定資産減価償却率該当値テキスト">
          <a:extLst>
            <a:ext uri="{FF2B5EF4-FFF2-40B4-BE49-F238E27FC236}">
              <a16:creationId xmlns:a16="http://schemas.microsoft.com/office/drawing/2014/main" id="{00000000-0008-0000-0200-00001E030000}"/>
            </a:ext>
          </a:extLst>
        </xdr:cNvPr>
        <xdr:cNvSpPr txBox="1"/>
      </xdr:nvSpPr>
      <xdr:spPr>
        <a:xfrm>
          <a:off x="16357600" y="1710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66221</xdr:rowOff>
    </xdr:from>
    <xdr:to>
      <xdr:col>81</xdr:col>
      <xdr:colOff>101600</xdr:colOff>
      <xdr:row>100</xdr:row>
      <xdr:rowOff>167821</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5430500" y="17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100</xdr:row>
      <xdr:rowOff>117021</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15481300" y="1724079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85816</xdr:rowOff>
    </xdr:from>
    <xdr:to>
      <xdr:col>76</xdr:col>
      <xdr:colOff>165100</xdr:colOff>
      <xdr:row>101</xdr:row>
      <xdr:rowOff>15966</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14541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117021</xdr:rowOff>
    </xdr:from>
    <xdr:to>
      <xdr:col>81</xdr:col>
      <xdr:colOff>50800</xdr:colOff>
      <xdr:row>100</xdr:row>
      <xdr:rowOff>136616</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14592300" y="172620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105411</xdr:rowOff>
    </xdr:from>
    <xdr:to>
      <xdr:col>72</xdr:col>
      <xdr:colOff>38100</xdr:colOff>
      <xdr:row>101</xdr:row>
      <xdr:rowOff>35561</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13652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136616</xdr:rowOff>
    </xdr:from>
    <xdr:to>
      <xdr:col>76</xdr:col>
      <xdr:colOff>114300</xdr:colOff>
      <xdr:row>100</xdr:row>
      <xdr:rowOff>156211</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flipV="1">
          <a:off x="13703300" y="172816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05" name="n_1aveValue【庁舎】&#10;有形固定資産減価償却率">
          <a:extLst>
            <a:ext uri="{FF2B5EF4-FFF2-40B4-BE49-F238E27FC236}">
              <a16:creationId xmlns:a16="http://schemas.microsoft.com/office/drawing/2014/main" id="{00000000-0008-0000-0200-00002503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06" name="n_2aveValue【庁舎】&#10;有形固定資産減価償却率">
          <a:extLst>
            <a:ext uri="{FF2B5EF4-FFF2-40B4-BE49-F238E27FC236}">
              <a16:creationId xmlns:a16="http://schemas.microsoft.com/office/drawing/2014/main" id="{00000000-0008-0000-0200-00002603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7" name="n_3aveValue【庁舎】&#10;有形固定資産減価償却率">
          <a:extLst>
            <a:ext uri="{FF2B5EF4-FFF2-40B4-BE49-F238E27FC236}">
              <a16:creationId xmlns:a16="http://schemas.microsoft.com/office/drawing/2014/main" id="{00000000-0008-0000-0200-000027030000}"/>
            </a:ext>
          </a:extLst>
        </xdr:cNvPr>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12898</xdr:rowOff>
    </xdr:from>
    <xdr:ext cx="405111" cy="259045"/>
    <xdr:sp macro="" textlink="">
      <xdr:nvSpPr>
        <xdr:cNvPr id="808" name="n_1mainValue【庁舎】&#10;有形固定資産減価償却率">
          <a:extLst>
            <a:ext uri="{FF2B5EF4-FFF2-40B4-BE49-F238E27FC236}">
              <a16:creationId xmlns:a16="http://schemas.microsoft.com/office/drawing/2014/main" id="{00000000-0008-0000-0200-000028030000}"/>
            </a:ext>
          </a:extLst>
        </xdr:cNvPr>
        <xdr:cNvSpPr txBox="1"/>
      </xdr:nvSpPr>
      <xdr:spPr>
        <a:xfrm>
          <a:off x="152660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32493</xdr:rowOff>
    </xdr:from>
    <xdr:ext cx="405111" cy="259045"/>
    <xdr:sp macro="" textlink="">
      <xdr:nvSpPr>
        <xdr:cNvPr id="809" name="n_2mainValue【庁舎】&#10;有形固定資産減価償却率">
          <a:extLst>
            <a:ext uri="{FF2B5EF4-FFF2-40B4-BE49-F238E27FC236}">
              <a16:creationId xmlns:a16="http://schemas.microsoft.com/office/drawing/2014/main" id="{00000000-0008-0000-0200-000029030000}"/>
            </a:ext>
          </a:extLst>
        </xdr:cNvPr>
        <xdr:cNvSpPr txBox="1"/>
      </xdr:nvSpPr>
      <xdr:spPr>
        <a:xfrm>
          <a:off x="143897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52088</xdr:rowOff>
    </xdr:from>
    <xdr:ext cx="405111" cy="259045"/>
    <xdr:sp macro="" textlink="">
      <xdr:nvSpPr>
        <xdr:cNvPr id="810" name="n_3mainValue【庁舎】&#10;有形固定資産減価償却率">
          <a:extLst>
            <a:ext uri="{FF2B5EF4-FFF2-40B4-BE49-F238E27FC236}">
              <a16:creationId xmlns:a16="http://schemas.microsoft.com/office/drawing/2014/main" id="{00000000-0008-0000-0200-00002A030000}"/>
            </a:ext>
          </a:extLst>
        </xdr:cNvPr>
        <xdr:cNvSpPr txBox="1"/>
      </xdr:nvSpPr>
      <xdr:spPr>
        <a:xfrm>
          <a:off x="13500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02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7" name="【庁舎】&#10;一人当たり面積最小値テキスト">
          <a:extLst>
            <a:ext uri="{FF2B5EF4-FFF2-40B4-BE49-F238E27FC236}">
              <a16:creationId xmlns:a16="http://schemas.microsoft.com/office/drawing/2014/main" id="{00000000-0008-0000-0200-000045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9" name="【庁舎】&#10;一人当たり面積最大値テキスト">
          <a:extLst>
            <a:ext uri="{FF2B5EF4-FFF2-40B4-BE49-F238E27FC236}">
              <a16:creationId xmlns:a16="http://schemas.microsoft.com/office/drawing/2014/main" id="{00000000-0008-0000-0200-000047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41" name="【庁舎】&#10;一人当たり面積平均値テキスト">
          <a:extLst>
            <a:ext uri="{FF2B5EF4-FFF2-40B4-BE49-F238E27FC236}">
              <a16:creationId xmlns:a16="http://schemas.microsoft.com/office/drawing/2014/main" id="{00000000-0008-0000-0200-000049030000}"/>
            </a:ext>
          </a:extLst>
        </xdr:cNvPr>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5" name="フローチャート: 判断 844">
          <a:extLst>
            <a:ext uri="{FF2B5EF4-FFF2-40B4-BE49-F238E27FC236}">
              <a16:creationId xmlns:a16="http://schemas.microsoft.com/office/drawing/2014/main" id="{00000000-0008-0000-0200-00004D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95613</xdr:rowOff>
    </xdr:from>
    <xdr:to>
      <xdr:col>116</xdr:col>
      <xdr:colOff>114300</xdr:colOff>
      <xdr:row>104</xdr:row>
      <xdr:rowOff>25763</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22110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118490</xdr:rowOff>
    </xdr:from>
    <xdr:ext cx="469744" cy="259045"/>
    <xdr:sp macro="" textlink="">
      <xdr:nvSpPr>
        <xdr:cNvPr id="852" name="【庁舎】&#10;一人当たり面積該当値テキスト">
          <a:extLst>
            <a:ext uri="{FF2B5EF4-FFF2-40B4-BE49-F238E27FC236}">
              <a16:creationId xmlns:a16="http://schemas.microsoft.com/office/drawing/2014/main" id="{00000000-0008-0000-0200-000054030000}"/>
            </a:ext>
          </a:extLst>
        </xdr:cNvPr>
        <xdr:cNvSpPr txBox="1"/>
      </xdr:nvSpPr>
      <xdr:spPr>
        <a:xfrm>
          <a:off x="22199600" y="176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95613</xdr:rowOff>
    </xdr:from>
    <xdr:to>
      <xdr:col>112</xdr:col>
      <xdr:colOff>38100</xdr:colOff>
      <xdr:row>104</xdr:row>
      <xdr:rowOff>25763</xdr:rowOff>
    </xdr:to>
    <xdr:sp macro="" textlink="">
      <xdr:nvSpPr>
        <xdr:cNvPr id="853" name="楕円 852">
          <a:extLst>
            <a:ext uri="{FF2B5EF4-FFF2-40B4-BE49-F238E27FC236}">
              <a16:creationId xmlns:a16="http://schemas.microsoft.com/office/drawing/2014/main" id="{00000000-0008-0000-0200-000055030000}"/>
            </a:ext>
          </a:extLst>
        </xdr:cNvPr>
        <xdr:cNvSpPr/>
      </xdr:nvSpPr>
      <xdr:spPr>
        <a:xfrm>
          <a:off x="2127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146413</xdr:rowOff>
    </xdr:from>
    <xdr:to>
      <xdr:col>116</xdr:col>
      <xdr:colOff>63500</xdr:colOff>
      <xdr:row>103</xdr:row>
      <xdr:rowOff>146413</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21323300" y="17805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98879</xdr:rowOff>
    </xdr:from>
    <xdr:to>
      <xdr:col>107</xdr:col>
      <xdr:colOff>101600</xdr:colOff>
      <xdr:row>104</xdr:row>
      <xdr:rowOff>29029</xdr:rowOff>
    </xdr:to>
    <xdr:sp macro="" textlink="">
      <xdr:nvSpPr>
        <xdr:cNvPr id="855" name="楕円 854">
          <a:extLst>
            <a:ext uri="{FF2B5EF4-FFF2-40B4-BE49-F238E27FC236}">
              <a16:creationId xmlns:a16="http://schemas.microsoft.com/office/drawing/2014/main" id="{00000000-0008-0000-0200-000057030000}"/>
            </a:ext>
          </a:extLst>
        </xdr:cNvPr>
        <xdr:cNvSpPr/>
      </xdr:nvSpPr>
      <xdr:spPr>
        <a:xfrm>
          <a:off x="2038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146413</xdr:rowOff>
    </xdr:from>
    <xdr:to>
      <xdr:col>111</xdr:col>
      <xdr:colOff>177800</xdr:colOff>
      <xdr:row>103</xdr:row>
      <xdr:rowOff>149679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flipV="1">
          <a:off x="20434300" y="178057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98879</xdr:rowOff>
    </xdr:from>
    <xdr:to>
      <xdr:col>102</xdr:col>
      <xdr:colOff>165100</xdr:colOff>
      <xdr:row>104</xdr:row>
      <xdr:rowOff>29029</xdr:rowOff>
    </xdr:to>
    <xdr:sp macro="" textlink="">
      <xdr:nvSpPr>
        <xdr:cNvPr id="857" name="楕円 856">
          <a:extLst>
            <a:ext uri="{FF2B5EF4-FFF2-40B4-BE49-F238E27FC236}">
              <a16:creationId xmlns:a16="http://schemas.microsoft.com/office/drawing/2014/main" id="{00000000-0008-0000-0200-000059030000}"/>
            </a:ext>
          </a:extLst>
        </xdr:cNvPr>
        <xdr:cNvSpPr/>
      </xdr:nvSpPr>
      <xdr:spPr>
        <a:xfrm>
          <a:off x="19494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149679</xdr:rowOff>
    </xdr:from>
    <xdr:to>
      <xdr:col>107</xdr:col>
      <xdr:colOff>50800</xdr:colOff>
      <xdr:row>103</xdr:row>
      <xdr:rowOff>149679</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9545300" y="1780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59" name="n_1aveValue【庁舎】&#10;一人当たり面積">
          <a:extLst>
            <a:ext uri="{FF2B5EF4-FFF2-40B4-BE49-F238E27FC236}">
              <a16:creationId xmlns:a16="http://schemas.microsoft.com/office/drawing/2014/main" id="{00000000-0008-0000-0200-00005B030000}"/>
            </a:ext>
          </a:extLst>
        </xdr:cNvPr>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60" name="n_2aveValue【庁舎】&#10;一人当たり面積">
          <a:extLst>
            <a:ext uri="{FF2B5EF4-FFF2-40B4-BE49-F238E27FC236}">
              <a16:creationId xmlns:a16="http://schemas.microsoft.com/office/drawing/2014/main" id="{00000000-0008-0000-0200-00005C030000}"/>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1" name="n_3aveValue【庁舎】&#10;一人当たり面積">
          <a:extLst>
            <a:ext uri="{FF2B5EF4-FFF2-40B4-BE49-F238E27FC236}">
              <a16:creationId xmlns:a16="http://schemas.microsoft.com/office/drawing/2014/main" id="{00000000-0008-0000-0200-00005D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42290</xdr:rowOff>
    </xdr:from>
    <xdr:ext cx="469744" cy="259045"/>
    <xdr:sp macro="" textlink="">
      <xdr:nvSpPr>
        <xdr:cNvPr id="862" name="n_1mainValue【庁舎】&#10;一人当たり面積">
          <a:extLst>
            <a:ext uri="{FF2B5EF4-FFF2-40B4-BE49-F238E27FC236}">
              <a16:creationId xmlns:a16="http://schemas.microsoft.com/office/drawing/2014/main" id="{00000000-0008-0000-0200-00005E030000}"/>
            </a:ext>
          </a:extLst>
        </xdr:cNvPr>
        <xdr:cNvSpPr txBox="1"/>
      </xdr:nvSpPr>
      <xdr:spPr>
        <a:xfrm>
          <a:off x="210757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863" name="n_2mainValue【庁舎】&#10;一人当たり面積">
          <a:extLst>
            <a:ext uri="{FF2B5EF4-FFF2-40B4-BE49-F238E27FC236}">
              <a16:creationId xmlns:a16="http://schemas.microsoft.com/office/drawing/2014/main" id="{00000000-0008-0000-0200-00005F030000}"/>
            </a:ext>
          </a:extLst>
        </xdr:cNvPr>
        <xdr:cNvSpPr txBox="1"/>
      </xdr:nvSpPr>
      <xdr:spPr>
        <a:xfrm>
          <a:off x="20199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45556</xdr:rowOff>
    </xdr:from>
    <xdr:ext cx="469744" cy="259045"/>
    <xdr:sp macro="" textlink="">
      <xdr:nvSpPr>
        <xdr:cNvPr id="864" name="n_3mainValue【庁舎】&#10;一人当たり面積">
          <a:extLst>
            <a:ext uri="{FF2B5EF4-FFF2-40B4-BE49-F238E27FC236}">
              <a16:creationId xmlns:a16="http://schemas.microsoft.com/office/drawing/2014/main" id="{00000000-0008-0000-0200-000060030000}"/>
            </a:ext>
          </a:extLst>
        </xdr:cNvPr>
        <xdr:cNvSpPr txBox="1"/>
      </xdr:nvSpPr>
      <xdr:spPr>
        <a:xfrm>
          <a:off x="19310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2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類似団体内平均値と比較して、有形固定資産減価償却率が高くなっている施設は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福祉施設と庁舎</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り、どちらも老朽化が進んでいる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福祉施設については、情勢等に応じて長寿命化や集約化、移転等を行うよう、</a:t>
          </a:r>
          <a:r>
            <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R2</a:t>
          </a:r>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年度策定予定の公共施設等の個別施設計画で定め、適正な管理に努める。</a:t>
          </a:r>
          <a:endPar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庁舎については、本館と別館で整備年や適用している耐震基準が異なるため、それぞれの状況に応じて計画的な維持管理を行うよう、</a:t>
          </a:r>
          <a:r>
            <a:rPr kumimoji="0"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R2</a:t>
          </a:r>
          <a:r>
            <a:rPr kumimoji="0"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年度策定予定の公共施設等の個別施設計画で定め、適正な管理に努める。</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一方で、体育館と消防施設については、有形固定資産減価償却率は類似団体内平均値及び全国平均、大阪府平均と比較しても低い水準を保っている。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体育館については平成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年度に建替えを行ったことから類似団体内で最も低く、消防施設については平成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年度に耐震工事等を行ったため類似団体内平均値を大きく下回る結果となっている。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体育館及び消防施設においても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R2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年度策定予定の公共施設等の個別施設計画で定め、適正な管理に努める。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57,875
57,336
11.30
23,661,007
23,379,195
135,208
13,249,294
36,827,226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臨海部にある企業による税収があるため、類似団体内平均値を上回っている。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従前より大阪府域地方税徴収機構に参加し、税収の確保に努めており、今後も財政基盤の強化を図り、更なる税収の確保に努める。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経常経費充当一般財源については、扶助費や公債費の増はあったものの、人件費や補助費は減となった。また、</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経常一般財源は、地方税や地方交付税、臨時財政対策債が増となったため、全体で減となり</a:t>
          </a:r>
          <a:r>
            <a:rPr kumimoji="1" lang="ja-JP" altLang="en-US" sz="1300">
              <a:solidFill>
                <a:srgbClr val="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4.4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ポイントの改善となった。しかし、未だ類似団体内平均値を上回っているため、今後も歳入の確保、経費の削減に努める。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92456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5291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111760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3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138430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059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人件費は職員数の減等により減少したが、物件費については台風</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号に係るゴミ処分や施設の修繕等</a:t>
          </a:r>
          <a:r>
            <a:rPr kumimoji="1" lang="ja-JP" altLang="en-US" sz="1300">
              <a:solidFill>
                <a:srgbClr val="000000"/>
              </a:solidFill>
              <a:latin typeface="ＭＳ Ｐゴシック" panose="020B0600070205080204" pitchFamily="50" charset="-128"/>
              <a:ea typeface="ＭＳ Ｐゴシック" panose="020B0600070205080204" pitchFamily="50" charset="-128"/>
            </a:rPr>
            <a:t>が増になった結果、前年度と比較するとほぼ横ばいとなった。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今後も、委託内容等の精査を行い、経費削減に努める。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66523</xdr:rowOff>
    </xdr:from>
    <xdr:to>
      <xdr:col>23</xdr:col>
      <xdr:colOff>133350</xdr:colOff>
      <xdr:row>83</xdr:row>
      <xdr:rowOff>67154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96873"/>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66523</xdr:rowOff>
    </xdr:from>
    <xdr:to>
      <xdr:col>19</xdr:col>
      <xdr:colOff>133350</xdr:colOff>
      <xdr:row>83</xdr:row>
      <xdr:rowOff>81645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96873"/>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77087</xdr:rowOff>
    </xdr:from>
    <xdr:to>
      <xdr:col>15</xdr:col>
      <xdr:colOff>82550</xdr:colOff>
      <xdr:row>83</xdr:row>
      <xdr:rowOff>81645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07437"/>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77087</xdr:rowOff>
    </xdr:from>
    <xdr:to>
      <xdr:col>11</xdr:col>
      <xdr:colOff>31750</xdr:colOff>
      <xdr:row>84</xdr:row>
      <xdr:rowOff>20134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07437"/>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16354</xdr:rowOff>
    </xdr:from>
    <xdr:to>
      <xdr:col>23</xdr:col>
      <xdr:colOff>184150</xdr:colOff>
      <xdr:row>83</xdr:row>
      <xdr:rowOff>117954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32881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15723</xdr:rowOff>
    </xdr:from>
    <xdr:to>
      <xdr:col>19</xdr:col>
      <xdr:colOff>184150</xdr:colOff>
      <xdr:row>83</xdr:row>
      <xdr:rowOff>117323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127500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1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30845</xdr:rowOff>
    </xdr:from>
    <xdr:to>
      <xdr:col>15</xdr:col>
      <xdr:colOff>133350</xdr:colOff>
      <xdr:row>83</xdr:row>
      <xdr:rowOff>132445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142622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3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26287</xdr:rowOff>
    </xdr:from>
    <xdr:to>
      <xdr:col>11</xdr:col>
      <xdr:colOff>82550</xdr:colOff>
      <xdr:row>83</xdr:row>
      <xdr:rowOff>127887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138064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140784</xdr:rowOff>
    </xdr:from>
    <xdr:to>
      <xdr:col>7</xdr:col>
      <xdr:colOff>31750</xdr:colOff>
      <xdr:row>84</xdr:row>
      <xdr:rowOff>70934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81111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4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職員数のスリム化で、国の水準より早い段階での職員の昇格が進んでいること等により、前年度と比較し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今後も適正な人員管理に努めるとともに、昇格についても適切に管理していく。</a:t>
          </a:r>
          <a:endParaRPr kumimoji="1"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17236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876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154214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「第五次財政健全化計画案」は終了しているが、引き続き適切な人員管理を行うことにより、前年度と比較し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0.04</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人の減、類似団体内平均値を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0.87</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今後も業務内容を精査し、指定管理者制度の導入やアウトソーシングの推進等の検討を行い、適切な定員管理に努める。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156633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641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9313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7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33444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9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33444</xdr:rowOff>
    </xdr:from>
    <xdr:to>
      <xdr:col>68</xdr:col>
      <xdr:colOff>152400</xdr:colOff>
      <xdr:row>60</xdr:row>
      <xdr:rowOff>43497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2044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164147</xdr:rowOff>
    </xdr:from>
    <xdr:to>
      <xdr:col>64</xdr:col>
      <xdr:colOff>152400</xdr:colOff>
      <xdr:row>60</xdr:row>
      <xdr:rowOff>94297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104474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泉北環境整備施設組合等一部事務組合への負担金の減、地方税や地方交付税の増等により、前年度と比較し、</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ポイント改善された。しかし、</a:t>
          </a:r>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年度に発行した第三セクター等改革推進債の元利償還が始まっていることや過去に発行してる地方債の元利償還金が多くあるため、類似団体内平均値を上回っている。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今後も適切な地方債の発行に努める。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43</xdr:row>
      <xdr:rowOff>124206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482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43</xdr:row>
      <xdr:rowOff>124206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114554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46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95250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0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92473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73406</xdr:rowOff>
    </xdr:from>
    <xdr:to>
      <xdr:col>77</xdr:col>
      <xdr:colOff>95250</xdr:colOff>
      <xdr:row>44</xdr:row>
      <xdr:rowOff>3556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159783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最盛期を迎えている羽衣駅前地区第一種市街地再開発事業に係る地方債等により地方債残高は増加したが、公共下水道事業への起債に対する繰入金の減や泉北環境整備施設組合への負担金の減、土地開発公社から土地の買戻しを行ったこと、充当可能基金が増加したことにより、前年度と比較して、将来負担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18.6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しかし、類似団体内平均値を上回っているため、今後も事業を精査し、適切な地方債の発行に努める。また、令和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年度までに土地開発公社を解散し、更なる将来負担率の減少に努める。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94678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951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66755</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49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94678</xdr:rowOff>
    </xdr:from>
    <xdr:to>
      <xdr:col>81</xdr:col>
      <xdr:colOff>133350</xdr:colOff>
      <xdr:row>20</xdr:row>
      <xdr:rowOff>94678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52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140049</xdr:rowOff>
    </xdr:from>
    <xdr:to>
      <xdr:col>81</xdr:col>
      <xdr:colOff>44450</xdr:colOff>
      <xdr:row>20</xdr:row>
      <xdr:rowOff>80804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397599"/>
          <a:ext cx="8382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111713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12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95186</xdr:rowOff>
    </xdr:from>
    <xdr:to>
      <xdr:col>81</xdr:col>
      <xdr:colOff>95250</xdr:colOff>
      <xdr:row>16</xdr:row>
      <xdr:rowOff>25336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6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80804</xdr:rowOff>
    </xdr:from>
    <xdr:to>
      <xdr:col>77</xdr:col>
      <xdr:colOff>44450</xdr:colOff>
      <xdr:row>21</xdr:row>
      <xdr:rowOff>48101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509804"/>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141637</xdr:rowOff>
    </xdr:from>
    <xdr:to>
      <xdr:col>77</xdr:col>
      <xdr:colOff>95250</xdr:colOff>
      <xdr:row>16</xdr:row>
      <xdr:rowOff>71787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81964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82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48101</xdr:rowOff>
    </xdr:from>
    <xdr:to>
      <xdr:col>72</xdr:col>
      <xdr:colOff>203200</xdr:colOff>
      <xdr:row>21</xdr:row>
      <xdr:rowOff>116268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648551"/>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162147</xdr:rowOff>
    </xdr:from>
    <xdr:to>
      <xdr:col>73</xdr:col>
      <xdr:colOff>44450</xdr:colOff>
      <xdr:row>16</xdr:row>
      <xdr:rowOff>92297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102474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116268</xdr:rowOff>
    </xdr:from>
    <xdr:to>
      <xdr:col>68</xdr:col>
      <xdr:colOff>152400</xdr:colOff>
      <xdr:row>22</xdr:row>
      <xdr:rowOff>42545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716718"/>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151892</xdr:rowOff>
    </xdr:from>
    <xdr:to>
      <xdr:col>68</xdr:col>
      <xdr:colOff>203200</xdr:colOff>
      <xdr:row>16</xdr:row>
      <xdr:rowOff>82042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92219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54642</xdr:rowOff>
    </xdr:from>
    <xdr:to>
      <xdr:col>64</xdr:col>
      <xdr:colOff>152400</xdr:colOff>
      <xdr:row>16</xdr:row>
      <xdr:rowOff>156242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166419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89249</xdr:rowOff>
    </xdr:from>
    <xdr:to>
      <xdr:col>81</xdr:col>
      <xdr:colOff>95250</xdr:colOff>
      <xdr:row>20</xdr:row>
      <xdr:rowOff>19399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3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156576</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2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30004</xdr:rowOff>
    </xdr:from>
    <xdr:to>
      <xdr:col>77</xdr:col>
      <xdr:colOff>95250</xdr:colOff>
      <xdr:row>20</xdr:row>
      <xdr:rowOff>131604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4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116381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54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168751</xdr:rowOff>
    </xdr:from>
    <xdr:to>
      <xdr:col>73</xdr:col>
      <xdr:colOff>44450</xdr:colOff>
      <xdr:row>21</xdr:row>
      <xdr:rowOff>98901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5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83678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68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65468</xdr:rowOff>
    </xdr:from>
    <xdr:to>
      <xdr:col>68</xdr:col>
      <xdr:colOff>203200</xdr:colOff>
      <xdr:row>21</xdr:row>
      <xdr:rowOff>167068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151845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75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163195</xdr:rowOff>
    </xdr:from>
    <xdr:to>
      <xdr:col>64</xdr:col>
      <xdr:colOff>152400</xdr:colOff>
      <xdr:row>22</xdr:row>
      <xdr:rowOff>93345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78122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8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57,875
57,336
11.30
23,661,007
23,379,195
135,208
13,249,294
36,827,226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「第五次財政健全化計画案」終了後も、引き続き適切な人員管理を行っていること、また、地方税や地方交付税の増による経常一般財源が増加したことにより、前年度と比較し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今後もアウトソーシングの推進等、人件費の削減に努める。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1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号に係るゴミ処分や施設の修繕等による増はあったが、地方税や地方交付税の増による経常一般財源の増もあったため、前年度と比較して、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今後も委託内容等の見直しを行い、経費削減に努める。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81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14</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14</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45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44704</xdr:rowOff>
    </xdr:from>
    <xdr:to>
      <xdr:col>69</xdr:col>
      <xdr:colOff>92075</xdr:colOff>
      <xdr:row>16</xdr:row>
      <xdr:rowOff>168148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4500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165354</xdr:rowOff>
    </xdr:from>
    <xdr:to>
      <xdr:col>69</xdr:col>
      <xdr:colOff>142875</xdr:colOff>
      <xdr:row>14</xdr:row>
      <xdr:rowOff>95504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105681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利用者の増加に伴う認定こども園扶助費の増等により、前年度と比較し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自立支援給付費等については年々増加傾向にあり、今後も増加が見込まれるため、給付の適正化等により、抑制に努める。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56</xdr:row>
      <xdr:rowOff>154215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33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56</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56</xdr:row>
      <xdr:rowOff>67128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26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施設の老朽化に伴い、修繕等の維持補修費が増加しているが、地方税や地方交付税の増による経常一般財源が増加したため、前年度と比較して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しかし、類似団体内平均値を上回っているため、今後も事業内容を精査し、経費の抑制に努める。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58</xdr:row>
      <xdr:rowOff>22497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274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22497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33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751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43724</xdr:rowOff>
    </xdr:from>
    <xdr:to>
      <xdr:col>69</xdr:col>
      <xdr:colOff>92075</xdr:colOff>
      <xdr:row>57</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163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103959</xdr:rowOff>
    </xdr:from>
    <xdr:to>
      <xdr:col>82</xdr:col>
      <xdr:colOff>158750</xdr:colOff>
      <xdr:row>58</xdr:row>
      <xdr:rowOff>34109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76036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4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堺市への消防事務委託料や泉北環境整備施設組合への負担金が減少したこと、また、地方税や地方交付税が増加したことにより、前年度と比較して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今後も各負担金等の内容を精査し、経費の抑制に努める。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6169</xdr:rowOff>
    </xdr:from>
    <xdr:to>
      <xdr:col>82</xdr:col>
      <xdr:colOff>107950</xdr:colOff>
      <xdr:row>36</xdr:row>
      <xdr:rowOff>84546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783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84546</xdr:rowOff>
    </xdr:from>
    <xdr:to>
      <xdr:col>78</xdr:col>
      <xdr:colOff>69850</xdr:colOff>
      <xdr:row>36</xdr:row>
      <xdr:rowOff>97608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567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84546</xdr:rowOff>
    </xdr:from>
    <xdr:to>
      <xdr:col>73</xdr:col>
      <xdr:colOff>180975</xdr:colOff>
      <xdr:row>36</xdr:row>
      <xdr:rowOff>97608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567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40458</xdr:rowOff>
    </xdr:from>
    <xdr:to>
      <xdr:col>69</xdr:col>
      <xdr:colOff>92075</xdr:colOff>
      <xdr:row>36</xdr:row>
      <xdr:rowOff>84546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41208"/>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126819</xdr:rowOff>
    </xdr:from>
    <xdr:to>
      <xdr:col>82</xdr:col>
      <xdr:colOff>158750</xdr:colOff>
      <xdr:row>36</xdr:row>
      <xdr:rowOff>56969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143346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33746</xdr:rowOff>
    </xdr:from>
    <xdr:to>
      <xdr:col>78</xdr:col>
      <xdr:colOff>120650</xdr:colOff>
      <xdr:row>36</xdr:row>
      <xdr:rowOff>135346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145523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46808</xdr:rowOff>
    </xdr:from>
    <xdr:to>
      <xdr:col>74</xdr:col>
      <xdr:colOff>31750</xdr:colOff>
      <xdr:row>36</xdr:row>
      <xdr:rowOff>148408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158585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33746</xdr:rowOff>
    </xdr:from>
    <xdr:to>
      <xdr:col>69</xdr:col>
      <xdr:colOff>142875</xdr:colOff>
      <xdr:row>36</xdr:row>
      <xdr:rowOff>135346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145523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161108</xdr:rowOff>
    </xdr:from>
    <xdr:to>
      <xdr:col>65</xdr:col>
      <xdr:colOff>53975</xdr:colOff>
      <xdr:row>35</xdr:row>
      <xdr:rowOff>91258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101435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25</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年度に発行した第三セクター等改革推進債や、現在着手している南海中央線整備事業、南海本線等連続立体交差事業等による地方債の発行により公債費が増加し、類似団体内平均値を上回っている。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年度は、地方税や地方交付税の増により経常一般財源が増加したことにより、</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0.8</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今後も高い水準を推移することが見込まれるため、地方債の発行については慎重に行う。</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124713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326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120142</xdr:rowOff>
    </xdr:from>
    <xdr:to>
      <xdr:col>19</xdr:col>
      <xdr:colOff>187325</xdr:colOff>
      <xdr:row>79</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664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110998</xdr:rowOff>
    </xdr:from>
    <xdr:to>
      <xdr:col>15</xdr:col>
      <xdr:colOff>98425</xdr:colOff>
      <xdr:row>79</xdr:row>
      <xdr:rowOff>120142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110998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655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117364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73913</xdr:rowOff>
    </xdr:from>
    <xdr:to>
      <xdr:col>20</xdr:col>
      <xdr:colOff>38100</xdr:colOff>
      <xdr:row>80</xdr:row>
      <xdr:rowOff>4063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160290</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69342</xdr:rowOff>
    </xdr:from>
    <xdr:to>
      <xdr:col>15</xdr:col>
      <xdr:colOff>149225</xdr:colOff>
      <xdr:row>79</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155719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扶助費等は増加したが、適切な人員管理による人件費の減、一部事務組合等への負担金の減などがあった。さらに地方税や地方交付税の増による経常一般財源も増加したことにより、前年度と比較して、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3.6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今後も引き続き事業内容を精査し、経費の抑制に努める。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937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32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26283</xdr:rowOff>
    </xdr:from>
    <xdr:to>
      <xdr:col>29</xdr:col>
      <xdr:colOff>127000</xdr:colOff>
      <xdr:row>18</xdr:row>
      <xdr:rowOff>37408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60008"/>
          <a:ext cx="6477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13462</xdr:rowOff>
    </xdr:from>
    <xdr:to>
      <xdr:col>26</xdr:col>
      <xdr:colOff>50800</xdr:colOff>
      <xdr:row>18</xdr:row>
      <xdr:rowOff>26283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47187"/>
          <a:ext cx="698500" cy="1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160319</xdr:rowOff>
    </xdr:from>
    <xdr:to>
      <xdr:col>22</xdr:col>
      <xdr:colOff>114300</xdr:colOff>
      <xdr:row>18</xdr:row>
      <xdr:rowOff>13462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22594"/>
          <a:ext cx="6985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160319</xdr:rowOff>
    </xdr:from>
    <xdr:to>
      <xdr:col>18</xdr:col>
      <xdr:colOff>177800</xdr:colOff>
      <xdr:row>18</xdr:row>
      <xdr:rowOff>28378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2594"/>
          <a:ext cx="698500" cy="3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158058</xdr:rowOff>
    </xdr:from>
    <xdr:to>
      <xdr:col>29</xdr:col>
      <xdr:colOff>177800</xdr:colOff>
      <xdr:row>18</xdr:row>
      <xdr:rowOff>88208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130135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146933</xdr:rowOff>
    </xdr:from>
    <xdr:to>
      <xdr:col>26</xdr:col>
      <xdr:colOff>101600</xdr:colOff>
      <xdr:row>18</xdr:row>
      <xdr:rowOff>77083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61860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134112</xdr:rowOff>
    </xdr:from>
    <xdr:to>
      <xdr:col>22</xdr:col>
      <xdr:colOff>165100</xdr:colOff>
      <xdr:row>18</xdr:row>
      <xdr:rowOff>64262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49039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109519</xdr:rowOff>
    </xdr:from>
    <xdr:to>
      <xdr:col>19</xdr:col>
      <xdr:colOff>38100</xdr:colOff>
      <xdr:row>18</xdr:row>
      <xdr:rowOff>39669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24446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149028</xdr:rowOff>
    </xdr:from>
    <xdr:to>
      <xdr:col>15</xdr:col>
      <xdr:colOff>101600</xdr:colOff>
      <xdr:row>18</xdr:row>
      <xdr:rowOff>79178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63955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82162</xdr:rowOff>
    </xdr:from>
    <xdr:to>
      <xdr:col>29</xdr:col>
      <xdr:colOff>127000</xdr:colOff>
      <xdr:row>34</xdr:row>
      <xdr:rowOff>127065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49612"/>
          <a:ext cx="6477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67727</xdr:rowOff>
    </xdr:from>
    <xdr:to>
      <xdr:col>26</xdr:col>
      <xdr:colOff>50800</xdr:colOff>
      <xdr:row>34</xdr:row>
      <xdr:rowOff>82162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35177"/>
          <a:ext cx="6985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266707</xdr:rowOff>
    </xdr:from>
    <xdr:to>
      <xdr:col>22</xdr:col>
      <xdr:colOff>114300</xdr:colOff>
      <xdr:row>34</xdr:row>
      <xdr:rowOff>67727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91257"/>
          <a:ext cx="698500" cy="143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266707</xdr:rowOff>
    </xdr:from>
    <xdr:to>
      <xdr:col>18</xdr:col>
      <xdr:colOff>177800</xdr:colOff>
      <xdr:row>34</xdr:row>
      <xdr:rowOff>136275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91257"/>
          <a:ext cx="698500" cy="21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76265</xdr:rowOff>
    </xdr:from>
    <xdr:to>
      <xdr:col>29</xdr:col>
      <xdr:colOff>177800</xdr:colOff>
      <xdr:row>34</xdr:row>
      <xdr:rowOff>177865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4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264242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8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31362</xdr:rowOff>
    </xdr:from>
    <xdr:to>
      <xdr:col>26</xdr:col>
      <xdr:colOff>101600</xdr:colOff>
      <xdr:row>34</xdr:row>
      <xdr:rowOff>132962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9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143139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6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16927</xdr:rowOff>
    </xdr:from>
    <xdr:to>
      <xdr:col>22</xdr:col>
      <xdr:colOff>165100</xdr:colOff>
      <xdr:row>34</xdr:row>
      <xdr:rowOff>118527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128704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215907</xdr:rowOff>
    </xdr:from>
    <xdr:to>
      <xdr:col>19</xdr:col>
      <xdr:colOff>38100</xdr:colOff>
      <xdr:row>33</xdr:row>
      <xdr:rowOff>317507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14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156234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0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85475</xdr:rowOff>
    </xdr:from>
    <xdr:to>
      <xdr:col>15</xdr:col>
      <xdr:colOff>101600</xdr:colOff>
      <xdr:row>34</xdr:row>
      <xdr:rowOff>187075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5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197252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2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57,875
57,336
11.30
23,661,007
23,379,195
135,208
13,249,294
36,827,226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82702</xdr:rowOff>
    </xdr:from>
    <xdr:to>
      <xdr:col>24</xdr:col>
      <xdr:colOff>63500</xdr:colOff>
      <xdr:row>37</xdr:row>
      <xdr:rowOff>118631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26352"/>
          <a:ext cx="8382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47536</xdr:rowOff>
    </xdr:from>
    <xdr:to>
      <xdr:col>19</xdr:col>
      <xdr:colOff>177800</xdr:colOff>
      <xdr:row>37</xdr:row>
      <xdr:rowOff>82702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118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8312</xdr:rowOff>
    </xdr:from>
    <xdr:to>
      <xdr:col>15</xdr:col>
      <xdr:colOff>50800</xdr:colOff>
      <xdr:row>37</xdr:row>
      <xdr:rowOff>47536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1962"/>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8312</xdr:rowOff>
    </xdr:from>
    <xdr:to>
      <xdr:col>10</xdr:col>
      <xdr:colOff>114300</xdr:colOff>
      <xdr:row>37</xdr:row>
      <xdr:rowOff>42526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1962"/>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67831</xdr:rowOff>
    </xdr:from>
    <xdr:to>
      <xdr:col>24</xdr:col>
      <xdr:colOff>114300</xdr:colOff>
      <xdr:row>37</xdr:row>
      <xdr:rowOff>169431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46258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31902</xdr:rowOff>
    </xdr:from>
    <xdr:to>
      <xdr:col>20</xdr:col>
      <xdr:colOff>38100</xdr:colOff>
      <xdr:row>37</xdr:row>
      <xdr:rowOff>133502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124630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168186</xdr:rowOff>
    </xdr:from>
    <xdr:to>
      <xdr:col>15</xdr:col>
      <xdr:colOff>101600</xdr:colOff>
      <xdr:row>37</xdr:row>
      <xdr:rowOff>98336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114863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128962</xdr:rowOff>
    </xdr:from>
    <xdr:to>
      <xdr:col>10</xdr:col>
      <xdr:colOff>165100</xdr:colOff>
      <xdr:row>37</xdr:row>
      <xdr:rowOff>59112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75639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163176</xdr:rowOff>
    </xdr:from>
    <xdr:to>
      <xdr:col>6</xdr:col>
      <xdr:colOff>38100</xdr:colOff>
      <xdr:row>37</xdr:row>
      <xdr:rowOff>93326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84453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113845</xdr:rowOff>
    </xdr:from>
    <xdr:to>
      <xdr:col>24</xdr:col>
      <xdr:colOff>63500</xdr:colOff>
      <xdr:row>55</xdr:row>
      <xdr:rowOff>125801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43595"/>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117411</xdr:rowOff>
    </xdr:from>
    <xdr:to>
      <xdr:col>19</xdr:col>
      <xdr:colOff>177800</xdr:colOff>
      <xdr:row>55</xdr:row>
      <xdr:rowOff>125801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547161"/>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117411</xdr:rowOff>
    </xdr:from>
    <xdr:to>
      <xdr:col>15</xdr:col>
      <xdr:colOff>50800</xdr:colOff>
      <xdr:row>55</xdr:row>
      <xdr:rowOff>143587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47161"/>
          <a:ext cx="8890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78641</xdr:rowOff>
    </xdr:from>
    <xdr:to>
      <xdr:col>10</xdr:col>
      <xdr:colOff>114300</xdr:colOff>
      <xdr:row>55</xdr:row>
      <xdr:rowOff>143587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336941"/>
          <a:ext cx="889000" cy="2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63045</xdr:rowOff>
    </xdr:from>
    <xdr:to>
      <xdr:col>24</xdr:col>
      <xdr:colOff>114300</xdr:colOff>
      <xdr:row>55</xdr:row>
      <xdr:rowOff>164645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41472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75001</xdr:rowOff>
    </xdr:from>
    <xdr:to>
      <xdr:col>20</xdr:col>
      <xdr:colOff>38100</xdr:colOff>
      <xdr:row>56</xdr:row>
      <xdr:rowOff>5151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167728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66611</xdr:rowOff>
    </xdr:from>
    <xdr:to>
      <xdr:col>15</xdr:col>
      <xdr:colOff>101600</xdr:colOff>
      <xdr:row>55</xdr:row>
      <xdr:rowOff>168211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159338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92787</xdr:rowOff>
    </xdr:from>
    <xdr:to>
      <xdr:col>10</xdr:col>
      <xdr:colOff>165100</xdr:colOff>
      <xdr:row>56</xdr:row>
      <xdr:rowOff>22937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14064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27841</xdr:rowOff>
    </xdr:from>
    <xdr:to>
      <xdr:col>6</xdr:col>
      <xdr:colOff>38100</xdr:colOff>
      <xdr:row>54</xdr:row>
      <xdr:rowOff>129441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2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120568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87717</xdr:rowOff>
    </xdr:from>
    <xdr:to>
      <xdr:col>24</xdr:col>
      <xdr:colOff>63500</xdr:colOff>
      <xdr:row>78</xdr:row>
      <xdr:rowOff>95397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60817"/>
          <a:ext cx="8382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90825</xdr:rowOff>
    </xdr:from>
    <xdr:to>
      <xdr:col>19</xdr:col>
      <xdr:colOff>177800</xdr:colOff>
      <xdr:row>78</xdr:row>
      <xdr:rowOff>95397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639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90825</xdr:rowOff>
    </xdr:from>
    <xdr:to>
      <xdr:col>15</xdr:col>
      <xdr:colOff>50800</xdr:colOff>
      <xdr:row>78</xdr:row>
      <xdr:rowOff>127355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3925"/>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127355</xdr:rowOff>
    </xdr:from>
    <xdr:to>
      <xdr:col>10</xdr:col>
      <xdr:colOff>114300</xdr:colOff>
      <xdr:row>78</xdr:row>
      <xdr:rowOff>128178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50045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36917</xdr:rowOff>
    </xdr:from>
    <xdr:to>
      <xdr:col>24</xdr:col>
      <xdr:colOff>114300</xdr:colOff>
      <xdr:row>78</xdr:row>
      <xdr:rowOff>138517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123294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44597</xdr:rowOff>
    </xdr:from>
    <xdr:to>
      <xdr:col>20</xdr:col>
      <xdr:colOff>38100</xdr:colOff>
      <xdr:row>78</xdr:row>
      <xdr:rowOff>146197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137324</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51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40025</xdr:rowOff>
    </xdr:from>
    <xdr:to>
      <xdr:col>15</xdr:col>
      <xdr:colOff>101600</xdr:colOff>
      <xdr:row>78</xdr:row>
      <xdr:rowOff>141625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132752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76555</xdr:rowOff>
    </xdr:from>
    <xdr:to>
      <xdr:col>10</xdr:col>
      <xdr:colOff>165100</xdr:colOff>
      <xdr:row>79</xdr:row>
      <xdr:rowOff>6705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169282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4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77378</xdr:rowOff>
    </xdr:from>
    <xdr:to>
      <xdr:col>6</xdr:col>
      <xdr:colOff>38100</xdr:colOff>
      <xdr:row>79</xdr:row>
      <xdr:rowOff>7528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170105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103184</xdr:rowOff>
    </xdr:from>
    <xdr:to>
      <xdr:col>24</xdr:col>
      <xdr:colOff>63500</xdr:colOff>
      <xdr:row>94</xdr:row>
      <xdr:rowOff>110362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219484"/>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110362</xdr:rowOff>
    </xdr:from>
    <xdr:to>
      <xdr:col>19</xdr:col>
      <xdr:colOff>177800</xdr:colOff>
      <xdr:row>94</xdr:row>
      <xdr:rowOff>162454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26662"/>
          <a:ext cx="889000" cy="5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162454</xdr:rowOff>
    </xdr:from>
    <xdr:to>
      <xdr:col>15</xdr:col>
      <xdr:colOff>50800</xdr:colOff>
      <xdr:row>95</xdr:row>
      <xdr:rowOff>100000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278754"/>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100000</xdr:rowOff>
    </xdr:from>
    <xdr:to>
      <xdr:col>10</xdr:col>
      <xdr:colOff>114300</xdr:colOff>
      <xdr:row>95</xdr:row>
      <xdr:rowOff>160305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387750"/>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52384</xdr:rowOff>
    </xdr:from>
    <xdr:to>
      <xdr:col>24</xdr:col>
      <xdr:colOff>114300</xdr:colOff>
      <xdr:row>94</xdr:row>
      <xdr:rowOff>153984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1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75261</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2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59562</xdr:rowOff>
    </xdr:from>
    <xdr:to>
      <xdr:col>20</xdr:col>
      <xdr:colOff>38100</xdr:colOff>
      <xdr:row>94</xdr:row>
      <xdr:rowOff>161162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7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6239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95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111654</xdr:rowOff>
    </xdr:from>
    <xdr:to>
      <xdr:col>15</xdr:col>
      <xdr:colOff>101600</xdr:colOff>
      <xdr:row>95</xdr:row>
      <xdr:rowOff>41804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58331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00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49200</xdr:rowOff>
    </xdr:from>
    <xdr:to>
      <xdr:col>10</xdr:col>
      <xdr:colOff>165100</xdr:colOff>
      <xdr:row>95</xdr:row>
      <xdr:rowOff>150800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167327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1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109505</xdr:rowOff>
    </xdr:from>
    <xdr:to>
      <xdr:col>6</xdr:col>
      <xdr:colOff>38100</xdr:colOff>
      <xdr:row>96</xdr:row>
      <xdr:rowOff>39655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56182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7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8598</xdr:rowOff>
    </xdr:from>
    <xdr:to>
      <xdr:col>55</xdr:col>
      <xdr:colOff>0</xdr:colOff>
      <xdr:row>37</xdr:row>
      <xdr:rowOff>13570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52248"/>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13570</xdr:rowOff>
    </xdr:from>
    <xdr:to>
      <xdr:col>50</xdr:col>
      <xdr:colOff>114300</xdr:colOff>
      <xdr:row>37</xdr:row>
      <xdr:rowOff>18099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57220"/>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124527</xdr:rowOff>
    </xdr:from>
    <xdr:to>
      <xdr:col>45</xdr:col>
      <xdr:colOff>177800</xdr:colOff>
      <xdr:row>37</xdr:row>
      <xdr:rowOff>18099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96727"/>
          <a:ext cx="889000" cy="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124527</xdr:rowOff>
    </xdr:from>
    <xdr:to>
      <xdr:col>41</xdr:col>
      <xdr:colOff>50800</xdr:colOff>
      <xdr:row>37</xdr:row>
      <xdr:rowOff>119297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96727"/>
          <a:ext cx="889000" cy="16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129248</xdr:rowOff>
    </xdr:from>
    <xdr:to>
      <xdr:col>55</xdr:col>
      <xdr:colOff>50800</xdr:colOff>
      <xdr:row>37</xdr:row>
      <xdr:rowOff>59398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107675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134220</xdr:rowOff>
    </xdr:from>
    <xdr:to>
      <xdr:col>50</xdr:col>
      <xdr:colOff>165100</xdr:colOff>
      <xdr:row>37</xdr:row>
      <xdr:rowOff>64370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55497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138749</xdr:rowOff>
    </xdr:from>
    <xdr:to>
      <xdr:col>46</xdr:col>
      <xdr:colOff>38100</xdr:colOff>
      <xdr:row>37</xdr:row>
      <xdr:rowOff>68899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60026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73727</xdr:rowOff>
    </xdr:from>
    <xdr:to>
      <xdr:col>41</xdr:col>
      <xdr:colOff>101600</xdr:colOff>
      <xdr:row>37</xdr:row>
      <xdr:rowOff>3877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166454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3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68497</xdr:rowOff>
    </xdr:from>
    <xdr:to>
      <xdr:col>36</xdr:col>
      <xdr:colOff>165100</xdr:colOff>
      <xdr:row>37</xdr:row>
      <xdr:rowOff>170097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161224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81507</xdr:rowOff>
    </xdr:from>
    <xdr:to>
      <xdr:col>55</xdr:col>
      <xdr:colOff>0</xdr:colOff>
      <xdr:row>57</xdr:row>
      <xdr:rowOff>118175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54157"/>
          <a:ext cx="8382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118175</xdr:rowOff>
    </xdr:from>
    <xdr:to>
      <xdr:col>50</xdr:col>
      <xdr:colOff>114300</xdr:colOff>
      <xdr:row>57</xdr:row>
      <xdr:rowOff>140418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90825"/>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140418</xdr:rowOff>
    </xdr:from>
    <xdr:to>
      <xdr:col>45</xdr:col>
      <xdr:colOff>177800</xdr:colOff>
      <xdr:row>58</xdr:row>
      <xdr:rowOff>28129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13068"/>
          <a:ext cx="889000" cy="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15607</xdr:rowOff>
    </xdr:from>
    <xdr:to>
      <xdr:col>41</xdr:col>
      <xdr:colOff>50800</xdr:colOff>
      <xdr:row>58</xdr:row>
      <xdr:rowOff>28129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88257"/>
          <a:ext cx="889000" cy="1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30707</xdr:rowOff>
    </xdr:from>
    <xdr:to>
      <xdr:col>55</xdr:col>
      <xdr:colOff>50800</xdr:colOff>
      <xdr:row>57</xdr:row>
      <xdr:rowOff>132307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53584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67375</xdr:rowOff>
    </xdr:from>
    <xdr:to>
      <xdr:col>50</xdr:col>
      <xdr:colOff>165100</xdr:colOff>
      <xdr:row>57</xdr:row>
      <xdr:rowOff>168975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160102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89618</xdr:rowOff>
    </xdr:from>
    <xdr:to>
      <xdr:col>46</xdr:col>
      <xdr:colOff>38100</xdr:colOff>
      <xdr:row>58</xdr:row>
      <xdr:rowOff>19768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148779</xdr:rowOff>
    </xdr:from>
    <xdr:to>
      <xdr:col>41</xdr:col>
      <xdr:colOff>101600</xdr:colOff>
      <xdr:row>58</xdr:row>
      <xdr:rowOff>78929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70056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136257</xdr:rowOff>
    </xdr:from>
    <xdr:to>
      <xdr:col>36</xdr:col>
      <xdr:colOff>165100</xdr:colOff>
      <xdr:row>57</xdr:row>
      <xdr:rowOff>66407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57534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146504</xdr:rowOff>
    </xdr:from>
    <xdr:to>
      <xdr:col>55</xdr:col>
      <xdr:colOff>0</xdr:colOff>
      <xdr:row>78</xdr:row>
      <xdr:rowOff>156073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19604"/>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156073</xdr:rowOff>
    </xdr:from>
    <xdr:to>
      <xdr:col>50</xdr:col>
      <xdr:colOff>114300</xdr:colOff>
      <xdr:row>79</xdr:row>
      <xdr:rowOff>57905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29173"/>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57905</xdr:rowOff>
    </xdr:from>
    <xdr:to>
      <xdr:col>45</xdr:col>
      <xdr:colOff>177800</xdr:colOff>
      <xdr:row>79</xdr:row>
      <xdr:rowOff>70337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60245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164497</xdr:rowOff>
    </xdr:from>
    <xdr:to>
      <xdr:col>41</xdr:col>
      <xdr:colOff>50800</xdr:colOff>
      <xdr:row>79</xdr:row>
      <xdr:rowOff>70337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37597"/>
          <a:ext cx="889000" cy="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95704</xdr:rowOff>
    </xdr:from>
    <xdr:to>
      <xdr:col>55</xdr:col>
      <xdr:colOff>50800</xdr:colOff>
      <xdr:row>79</xdr:row>
      <xdr:rowOff>25854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105273</xdr:rowOff>
    </xdr:from>
    <xdr:to>
      <xdr:col>50</xdr:col>
      <xdr:colOff>165100</xdr:colOff>
      <xdr:row>79</xdr:row>
      <xdr:rowOff>35423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26550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7105</xdr:rowOff>
    </xdr:from>
    <xdr:to>
      <xdr:col>46</xdr:col>
      <xdr:colOff>38100</xdr:colOff>
      <xdr:row>79</xdr:row>
      <xdr:rowOff>108705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99832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4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19537</xdr:rowOff>
    </xdr:from>
    <xdr:to>
      <xdr:col>41</xdr:col>
      <xdr:colOff>101600</xdr:colOff>
      <xdr:row>79</xdr:row>
      <xdr:rowOff>121137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112264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113697</xdr:rowOff>
    </xdr:from>
    <xdr:to>
      <xdr:col>36</xdr:col>
      <xdr:colOff>165100</xdr:colOff>
      <xdr:row>79</xdr:row>
      <xdr:rowOff>43847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34974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155930</xdr:rowOff>
    </xdr:from>
    <xdr:to>
      <xdr:col>55</xdr:col>
      <xdr:colOff>0</xdr:colOff>
      <xdr:row>99</xdr:row>
      <xdr:rowOff>23588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958030"/>
          <a:ext cx="8382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155930</xdr:rowOff>
    </xdr:from>
    <xdr:to>
      <xdr:col>50</xdr:col>
      <xdr:colOff>114300</xdr:colOff>
      <xdr:row>99</xdr:row>
      <xdr:rowOff>72769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58030"/>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72769</xdr:rowOff>
    </xdr:from>
    <xdr:to>
      <xdr:col>45</xdr:col>
      <xdr:colOff>177800</xdr:colOff>
      <xdr:row>99</xdr:row>
      <xdr:rowOff>78436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7046319"/>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147946</xdr:rowOff>
    </xdr:from>
    <xdr:to>
      <xdr:col>41</xdr:col>
      <xdr:colOff>50800</xdr:colOff>
      <xdr:row>99</xdr:row>
      <xdr:rowOff>78436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07146"/>
          <a:ext cx="889000" cy="4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144238</xdr:rowOff>
    </xdr:from>
    <xdr:to>
      <xdr:col>55</xdr:col>
      <xdr:colOff>50800</xdr:colOff>
      <xdr:row>99</xdr:row>
      <xdr:rowOff>74388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59165</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6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105130</xdr:rowOff>
    </xdr:from>
    <xdr:to>
      <xdr:col>50</xdr:col>
      <xdr:colOff>165100</xdr:colOff>
      <xdr:row>99</xdr:row>
      <xdr:rowOff>35280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9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26407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21969</xdr:rowOff>
    </xdr:from>
    <xdr:to>
      <xdr:col>46</xdr:col>
      <xdr:colOff>38100</xdr:colOff>
      <xdr:row>99</xdr:row>
      <xdr:rowOff>123569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114696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70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27636</xdr:rowOff>
    </xdr:from>
    <xdr:to>
      <xdr:col>41</xdr:col>
      <xdr:colOff>101600</xdr:colOff>
      <xdr:row>99</xdr:row>
      <xdr:rowOff>129236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7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120363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97146</xdr:rowOff>
    </xdr:from>
    <xdr:to>
      <xdr:col>36</xdr:col>
      <xdr:colOff>165100</xdr:colOff>
      <xdr:row>97</xdr:row>
      <xdr:rowOff>27296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43823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140119</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55219"/>
          <a:ext cx="8382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89319</xdr:rowOff>
    </xdr:from>
    <xdr:to>
      <xdr:col>85</xdr:col>
      <xdr:colOff>177800</xdr:colOff>
      <xdr:row>39</xdr:row>
      <xdr:rowOff>19469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48696</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51489</xdr:rowOff>
    </xdr:from>
    <xdr:to>
      <xdr:col>85</xdr:col>
      <xdr:colOff>127000</xdr:colOff>
      <xdr:row>75</xdr:row>
      <xdr:rowOff>56961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10239"/>
          <a:ext cx="8382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56961</xdr:rowOff>
    </xdr:from>
    <xdr:to>
      <xdr:col>81</xdr:col>
      <xdr:colOff>50800</xdr:colOff>
      <xdr:row>75</xdr:row>
      <xdr:rowOff>58762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15711"/>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28015</xdr:rowOff>
    </xdr:from>
    <xdr:to>
      <xdr:col>76</xdr:col>
      <xdr:colOff>114300</xdr:colOff>
      <xdr:row>75</xdr:row>
      <xdr:rowOff>58762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86765"/>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138971</xdr:rowOff>
    </xdr:from>
    <xdr:to>
      <xdr:col>71</xdr:col>
      <xdr:colOff>177800</xdr:colOff>
      <xdr:row>75</xdr:row>
      <xdr:rowOff>28015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26271"/>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689</xdr:rowOff>
    </xdr:from>
    <xdr:to>
      <xdr:col>85</xdr:col>
      <xdr:colOff>177800</xdr:colOff>
      <xdr:row>75</xdr:row>
      <xdr:rowOff>102289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23566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1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6161</xdr:rowOff>
    </xdr:from>
    <xdr:to>
      <xdr:col>81</xdr:col>
      <xdr:colOff>101600</xdr:colOff>
      <xdr:row>75</xdr:row>
      <xdr:rowOff>107761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124288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4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7962</xdr:rowOff>
    </xdr:from>
    <xdr:to>
      <xdr:col>76</xdr:col>
      <xdr:colOff>165100</xdr:colOff>
      <xdr:row>75</xdr:row>
      <xdr:rowOff>109562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126089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148665</xdr:rowOff>
    </xdr:from>
    <xdr:to>
      <xdr:col>72</xdr:col>
      <xdr:colOff>38100</xdr:colOff>
      <xdr:row>75</xdr:row>
      <xdr:rowOff>78815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95342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88171</xdr:rowOff>
    </xdr:from>
    <xdr:to>
      <xdr:col>67</xdr:col>
      <xdr:colOff>101600</xdr:colOff>
      <xdr:row>75</xdr:row>
      <xdr:rowOff>18321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34848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96132</xdr:rowOff>
    </xdr:from>
    <xdr:to>
      <xdr:col>85</xdr:col>
      <xdr:colOff>127000</xdr:colOff>
      <xdr:row>98</xdr:row>
      <xdr:rowOff>141663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98232"/>
          <a:ext cx="838200" cy="4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96132</xdr:rowOff>
    </xdr:from>
    <xdr:to>
      <xdr:col>81</xdr:col>
      <xdr:colOff>50800</xdr:colOff>
      <xdr:row>98</xdr:row>
      <xdr:rowOff>117697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9823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117697</xdr:rowOff>
    </xdr:from>
    <xdr:to>
      <xdr:col>76</xdr:col>
      <xdr:colOff>114300</xdr:colOff>
      <xdr:row>98</xdr:row>
      <xdr:rowOff>128079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19797"/>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78282</xdr:rowOff>
    </xdr:from>
    <xdr:to>
      <xdr:col>71</xdr:col>
      <xdr:colOff>177800</xdr:colOff>
      <xdr:row>98</xdr:row>
      <xdr:rowOff>128079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08932"/>
          <a:ext cx="889000" cy="2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90863</xdr:rowOff>
    </xdr:from>
    <xdr:to>
      <xdr:col>85</xdr:col>
      <xdr:colOff>177800</xdr:colOff>
      <xdr:row>99</xdr:row>
      <xdr:rowOff>21013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5790</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45332</xdr:rowOff>
    </xdr:from>
    <xdr:to>
      <xdr:col>81</xdr:col>
      <xdr:colOff>101600</xdr:colOff>
      <xdr:row>98</xdr:row>
      <xdr:rowOff>146932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138059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4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66897</xdr:rowOff>
    </xdr:from>
    <xdr:to>
      <xdr:col>76</xdr:col>
      <xdr:colOff>165100</xdr:colOff>
      <xdr:row>98</xdr:row>
      <xdr:rowOff>168497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159624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6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77279</xdr:rowOff>
    </xdr:from>
    <xdr:to>
      <xdr:col>72</xdr:col>
      <xdr:colOff>38100</xdr:colOff>
      <xdr:row>99</xdr:row>
      <xdr:rowOff>7429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170006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7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27482</xdr:rowOff>
    </xdr:from>
    <xdr:to>
      <xdr:col>67</xdr:col>
      <xdr:colOff>101600</xdr:colOff>
      <xdr:row>97</xdr:row>
      <xdr:rowOff>129082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120209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7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37782</xdr:rowOff>
    </xdr:from>
    <xdr:to>
      <xdr:col>116</xdr:col>
      <xdr:colOff>63500</xdr:colOff>
      <xdr:row>59</xdr:row>
      <xdr:rowOff>38773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3332"/>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37059</xdr:rowOff>
    </xdr:from>
    <xdr:to>
      <xdr:col>111</xdr:col>
      <xdr:colOff>177800</xdr:colOff>
      <xdr:row>59</xdr:row>
      <xdr:rowOff>37782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2609"/>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37059</xdr:rowOff>
    </xdr:from>
    <xdr:to>
      <xdr:col>107</xdr:col>
      <xdr:colOff>50800</xdr:colOff>
      <xdr:row>59</xdr:row>
      <xdr:rowOff>37326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5260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37326</xdr:rowOff>
    </xdr:from>
    <xdr:to>
      <xdr:col>102</xdr:col>
      <xdr:colOff>114300</xdr:colOff>
      <xdr:row>59</xdr:row>
      <xdr:rowOff>37554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5287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159423</xdr:rowOff>
    </xdr:from>
    <xdr:to>
      <xdr:col>116</xdr:col>
      <xdr:colOff>114300</xdr:colOff>
      <xdr:row>59</xdr:row>
      <xdr:rowOff>89573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74350</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158432</xdr:rowOff>
    </xdr:from>
    <xdr:to>
      <xdr:col>112</xdr:col>
      <xdr:colOff>38100</xdr:colOff>
      <xdr:row>59</xdr:row>
      <xdr:rowOff>88582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79709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157709</xdr:rowOff>
    </xdr:from>
    <xdr:to>
      <xdr:col>107</xdr:col>
      <xdr:colOff>101600</xdr:colOff>
      <xdr:row>59</xdr:row>
      <xdr:rowOff>87859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78986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157976</xdr:rowOff>
    </xdr:from>
    <xdr:to>
      <xdr:col>102</xdr:col>
      <xdr:colOff>165100</xdr:colOff>
      <xdr:row>59</xdr:row>
      <xdr:rowOff>88126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79253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158204</xdr:rowOff>
    </xdr:from>
    <xdr:to>
      <xdr:col>98</xdr:col>
      <xdr:colOff>38100</xdr:colOff>
      <xdr:row>59</xdr:row>
      <xdr:rowOff>88354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79481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46523</xdr:rowOff>
    </xdr:from>
    <xdr:to>
      <xdr:col>116</xdr:col>
      <xdr:colOff>63500</xdr:colOff>
      <xdr:row>74</xdr:row>
      <xdr:rowOff>50546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33823"/>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50546</xdr:rowOff>
    </xdr:from>
    <xdr:to>
      <xdr:col>111</xdr:col>
      <xdr:colOff>177800</xdr:colOff>
      <xdr:row>74</xdr:row>
      <xdr:rowOff>78024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37846"/>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78024</xdr:rowOff>
    </xdr:from>
    <xdr:to>
      <xdr:col>107</xdr:col>
      <xdr:colOff>50800</xdr:colOff>
      <xdr:row>74</xdr:row>
      <xdr:rowOff>86482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6532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86482</xdr:rowOff>
    </xdr:from>
    <xdr:to>
      <xdr:col>102</xdr:col>
      <xdr:colOff>114300</xdr:colOff>
      <xdr:row>74</xdr:row>
      <xdr:rowOff>154719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73782"/>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167173</xdr:rowOff>
    </xdr:from>
    <xdr:to>
      <xdr:col>116</xdr:col>
      <xdr:colOff>114300</xdr:colOff>
      <xdr:row>74</xdr:row>
      <xdr:rowOff>97323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18600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3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171196</xdr:rowOff>
    </xdr:from>
    <xdr:to>
      <xdr:col>112</xdr:col>
      <xdr:colOff>38100</xdr:colOff>
      <xdr:row>74</xdr:row>
      <xdr:rowOff>101346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117873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27224</xdr:rowOff>
    </xdr:from>
    <xdr:to>
      <xdr:col>107</xdr:col>
      <xdr:colOff>101600</xdr:colOff>
      <xdr:row>74</xdr:row>
      <xdr:rowOff>128824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145351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35682</xdr:rowOff>
    </xdr:from>
    <xdr:to>
      <xdr:col>102</xdr:col>
      <xdr:colOff>165100</xdr:colOff>
      <xdr:row>74</xdr:row>
      <xdr:rowOff>137282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153809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103919</xdr:rowOff>
    </xdr:from>
    <xdr:to>
      <xdr:col>98</xdr:col>
      <xdr:colOff>38100</xdr:colOff>
      <xdr:row>75</xdr:row>
      <xdr:rowOff>34069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50596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107,396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円となっており、類似団体内平均値と比べ高い水準にある。これは、私立認定こども園が多く、利用者も多いこと等が主な要因となっている。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月に発生した台風の被災による復旧修繕・工事が主な要因となっている。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54,174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や現在着手している南海中央線整備事業や南海本線等連続立体交差事業、羽衣駅前地区第一種市街地再開発事業等の主要事業に係る地方債の発行によるものが主な要因となっている。今後も高い水準で推移することが見込まれるため、地方債の適切な発行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54,076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高齢化に伴う医療費の増加等により、後期高齢者医療保険特別会計への繰出金の増加が主な要因となっている。今後も特定健診等保健事業の推進により、医療費に係る繰出金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57,875
57,336
11.30
23,661,007
23,379,195
135,208
13,249,294
36,827,226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102210</xdr:rowOff>
    </xdr:from>
    <xdr:to>
      <xdr:col>24</xdr:col>
      <xdr:colOff>63500</xdr:colOff>
      <xdr:row>32</xdr:row>
      <xdr:rowOff>114097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8861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67919</xdr:rowOff>
    </xdr:from>
    <xdr:to>
      <xdr:col>19</xdr:col>
      <xdr:colOff>177800</xdr:colOff>
      <xdr:row>32</xdr:row>
      <xdr:rowOff>102210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5431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97181</xdr:rowOff>
    </xdr:from>
    <xdr:to>
      <xdr:col>15</xdr:col>
      <xdr:colOff>50800</xdr:colOff>
      <xdr:row>32</xdr:row>
      <xdr:rowOff>67919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12131"/>
          <a:ext cx="889000" cy="1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97181</xdr:rowOff>
    </xdr:from>
    <xdr:to>
      <xdr:col>10</xdr:col>
      <xdr:colOff>114300</xdr:colOff>
      <xdr:row>31</xdr:row>
      <xdr:rowOff>143815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12131"/>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63297</xdr:rowOff>
    </xdr:from>
    <xdr:to>
      <xdr:col>24</xdr:col>
      <xdr:colOff>114300</xdr:colOff>
      <xdr:row>32</xdr:row>
      <xdr:rowOff>164897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86174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0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51410</xdr:rowOff>
    </xdr:from>
    <xdr:to>
      <xdr:col>20</xdr:col>
      <xdr:colOff>38100</xdr:colOff>
      <xdr:row>32</xdr:row>
      <xdr:rowOff>153010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169537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1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17119</xdr:rowOff>
    </xdr:from>
    <xdr:to>
      <xdr:col>15</xdr:col>
      <xdr:colOff>101600</xdr:colOff>
      <xdr:row>32</xdr:row>
      <xdr:rowOff>118719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135246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46381</xdr:rowOff>
    </xdr:from>
    <xdr:to>
      <xdr:col>10</xdr:col>
      <xdr:colOff>165100</xdr:colOff>
      <xdr:row>31</xdr:row>
      <xdr:rowOff>147981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164508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93015</xdr:rowOff>
    </xdr:from>
    <xdr:to>
      <xdr:col>6</xdr:col>
      <xdr:colOff>38100</xdr:colOff>
      <xdr:row>32</xdr:row>
      <xdr:rowOff>23165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39692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19800</xdr:rowOff>
    </xdr:from>
    <xdr:to>
      <xdr:col>24</xdr:col>
      <xdr:colOff>63500</xdr:colOff>
      <xdr:row>58</xdr:row>
      <xdr:rowOff>66580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63900"/>
          <a:ext cx="8382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19800</xdr:rowOff>
    </xdr:from>
    <xdr:to>
      <xdr:col>19</xdr:col>
      <xdr:colOff>177800</xdr:colOff>
      <xdr:row>58</xdr:row>
      <xdr:rowOff>38088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6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149677</xdr:rowOff>
    </xdr:from>
    <xdr:to>
      <xdr:col>15</xdr:col>
      <xdr:colOff>50800</xdr:colOff>
      <xdr:row>58</xdr:row>
      <xdr:rowOff>38088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232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170528</xdr:rowOff>
    </xdr:from>
    <xdr:to>
      <xdr:col>10</xdr:col>
      <xdr:colOff>114300</xdr:colOff>
      <xdr:row>57</xdr:row>
      <xdr:rowOff>149677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71728"/>
          <a:ext cx="889000" cy="15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15780</xdr:rowOff>
    </xdr:from>
    <xdr:to>
      <xdr:col>24</xdr:col>
      <xdr:colOff>114300</xdr:colOff>
      <xdr:row>58</xdr:row>
      <xdr:rowOff>117380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102157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140450</xdr:rowOff>
    </xdr:from>
    <xdr:to>
      <xdr:col>20</xdr:col>
      <xdr:colOff>38100</xdr:colOff>
      <xdr:row>58</xdr:row>
      <xdr:rowOff>70600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61727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158738</xdr:rowOff>
    </xdr:from>
    <xdr:to>
      <xdr:col>15</xdr:col>
      <xdr:colOff>101600</xdr:colOff>
      <xdr:row>58</xdr:row>
      <xdr:rowOff>88888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80015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98877</xdr:rowOff>
    </xdr:from>
    <xdr:to>
      <xdr:col>10</xdr:col>
      <xdr:colOff>165100</xdr:colOff>
      <xdr:row>58</xdr:row>
      <xdr:rowOff>29027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20154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119728</xdr:rowOff>
    </xdr:from>
    <xdr:to>
      <xdr:col>6</xdr:col>
      <xdr:colOff>38100</xdr:colOff>
      <xdr:row>57</xdr:row>
      <xdr:rowOff>49878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41005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134845</xdr:rowOff>
    </xdr:from>
    <xdr:to>
      <xdr:col>24</xdr:col>
      <xdr:colOff>63500</xdr:colOff>
      <xdr:row>74</xdr:row>
      <xdr:rowOff>147331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22145"/>
          <a:ext cx="8382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147331</xdr:rowOff>
    </xdr:from>
    <xdr:to>
      <xdr:col>19</xdr:col>
      <xdr:colOff>177800</xdr:colOff>
      <xdr:row>75</xdr:row>
      <xdr:rowOff>28056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34631"/>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28056</xdr:rowOff>
    </xdr:from>
    <xdr:to>
      <xdr:col>15</xdr:col>
      <xdr:colOff>50800</xdr:colOff>
      <xdr:row>75</xdr:row>
      <xdr:rowOff>108088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86806"/>
          <a:ext cx="889000" cy="8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99815</xdr:rowOff>
    </xdr:from>
    <xdr:to>
      <xdr:col>10</xdr:col>
      <xdr:colOff>114300</xdr:colOff>
      <xdr:row>75</xdr:row>
      <xdr:rowOff>108088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958565"/>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84045</xdr:rowOff>
    </xdr:from>
    <xdr:to>
      <xdr:col>24</xdr:col>
      <xdr:colOff>114300</xdr:colOff>
      <xdr:row>75</xdr:row>
      <xdr:rowOff>14195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106922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2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96531</xdr:rowOff>
    </xdr:from>
    <xdr:to>
      <xdr:col>20</xdr:col>
      <xdr:colOff>38100</xdr:colOff>
      <xdr:row>75</xdr:row>
      <xdr:rowOff>26681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43208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5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148706</xdr:rowOff>
    </xdr:from>
    <xdr:to>
      <xdr:col>15</xdr:col>
      <xdr:colOff>101600</xdr:colOff>
      <xdr:row>75</xdr:row>
      <xdr:rowOff>78856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95383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57288</xdr:rowOff>
    </xdr:from>
    <xdr:to>
      <xdr:col>10</xdr:col>
      <xdr:colOff>165100</xdr:colOff>
      <xdr:row>75</xdr:row>
      <xdr:rowOff>158888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9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49015</xdr:rowOff>
    </xdr:from>
    <xdr:to>
      <xdr:col>6</xdr:col>
      <xdr:colOff>38100</xdr:colOff>
      <xdr:row>75</xdr:row>
      <xdr:rowOff>150614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07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167142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8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110830</xdr:rowOff>
    </xdr:from>
    <xdr:to>
      <xdr:col>24</xdr:col>
      <xdr:colOff>63500</xdr:colOff>
      <xdr:row>98</xdr:row>
      <xdr:rowOff>123420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912930"/>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107076</xdr:rowOff>
    </xdr:from>
    <xdr:to>
      <xdr:col>19</xdr:col>
      <xdr:colOff>177800</xdr:colOff>
      <xdr:row>98</xdr:row>
      <xdr:rowOff>110830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909176"/>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85048</xdr:rowOff>
    </xdr:from>
    <xdr:to>
      <xdr:col>15</xdr:col>
      <xdr:colOff>50800</xdr:colOff>
      <xdr:row>98</xdr:row>
      <xdr:rowOff>107076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87148"/>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71806</xdr:rowOff>
    </xdr:from>
    <xdr:to>
      <xdr:col>10</xdr:col>
      <xdr:colOff>114300</xdr:colOff>
      <xdr:row>98</xdr:row>
      <xdr:rowOff>85048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73906"/>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72620</xdr:rowOff>
    </xdr:from>
    <xdr:to>
      <xdr:col>24</xdr:col>
      <xdr:colOff>114300</xdr:colOff>
      <xdr:row>99</xdr:row>
      <xdr:rowOff>2770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51047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60030</xdr:rowOff>
    </xdr:from>
    <xdr:to>
      <xdr:col>20</xdr:col>
      <xdr:colOff>38100</xdr:colOff>
      <xdr:row>98</xdr:row>
      <xdr:rowOff>161630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152757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56276</xdr:rowOff>
    </xdr:from>
    <xdr:to>
      <xdr:col>15</xdr:col>
      <xdr:colOff>101600</xdr:colOff>
      <xdr:row>98</xdr:row>
      <xdr:rowOff>157876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149003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34248</xdr:rowOff>
    </xdr:from>
    <xdr:to>
      <xdr:col>10</xdr:col>
      <xdr:colOff>165100</xdr:colOff>
      <xdr:row>98</xdr:row>
      <xdr:rowOff>135848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126975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21006</xdr:rowOff>
    </xdr:from>
    <xdr:to>
      <xdr:col>6</xdr:col>
      <xdr:colOff>38100</xdr:colOff>
      <xdr:row>98</xdr:row>
      <xdr:rowOff>122606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113733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59690</xdr:rowOff>
    </xdr:from>
    <xdr:to>
      <xdr:col>55</xdr:col>
      <xdr:colOff>0</xdr:colOff>
      <xdr:row>38</xdr:row>
      <xdr:rowOff>71120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74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59690</xdr:rowOff>
    </xdr:from>
    <xdr:to>
      <xdr:col>50</xdr:col>
      <xdr:colOff>114300</xdr:colOff>
      <xdr:row>38</xdr:row>
      <xdr:rowOff>66167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7479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66167</xdr:rowOff>
    </xdr:from>
    <xdr:to>
      <xdr:col>45</xdr:col>
      <xdr:colOff>177800</xdr:colOff>
      <xdr:row>38</xdr:row>
      <xdr:rowOff>76073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812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76073</xdr:rowOff>
    </xdr:from>
    <xdr:to>
      <xdr:col>41</xdr:col>
      <xdr:colOff>50800</xdr:colOff>
      <xdr:row>38</xdr:row>
      <xdr:rowOff>124079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9117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20320</xdr:rowOff>
    </xdr:from>
    <xdr:to>
      <xdr:col>55</xdr:col>
      <xdr:colOff>50800</xdr:colOff>
      <xdr:row>38</xdr:row>
      <xdr:rowOff>121920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170197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101617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15367</xdr:rowOff>
    </xdr:from>
    <xdr:to>
      <xdr:col>46</xdr:col>
      <xdr:colOff>38100</xdr:colOff>
      <xdr:row>38</xdr:row>
      <xdr:rowOff>116967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25273</xdr:rowOff>
    </xdr:from>
    <xdr:to>
      <xdr:col>41</xdr:col>
      <xdr:colOff>101600</xdr:colOff>
      <xdr:row>38</xdr:row>
      <xdr:rowOff>126873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118000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73279</xdr:rowOff>
    </xdr:from>
    <xdr:to>
      <xdr:col>36</xdr:col>
      <xdr:colOff>165100</xdr:colOff>
      <xdr:row>39</xdr:row>
      <xdr:rowOff>3429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166006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8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36296</xdr:rowOff>
    </xdr:from>
    <xdr:to>
      <xdr:col>55</xdr:col>
      <xdr:colOff>0</xdr:colOff>
      <xdr:row>59</xdr:row>
      <xdr:rowOff>37840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51846"/>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37344</xdr:rowOff>
    </xdr:from>
    <xdr:to>
      <xdr:col>50</xdr:col>
      <xdr:colOff>114300</xdr:colOff>
      <xdr:row>59</xdr:row>
      <xdr:rowOff>37840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5289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37344</xdr:rowOff>
    </xdr:from>
    <xdr:to>
      <xdr:col>45</xdr:col>
      <xdr:colOff>177800</xdr:colOff>
      <xdr:row>59</xdr:row>
      <xdr:rowOff>37764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15289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37706</xdr:rowOff>
    </xdr:from>
    <xdr:to>
      <xdr:col>41</xdr:col>
      <xdr:colOff>50800</xdr:colOff>
      <xdr:row>59</xdr:row>
      <xdr:rowOff>37764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532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156946</xdr:rowOff>
    </xdr:from>
    <xdr:to>
      <xdr:col>55</xdr:col>
      <xdr:colOff>50800</xdr:colOff>
      <xdr:row>59</xdr:row>
      <xdr:rowOff>87096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1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71873</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1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158490</xdr:rowOff>
    </xdr:from>
    <xdr:to>
      <xdr:col>50</xdr:col>
      <xdr:colOff>165100</xdr:colOff>
      <xdr:row>59</xdr:row>
      <xdr:rowOff>88640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79767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157994</xdr:rowOff>
    </xdr:from>
    <xdr:to>
      <xdr:col>46</xdr:col>
      <xdr:colOff>38100</xdr:colOff>
      <xdr:row>59</xdr:row>
      <xdr:rowOff>88144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1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79271</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9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158414</xdr:rowOff>
    </xdr:from>
    <xdr:to>
      <xdr:col>41</xdr:col>
      <xdr:colOff>101600</xdr:colOff>
      <xdr:row>59</xdr:row>
      <xdr:rowOff>88564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1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79691</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9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158356</xdr:rowOff>
    </xdr:from>
    <xdr:to>
      <xdr:col>36</xdr:col>
      <xdr:colOff>165100</xdr:colOff>
      <xdr:row>59</xdr:row>
      <xdr:rowOff>88506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79633</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91100</xdr:rowOff>
    </xdr:from>
    <xdr:to>
      <xdr:col>55</xdr:col>
      <xdr:colOff>0</xdr:colOff>
      <xdr:row>78</xdr:row>
      <xdr:rowOff>96906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64200"/>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95078</xdr:rowOff>
    </xdr:from>
    <xdr:to>
      <xdr:col>50</xdr:col>
      <xdr:colOff>114300</xdr:colOff>
      <xdr:row>78</xdr:row>
      <xdr:rowOff>96906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817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52284</xdr:rowOff>
    </xdr:from>
    <xdr:to>
      <xdr:col>45</xdr:col>
      <xdr:colOff>177800</xdr:colOff>
      <xdr:row>78</xdr:row>
      <xdr:rowOff>95078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25384"/>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52284</xdr:rowOff>
    </xdr:from>
    <xdr:to>
      <xdr:col>41</xdr:col>
      <xdr:colOff>50800</xdr:colOff>
      <xdr:row>78</xdr:row>
      <xdr:rowOff>86162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25384"/>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40300</xdr:rowOff>
    </xdr:from>
    <xdr:to>
      <xdr:col>55</xdr:col>
      <xdr:colOff>50800</xdr:colOff>
      <xdr:row>78</xdr:row>
      <xdr:rowOff>141900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126677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46106</xdr:rowOff>
    </xdr:from>
    <xdr:to>
      <xdr:col>50</xdr:col>
      <xdr:colOff>165100</xdr:colOff>
      <xdr:row>78</xdr:row>
      <xdr:rowOff>147706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138833</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50017" y="1351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44278</xdr:rowOff>
    </xdr:from>
    <xdr:to>
      <xdr:col>46</xdr:col>
      <xdr:colOff>38100</xdr:colOff>
      <xdr:row>78</xdr:row>
      <xdr:rowOff>145878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137005</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61017" y="1351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1484</xdr:rowOff>
    </xdr:from>
    <xdr:to>
      <xdr:col>41</xdr:col>
      <xdr:colOff>101600</xdr:colOff>
      <xdr:row>78</xdr:row>
      <xdr:rowOff>103084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94211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6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35362</xdr:rowOff>
    </xdr:from>
    <xdr:to>
      <xdr:col>36</xdr:col>
      <xdr:colOff>165100</xdr:colOff>
      <xdr:row>78</xdr:row>
      <xdr:rowOff>136962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128089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156026</xdr:rowOff>
    </xdr:from>
    <xdr:to>
      <xdr:col>55</xdr:col>
      <xdr:colOff>0</xdr:colOff>
      <xdr:row>97</xdr:row>
      <xdr:rowOff>44154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15226"/>
          <a:ext cx="8382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36113</xdr:rowOff>
    </xdr:from>
    <xdr:to>
      <xdr:col>50</xdr:col>
      <xdr:colOff>114300</xdr:colOff>
      <xdr:row>97</xdr:row>
      <xdr:rowOff>44154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66763"/>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36113</xdr:rowOff>
    </xdr:from>
    <xdr:to>
      <xdr:col>45</xdr:col>
      <xdr:colOff>177800</xdr:colOff>
      <xdr:row>97</xdr:row>
      <xdr:rowOff>96523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6763"/>
          <a:ext cx="8890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128938</xdr:rowOff>
    </xdr:from>
    <xdr:to>
      <xdr:col>41</xdr:col>
      <xdr:colOff>50800</xdr:colOff>
      <xdr:row>97</xdr:row>
      <xdr:rowOff>96523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88138"/>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105226</xdr:rowOff>
    </xdr:from>
    <xdr:to>
      <xdr:col>55</xdr:col>
      <xdr:colOff>50800</xdr:colOff>
      <xdr:row>97</xdr:row>
      <xdr:rowOff>35376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128103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164804</xdr:rowOff>
    </xdr:from>
    <xdr:to>
      <xdr:col>50</xdr:col>
      <xdr:colOff>165100</xdr:colOff>
      <xdr:row>97</xdr:row>
      <xdr:rowOff>94954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111481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156763</xdr:rowOff>
    </xdr:from>
    <xdr:to>
      <xdr:col>46</xdr:col>
      <xdr:colOff>38100</xdr:colOff>
      <xdr:row>97</xdr:row>
      <xdr:rowOff>86913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45723</xdr:rowOff>
    </xdr:from>
    <xdr:to>
      <xdr:col>41</xdr:col>
      <xdr:colOff>101600</xdr:colOff>
      <xdr:row>97</xdr:row>
      <xdr:rowOff>147323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163850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78138</xdr:rowOff>
    </xdr:from>
    <xdr:to>
      <xdr:col>36</xdr:col>
      <xdr:colOff>165100</xdr:colOff>
      <xdr:row>97</xdr:row>
      <xdr:rowOff>8288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24815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148753</xdr:rowOff>
    </xdr:from>
    <xdr:to>
      <xdr:col>85</xdr:col>
      <xdr:colOff>127000</xdr:colOff>
      <xdr:row>38</xdr:row>
      <xdr:rowOff>12050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92403"/>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142443</xdr:rowOff>
    </xdr:from>
    <xdr:to>
      <xdr:col>81</xdr:col>
      <xdr:colOff>50800</xdr:colOff>
      <xdr:row>37</xdr:row>
      <xdr:rowOff>148753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8609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142443</xdr:rowOff>
    </xdr:from>
    <xdr:to>
      <xdr:col>76</xdr:col>
      <xdr:colOff>114300</xdr:colOff>
      <xdr:row>37</xdr:row>
      <xdr:rowOff>170927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86093"/>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116154</xdr:rowOff>
    </xdr:from>
    <xdr:to>
      <xdr:col>71</xdr:col>
      <xdr:colOff>177800</xdr:colOff>
      <xdr:row>37</xdr:row>
      <xdr:rowOff>170927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59804"/>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132700</xdr:rowOff>
    </xdr:from>
    <xdr:to>
      <xdr:col>85</xdr:col>
      <xdr:colOff>177800</xdr:colOff>
      <xdr:row>38</xdr:row>
      <xdr:rowOff>62850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111127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97953</xdr:rowOff>
    </xdr:from>
    <xdr:to>
      <xdr:col>81</xdr:col>
      <xdr:colOff>101600</xdr:colOff>
      <xdr:row>38</xdr:row>
      <xdr:rowOff>28102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19230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91643</xdr:rowOff>
    </xdr:from>
    <xdr:to>
      <xdr:col>76</xdr:col>
      <xdr:colOff>165100</xdr:colOff>
      <xdr:row>38</xdr:row>
      <xdr:rowOff>21793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120127</xdr:rowOff>
    </xdr:from>
    <xdr:to>
      <xdr:col>72</xdr:col>
      <xdr:colOff>38100</xdr:colOff>
      <xdr:row>38</xdr:row>
      <xdr:rowOff>50277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41404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65354</xdr:rowOff>
    </xdr:from>
    <xdr:to>
      <xdr:col>67</xdr:col>
      <xdr:colOff>101600</xdr:colOff>
      <xdr:row>37</xdr:row>
      <xdr:rowOff>166954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158081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101467</xdr:rowOff>
    </xdr:from>
    <xdr:to>
      <xdr:col>85</xdr:col>
      <xdr:colOff>127000</xdr:colOff>
      <xdr:row>58</xdr:row>
      <xdr:rowOff>16313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74117"/>
          <a:ext cx="8382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101467</xdr:rowOff>
    </xdr:from>
    <xdr:to>
      <xdr:col>81</xdr:col>
      <xdr:colOff>50800</xdr:colOff>
      <xdr:row>58</xdr:row>
      <xdr:rowOff>24123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74117"/>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24123</xdr:rowOff>
    </xdr:from>
    <xdr:to>
      <xdr:col>76</xdr:col>
      <xdr:colOff>114300</xdr:colOff>
      <xdr:row>58</xdr:row>
      <xdr:rowOff>50298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6822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43383</xdr:rowOff>
    </xdr:from>
    <xdr:to>
      <xdr:col>71</xdr:col>
      <xdr:colOff>177800</xdr:colOff>
      <xdr:row>58</xdr:row>
      <xdr:rowOff>50298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87483"/>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136963</xdr:rowOff>
    </xdr:from>
    <xdr:to>
      <xdr:col>85</xdr:col>
      <xdr:colOff>177800</xdr:colOff>
      <xdr:row>58</xdr:row>
      <xdr:rowOff>67113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51890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50667</xdr:rowOff>
    </xdr:from>
    <xdr:to>
      <xdr:col>81</xdr:col>
      <xdr:colOff>101600</xdr:colOff>
      <xdr:row>57</xdr:row>
      <xdr:rowOff>152267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143394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144773</xdr:rowOff>
    </xdr:from>
    <xdr:to>
      <xdr:col>76</xdr:col>
      <xdr:colOff>165100</xdr:colOff>
      <xdr:row>58</xdr:row>
      <xdr:rowOff>74923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66050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170948</xdr:rowOff>
    </xdr:from>
    <xdr:to>
      <xdr:col>72</xdr:col>
      <xdr:colOff>38100</xdr:colOff>
      <xdr:row>58</xdr:row>
      <xdr:rowOff>101098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92225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164033</xdr:rowOff>
    </xdr:from>
    <xdr:to>
      <xdr:col>67</xdr:col>
      <xdr:colOff>101600</xdr:colOff>
      <xdr:row>58</xdr:row>
      <xdr:rowOff>94183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85310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140119</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3219"/>
          <a:ext cx="8382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89319</xdr:rowOff>
    </xdr:from>
    <xdr:to>
      <xdr:col>85</xdr:col>
      <xdr:colOff>177800</xdr:colOff>
      <xdr:row>79</xdr:row>
      <xdr:rowOff>19469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48696</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51488</xdr:rowOff>
    </xdr:from>
    <xdr:to>
      <xdr:col>85</xdr:col>
      <xdr:colOff>127000</xdr:colOff>
      <xdr:row>95</xdr:row>
      <xdr:rowOff>56961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39238"/>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56961</xdr:rowOff>
    </xdr:from>
    <xdr:to>
      <xdr:col>81</xdr:col>
      <xdr:colOff>50800</xdr:colOff>
      <xdr:row>95</xdr:row>
      <xdr:rowOff>58761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44711"/>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28015</xdr:rowOff>
    </xdr:from>
    <xdr:to>
      <xdr:col>76</xdr:col>
      <xdr:colOff>114300</xdr:colOff>
      <xdr:row>95</xdr:row>
      <xdr:rowOff>58761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15765"/>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138971</xdr:rowOff>
    </xdr:from>
    <xdr:to>
      <xdr:col>71</xdr:col>
      <xdr:colOff>177800</xdr:colOff>
      <xdr:row>95</xdr:row>
      <xdr:rowOff>28015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55271"/>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688</xdr:rowOff>
    </xdr:from>
    <xdr:to>
      <xdr:col>85</xdr:col>
      <xdr:colOff>177800</xdr:colOff>
      <xdr:row>95</xdr:row>
      <xdr:rowOff>102288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23565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6161</xdr:rowOff>
    </xdr:from>
    <xdr:to>
      <xdr:col>81</xdr:col>
      <xdr:colOff>101600</xdr:colOff>
      <xdr:row>95</xdr:row>
      <xdr:rowOff>107761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124288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7961</xdr:rowOff>
    </xdr:from>
    <xdr:to>
      <xdr:col>76</xdr:col>
      <xdr:colOff>165100</xdr:colOff>
      <xdr:row>95</xdr:row>
      <xdr:rowOff>109561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126088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148665</xdr:rowOff>
    </xdr:from>
    <xdr:to>
      <xdr:col>72</xdr:col>
      <xdr:colOff>38100</xdr:colOff>
      <xdr:row>95</xdr:row>
      <xdr:rowOff>78815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95342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88171</xdr:rowOff>
    </xdr:from>
    <xdr:to>
      <xdr:col>67</xdr:col>
      <xdr:colOff>101600</xdr:colOff>
      <xdr:row>95</xdr:row>
      <xdr:rowOff>18321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34848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165,446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円となっており、類似団体内平均値と比べ高い水準にある。これは、私立認定こども園が多く、利用者も多いこと等が主な要因となっている。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71,429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羽衣駅前地区第一種市街地再開発事業が最盛期を迎えていることや南海中央線整備事業、南海本線等連続立体交差事業等が主な要因となっている。今後も計画的に事業を行う。</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月に発生した台風の被災による復旧修繕・工事が主な要因となっている。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54,174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年度に発行した第三セクター等改革推進債や現在着手している南海中央線整備事業や南海本線等連続立体交差事業、</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羽衣駅前地区第一種市街地再開発事業</a:t>
          </a:r>
          <a:r>
            <a:rPr kumimoji="1" lang="ja-JP" altLang="en-US" sz="1300">
              <a:solidFill>
                <a:srgbClr val="000000"/>
              </a:solidFill>
              <a:latin typeface="ＭＳ Ｐゴシック" panose="020B0600070205080204" pitchFamily="50" charset="-128"/>
              <a:ea typeface="ＭＳ Ｐゴシック" panose="020B0600070205080204" pitchFamily="50" charset="-128"/>
            </a:rPr>
            <a:t>等の主要事業に係る地方債の発行が主な要因となっている。今後も高い水準で推移することが見込まれるため、地方債の適切な発行に努める。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歳出については、最盛期を迎えている羽衣駅前地区第一種市街地再開発事業及び、その一環であるペデストリアンデッキ整備工事等普通建設事業費の増加や、年々増加傾向にある扶助費の増加等があった。しかし、歳入については、地方税や地方交付税の増加、普通建設事業費に係る地方債の増加等があったため、実質収支額及び実質単年度収支共に黒字となり、財政調整基金残高は増加とな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今後も黒字を維持するため、財源確保と経費削減に努める。</a:t>
          </a:r>
          <a:endParaRPr kumimoji="1" lang="en-US" altLang="ja-JP" sz="1200">
            <a:solidFill>
              <a:srgbClr val="000000"/>
            </a:solidFill>
            <a:latin typeface="ＭＳ ゴシック" pitchFamily="49" charset="-128"/>
            <a:ea typeface="ＭＳ ゴシック" pitchFamily="49" charset="-128"/>
          </a:endParaRPr>
        </a:p>
        <a:p>
          <a:endParaRPr kumimoji="1" lang="ja-JP" altLang="en-US" sz="12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国民健康保険特別会計は赤字であるが、水道事業会計をはじめ、その他の会計が黒字のため、平成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年度も連結実質収支は黒字を維持している。</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国民健康保険特別会計は例年赤字となっているが、累積赤字を解消すべく、「高石市国民健康保険特別会計赤字解消計画」に基づき財政運営を行っているため、赤字額は減少している。</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今後も各会計においては黒字を維持、国民健康保険特別会計においては、早期に赤字解消できるよう、財源確保及び経費削減に努める。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23661007</v>
      </c>
      <c r="BO4" s="430"/>
      <c r="BP4" s="430"/>
      <c r="BQ4" s="430"/>
      <c r="BR4" s="430"/>
      <c r="BS4" s="430"/>
      <c r="BT4" s="430"/>
      <c r="BU4" s="431"/>
      <c r="BV4" s="429">
        <v>23281263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v>
      </c>
      <c r="CU4" s="436"/>
      <c r="CV4" s="436"/>
      <c r="CW4" s="436"/>
      <c r="CX4" s="436"/>
      <c r="CY4" s="436"/>
      <c r="CZ4" s="436"/>
      <c r="DA4" s="437"/>
      <c r="DB4" s="435">
        <v>1.6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23379195</v>
      </c>
      <c r="BO5" s="467"/>
      <c r="BP5" s="467"/>
      <c r="BQ5" s="467"/>
      <c r="BR5" s="467"/>
      <c r="BS5" s="467"/>
      <c r="BT5" s="467"/>
      <c r="BU5" s="468"/>
      <c r="BV5" s="466">
        <v>22951618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96.2</v>
      </c>
      <c r="CU5" s="464"/>
      <c r="CV5" s="464"/>
      <c r="CW5" s="464"/>
      <c r="CX5" s="464"/>
      <c r="CY5" s="464"/>
      <c r="CZ5" s="464"/>
      <c r="DA5" s="465"/>
      <c r="DB5" s="463">
        <v>100.6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281812</v>
      </c>
      <c r="BO6" s="467"/>
      <c r="BP6" s="467"/>
      <c r="BQ6" s="467"/>
      <c r="BR6" s="467"/>
      <c r="BS6" s="467"/>
      <c r="BT6" s="467"/>
      <c r="BU6" s="468"/>
      <c r="BV6" s="466">
        <v>329645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105.3</v>
      </c>
      <c r="CU6" s="504"/>
      <c r="CV6" s="504"/>
      <c r="CW6" s="504"/>
      <c r="CX6" s="504"/>
      <c r="CY6" s="504"/>
      <c r="CZ6" s="504"/>
      <c r="DA6" s="505"/>
      <c r="DB6" s="503">
        <v>109.3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146604</v>
      </c>
      <c r="BO7" s="467"/>
      <c r="BP7" s="467"/>
      <c r="BQ7" s="467"/>
      <c r="BR7" s="467"/>
      <c r="BS7" s="467"/>
      <c r="BT7" s="467"/>
      <c r="BU7" s="468"/>
      <c r="BV7" s="466">
        <v>123985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13249294</v>
      </c>
      <c r="CU7" s="467"/>
      <c r="CV7" s="467"/>
      <c r="CW7" s="467"/>
      <c r="CX7" s="467"/>
      <c r="CY7" s="467"/>
      <c r="CZ7" s="467"/>
      <c r="DA7" s="468"/>
      <c r="DB7" s="466">
        <v>13038334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135208</v>
      </c>
      <c r="BO8" s="467"/>
      <c r="BP8" s="467"/>
      <c r="BQ8" s="467"/>
      <c r="BR8" s="467"/>
      <c r="BS8" s="467"/>
      <c r="BT8" s="467"/>
      <c r="BU8" s="468"/>
      <c r="BV8" s="466">
        <v>205660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0.85</v>
      </c>
      <c r="CU8" s="507"/>
      <c r="CV8" s="507"/>
      <c r="CW8" s="507"/>
      <c r="CX8" s="507"/>
      <c r="CY8" s="507"/>
      <c r="CZ8" s="507"/>
      <c r="DA8" s="508"/>
      <c r="DB8" s="506">
        <v>0.86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56529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-70452</v>
      </c>
      <c r="BO9" s="467"/>
      <c r="BP9" s="467"/>
      <c r="BQ9" s="467"/>
      <c r="BR9" s="467"/>
      <c r="BS9" s="467"/>
      <c r="BT9" s="467"/>
      <c r="BU9" s="468"/>
      <c r="BV9" s="466">
        <v>97269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20.5</v>
      </c>
      <c r="CU9" s="464"/>
      <c r="CV9" s="464"/>
      <c r="CW9" s="464"/>
      <c r="CX9" s="464"/>
      <c r="CY9" s="464"/>
      <c r="CZ9" s="464"/>
      <c r="DA9" s="465"/>
      <c r="DB9" s="463">
        <v>20</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59572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138989</v>
      </c>
      <c r="BO10" s="467"/>
      <c r="BP10" s="467"/>
      <c r="BQ10" s="467"/>
      <c r="BR10" s="467"/>
      <c r="BS10" s="467"/>
      <c r="BT10" s="467"/>
      <c r="BU10" s="468"/>
      <c r="BV10" s="466">
        <v>321448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57875</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17986</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57336</v>
      </c>
      <c r="S13" s="548"/>
      <c r="T13" s="548"/>
      <c r="U13" s="548"/>
      <c r="V13" s="549"/>
      <c r="W13" s="482" t="s">
        <v>137</v>
      </c>
      <c r="X13" s="483"/>
      <c r="Y13" s="483"/>
      <c r="Z13" s="483"/>
      <c r="AA13" s="483"/>
      <c r="AB13" s="473"/>
      <c r="AC13" s="517">
        <v>108</v>
      </c>
      <c r="AD13" s="518"/>
      <c r="AE13" s="518"/>
      <c r="AF13" s="518"/>
      <c r="AG13" s="557"/>
      <c r="AH13" s="517">
        <v>86</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50551</v>
      </c>
      <c r="BO13" s="467"/>
      <c r="BP13" s="467"/>
      <c r="BQ13" s="467"/>
      <c r="BR13" s="467"/>
      <c r="BS13" s="467"/>
      <c r="BT13" s="467"/>
      <c r="BU13" s="468"/>
      <c r="BV13" s="466">
        <v>418717</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14.6</v>
      </c>
      <c r="CU13" s="464"/>
      <c r="CV13" s="464"/>
      <c r="CW13" s="464"/>
      <c r="CX13" s="464"/>
      <c r="CY13" s="464"/>
      <c r="CZ13" s="464"/>
      <c r="DA13" s="465"/>
      <c r="DB13" s="463">
        <v>15.6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57932</v>
      </c>
      <c r="S14" s="548"/>
      <c r="T14" s="548"/>
      <c r="U14" s="548"/>
      <c r="V14" s="549"/>
      <c r="W14" s="456"/>
      <c r="X14" s="457"/>
      <c r="Y14" s="457"/>
      <c r="Z14" s="457"/>
      <c r="AA14" s="457"/>
      <c r="AB14" s="446"/>
      <c r="AC14" s="550">
        <v>0.5</v>
      </c>
      <c r="AD14" s="551"/>
      <c r="AE14" s="551"/>
      <c r="AF14" s="551"/>
      <c r="AG14" s="552"/>
      <c r="AH14" s="550">
        <v>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136.9</v>
      </c>
      <c r="CU14" s="562"/>
      <c r="CV14" s="562"/>
      <c r="CW14" s="562"/>
      <c r="CX14" s="562"/>
      <c r="CY14" s="562"/>
      <c r="CZ14" s="562"/>
      <c r="DA14" s="563"/>
      <c r="DB14" s="561">
        <v>155.5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57433</v>
      </c>
      <c r="S15" s="548"/>
      <c r="T15" s="548"/>
      <c r="U15" s="548"/>
      <c r="V15" s="549"/>
      <c r="W15" s="482" t="s">
        <v>145</v>
      </c>
      <c r="X15" s="483"/>
      <c r="Y15" s="483"/>
      <c r="Z15" s="483"/>
      <c r="AA15" s="483"/>
      <c r="AB15" s="473"/>
      <c r="AC15" s="517">
        <v>5928</v>
      </c>
      <c r="AD15" s="518"/>
      <c r="AE15" s="518"/>
      <c r="AF15" s="518"/>
      <c r="AG15" s="557"/>
      <c r="AH15" s="517">
        <v>6146</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8126490</v>
      </c>
      <c r="BO15" s="430"/>
      <c r="BP15" s="430"/>
      <c r="BQ15" s="430"/>
      <c r="BR15" s="430"/>
      <c r="BS15" s="430"/>
      <c r="BT15" s="430"/>
      <c r="BU15" s="431"/>
      <c r="BV15" s="429">
        <v>8342756</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25.5</v>
      </c>
      <c r="AD16" s="551"/>
      <c r="AE16" s="551"/>
      <c r="AF16" s="551"/>
      <c r="AG16" s="552"/>
      <c r="AH16" s="550">
        <v>25.7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9705442</v>
      </c>
      <c r="BO16" s="467"/>
      <c r="BP16" s="467"/>
      <c r="BQ16" s="467"/>
      <c r="BR16" s="467"/>
      <c r="BS16" s="467"/>
      <c r="BT16" s="467"/>
      <c r="BU16" s="468"/>
      <c r="BV16" s="466">
        <v>9716025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17211</v>
      </c>
      <c r="AD17" s="518"/>
      <c r="AE17" s="518"/>
      <c r="AF17" s="518"/>
      <c r="AG17" s="557"/>
      <c r="AH17" s="517">
        <v>17698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10502228</v>
      </c>
      <c r="BO17" s="467"/>
      <c r="BP17" s="467"/>
      <c r="BQ17" s="467"/>
      <c r="BR17" s="467"/>
      <c r="BS17" s="467"/>
      <c r="BT17" s="467"/>
      <c r="BU17" s="468"/>
      <c r="BV17" s="466">
        <v>10781469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11.3</v>
      </c>
      <c r="M18" s="579"/>
      <c r="N18" s="579"/>
      <c r="O18" s="579"/>
      <c r="P18" s="579"/>
      <c r="Q18" s="579"/>
      <c r="R18" s="580"/>
      <c r="S18" s="580"/>
      <c r="T18" s="580"/>
      <c r="U18" s="580"/>
      <c r="V18" s="581"/>
      <c r="W18" s="484"/>
      <c r="X18" s="485"/>
      <c r="Y18" s="485"/>
      <c r="Z18" s="485"/>
      <c r="AA18" s="485"/>
      <c r="AB18" s="476"/>
      <c r="AC18" s="582">
        <v>74</v>
      </c>
      <c r="AD18" s="583"/>
      <c r="AE18" s="583"/>
      <c r="AF18" s="583"/>
      <c r="AG18" s="584"/>
      <c r="AH18" s="582">
        <v>74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13108673</v>
      </c>
      <c r="BO18" s="467"/>
      <c r="BP18" s="467"/>
      <c r="BQ18" s="467"/>
      <c r="BR18" s="467"/>
      <c r="BS18" s="467"/>
      <c r="BT18" s="467"/>
      <c r="BU18" s="468"/>
      <c r="BV18" s="466">
        <v>13146635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5003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15168205</v>
      </c>
      <c r="BO19" s="467"/>
      <c r="BP19" s="467"/>
      <c r="BQ19" s="467"/>
      <c r="BR19" s="467"/>
      <c r="BS19" s="467"/>
      <c r="BT19" s="467"/>
      <c r="BU19" s="468"/>
      <c r="BV19" s="466">
        <v>15435946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22461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36827226</v>
      </c>
      <c r="BO23" s="467"/>
      <c r="BP23" s="467"/>
      <c r="BQ23" s="467"/>
      <c r="BR23" s="467"/>
      <c r="BS23" s="467"/>
      <c r="BT23" s="467"/>
      <c r="BU23" s="468"/>
      <c r="BV23" s="466">
        <v>36656845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8700</v>
      </c>
      <c r="R24" s="518"/>
      <c r="S24" s="518"/>
      <c r="T24" s="518"/>
      <c r="U24" s="518"/>
      <c r="V24" s="557"/>
      <c r="W24" s="616"/>
      <c r="X24" s="604"/>
      <c r="Y24" s="605"/>
      <c r="Z24" s="516" t="s">
        <v>169</v>
      </c>
      <c r="AA24" s="496"/>
      <c r="AB24" s="496"/>
      <c r="AC24" s="496"/>
      <c r="AD24" s="496"/>
      <c r="AE24" s="496"/>
      <c r="AF24" s="496"/>
      <c r="AG24" s="497"/>
      <c r="AH24" s="517">
        <v>293</v>
      </c>
      <c r="AI24" s="518"/>
      <c r="AJ24" s="518"/>
      <c r="AK24" s="518"/>
      <c r="AL24" s="557"/>
      <c r="AM24" s="517">
        <v>902147</v>
      </c>
      <c r="AN24" s="518"/>
      <c r="AO24" s="518"/>
      <c r="AP24" s="518"/>
      <c r="AQ24" s="518"/>
      <c r="AR24" s="557"/>
      <c r="AS24" s="517">
        <v>3079</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25389611</v>
      </c>
      <c r="BO24" s="467"/>
      <c r="BP24" s="467"/>
      <c r="BQ24" s="467"/>
      <c r="BR24" s="467"/>
      <c r="BS24" s="467"/>
      <c r="BT24" s="467"/>
      <c r="BU24" s="468"/>
      <c r="BV24" s="466">
        <v>25208548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2</v>
      </c>
      <c r="M25" s="518"/>
      <c r="N25" s="518"/>
      <c r="O25" s="518"/>
      <c r="P25" s="557"/>
      <c r="Q25" s="517">
        <v>7600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127</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741865</v>
      </c>
      <c r="BO25" s="430"/>
      <c r="BP25" s="430"/>
      <c r="BQ25" s="430"/>
      <c r="BR25" s="430"/>
      <c r="BS25" s="430"/>
      <c r="BT25" s="430"/>
      <c r="BU25" s="431"/>
      <c r="BV25" s="429">
        <v>1124588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6800</v>
      </c>
      <c r="R26" s="518"/>
      <c r="S26" s="518"/>
      <c r="T26" s="518"/>
      <c r="U26" s="518"/>
      <c r="V26" s="557"/>
      <c r="W26" s="616"/>
      <c r="X26" s="604"/>
      <c r="Y26" s="605"/>
      <c r="Z26" s="516" t="s">
        <v>176</v>
      </c>
      <c r="AA26" s="626"/>
      <c r="AB26" s="626"/>
      <c r="AC26" s="626"/>
      <c r="AD26" s="626"/>
      <c r="AE26" s="626"/>
      <c r="AF26" s="626"/>
      <c r="AG26" s="627"/>
      <c r="AH26" s="517">
        <v>22</v>
      </c>
      <c r="AI26" s="518"/>
      <c r="AJ26" s="518"/>
      <c r="AK26" s="518"/>
      <c r="AL26" s="557"/>
      <c r="AM26" s="517">
        <v>75922</v>
      </c>
      <c r="AN26" s="518"/>
      <c r="AO26" s="518"/>
      <c r="AP26" s="518"/>
      <c r="AQ26" s="518"/>
      <c r="AR26" s="557"/>
      <c r="AS26" s="517">
        <v>3451</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5800</v>
      </c>
      <c r="R27" s="518"/>
      <c r="S27" s="518"/>
      <c r="T27" s="518"/>
      <c r="U27" s="518"/>
      <c r="V27" s="557"/>
      <c r="W27" s="616"/>
      <c r="X27" s="604"/>
      <c r="Y27" s="605"/>
      <c r="Z27" s="516" t="s">
        <v>179</v>
      </c>
      <c r="AA27" s="496"/>
      <c r="AB27" s="496"/>
      <c r="AC27" s="496"/>
      <c r="AD27" s="496"/>
      <c r="AE27" s="496"/>
      <c r="AF27" s="496"/>
      <c r="AG27" s="497"/>
      <c r="AH27" s="517">
        <v>17</v>
      </c>
      <c r="AI27" s="518"/>
      <c r="AJ27" s="518"/>
      <c r="AK27" s="518"/>
      <c r="AL27" s="557"/>
      <c r="AM27" s="517">
        <v>65548</v>
      </c>
      <c r="AN27" s="518"/>
      <c r="AO27" s="518"/>
      <c r="AP27" s="518"/>
      <c r="AQ27" s="518"/>
      <c r="AR27" s="557"/>
      <c r="AS27" s="517">
        <v>3856</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576826</v>
      </c>
      <c r="BO27" s="640"/>
      <c r="BP27" s="640"/>
      <c r="BQ27" s="640"/>
      <c r="BR27" s="640"/>
      <c r="BS27" s="640"/>
      <c r="BT27" s="640"/>
      <c r="BU27" s="641"/>
      <c r="BV27" s="639">
        <v>575121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5500</v>
      </c>
      <c r="R28" s="518"/>
      <c r="S28" s="518"/>
      <c r="T28" s="518"/>
      <c r="U28" s="518"/>
      <c r="V28" s="557"/>
      <c r="W28" s="616"/>
      <c r="X28" s="604"/>
      <c r="Y28" s="605"/>
      <c r="Z28" s="516" t="s">
        <v>182</v>
      </c>
      <c r="AA28" s="496"/>
      <c r="AB28" s="496"/>
      <c r="AC28" s="496"/>
      <c r="AD28" s="496"/>
      <c r="AE28" s="496"/>
      <c r="AF28" s="496"/>
      <c r="AG28" s="497"/>
      <c r="AH28" s="517" t="s">
        <v>173</v>
      </c>
      <c r="AI28" s="518"/>
      <c r="AJ28" s="518"/>
      <c r="AK28" s="518"/>
      <c r="AL28" s="557"/>
      <c r="AM28" s="517" t="s">
        <v>173</v>
      </c>
      <c r="AN28" s="518"/>
      <c r="AO28" s="518"/>
      <c r="AP28" s="518"/>
      <c r="AQ28" s="518"/>
      <c r="AR28" s="557"/>
      <c r="AS28" s="517" t="s">
        <v>173</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2952256</v>
      </c>
      <c r="BO28" s="430"/>
      <c r="BP28" s="430"/>
      <c r="BQ28" s="430"/>
      <c r="BR28" s="430"/>
      <c r="BS28" s="430"/>
      <c r="BT28" s="430"/>
      <c r="BU28" s="431"/>
      <c r="BV28" s="429">
        <v>2831253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14</v>
      </c>
      <c r="M29" s="518"/>
      <c r="N29" s="518"/>
      <c r="O29" s="518"/>
      <c r="P29" s="557"/>
      <c r="Q29" s="517">
        <v>5200</v>
      </c>
      <c r="R29" s="518"/>
      <c r="S29" s="518"/>
      <c r="T29" s="518"/>
      <c r="U29" s="518"/>
      <c r="V29" s="557"/>
      <c r="W29" s="617"/>
      <c r="X29" s="618"/>
      <c r="Y29" s="619"/>
      <c r="Z29" s="516" t="s">
        <v>185</v>
      </c>
      <c r="AA29" s="496"/>
      <c r="AB29" s="496"/>
      <c r="AC29" s="496"/>
      <c r="AD29" s="496"/>
      <c r="AE29" s="496"/>
      <c r="AF29" s="496"/>
      <c r="AG29" s="497"/>
      <c r="AH29" s="517">
        <v>310</v>
      </c>
      <c r="AI29" s="518"/>
      <c r="AJ29" s="518"/>
      <c r="AK29" s="518"/>
      <c r="AL29" s="557"/>
      <c r="AM29" s="517">
        <v>967695</v>
      </c>
      <c r="AN29" s="518"/>
      <c r="AO29" s="518"/>
      <c r="AP29" s="518"/>
      <c r="AQ29" s="518"/>
      <c r="AR29" s="557"/>
      <c r="AS29" s="517">
        <v>3122</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127</v>
      </c>
      <c r="BO29" s="467"/>
      <c r="BP29" s="467"/>
      <c r="BQ29" s="467"/>
      <c r="BR29" s="467"/>
      <c r="BS29" s="467"/>
      <c r="BT29" s="467"/>
      <c r="BU29" s="468"/>
      <c r="BV29" s="466" t="s">
        <v>173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2392097</v>
      </c>
      <c r="BO30" s="640"/>
      <c r="BP30" s="640"/>
      <c r="BQ30" s="640"/>
      <c r="BR30" s="640"/>
      <c r="BS30" s="640"/>
      <c r="BT30" s="640"/>
      <c r="BU30" s="641"/>
      <c r="BV30" s="639">
        <v>2542869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泉北環境整備施設組合（一般会計）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高石市土地開発公社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墓地事業特別会計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高石市泉大津市墓地組合（一般会計）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高石市保健医療センター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泉北水道企業団（水道事業会計）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高石都市開発株式会社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大阪府後期高齢者医療広域連合（一般会計）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大阪府後期高齢者医療広域連合（後期高齢者医療特別会計）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大阪広域水道企業団水道事業会計（水道用水供給事業）</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大阪広域水道企業団（工業用水道事業会計）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nw/3AbBW64GfWkGaObzew8AEAJiB29wsAk1OD3PumTrZ08NKZ0Htq1iiP/6IE7y9DOHq61EJIyNio1JWuMHwg==" saltValue="uBY3YInFlr25YU71ZPdH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551</v>
      </c>
      <c r="D34" s="1244"/>
      <c r="E34" s="1245"/>
      <c r="F34" s="32" t="s">
        <v>552</v>
      </c>
      <c r="G34" s="33" t="s">
        <v>553</v>
      </c>
      <c r="H34" s="33" t="s">
        <v>554</v>
      </c>
      <c r="I34" s="33" t="s">
        <v>555</v>
      </c>
      <c r="J34" s="34" t="s">
        <v>556</v>
      </c>
      <c r="K34" s="22"/>
      <c r="L34" s="22"/>
      <c r="M34" s="22"/>
      <c r="N34" s="22"/>
      <c r="O34" s="22"/>
      <c r="P34" s="22"/>
    </row>
    <row r="35" spans="1:16" ht="39" customHeight="1" x14ac:dyDescent="0.15">
      <c r="A35" s="22"/>
      <c r="B35" s="35"/>
      <c r="C35" s="1238" t="s">
        <v>557</v>
      </c>
      <c r="D35" s="1239"/>
      <c r="E35" s="1240"/>
      <c r="F35" s="36">
        <v>13.31</v>
      </c>
      <c r="G35" s="37">
        <v>13.45</v>
      </c>
      <c r="H35" s="37">
        <v>13.51</v>
      </c>
      <c r="I35" s="37">
        <v>13.87</v>
      </c>
      <c r="J35" s="38">
        <v>14.37</v>
      </c>
      <c r="K35" s="22"/>
      <c r="L35" s="22"/>
      <c r="M35" s="22"/>
      <c r="N35" s="22"/>
      <c r="O35" s="22"/>
      <c r="P35" s="22"/>
    </row>
    <row r="36" spans="1:16" ht="39" customHeight="1" x14ac:dyDescent="0.15">
      <c r="A36" s="22"/>
      <c r="B36" s="35"/>
      <c r="C36" s="1238" t="s">
        <v>558</v>
      </c>
      <c r="D36" s="1239"/>
      <c r="E36" s="1240"/>
      <c r="F36" s="36">
        <v>1.84</v>
      </c>
      <c r="G36" s="37">
        <v>2.82</v>
      </c>
      <c r="H36" s="37">
        <v>0.82</v>
      </c>
      <c r="I36" s="37">
        <v>1.57</v>
      </c>
      <c r="J36" s="38">
        <v>1.02</v>
      </c>
      <c r="K36" s="22"/>
      <c r="L36" s="22"/>
      <c r="M36" s="22"/>
      <c r="N36" s="22"/>
      <c r="O36" s="22"/>
      <c r="P36" s="22"/>
    </row>
    <row r="37" spans="1:16" ht="39" customHeight="1" x14ac:dyDescent="0.15">
      <c r="A37" s="22"/>
      <c r="B37" s="35"/>
      <c r="C37" s="1238" t="s">
        <v>559</v>
      </c>
      <c r="D37" s="1239"/>
      <c r="E37" s="1240"/>
      <c r="F37" s="36">
        <v>0.53</v>
      </c>
      <c r="G37" s="37">
        <v>0.59</v>
      </c>
      <c r="H37" s="37">
        <v>1.0900000000000001</v>
      </c>
      <c r="I37" s="37">
        <v>1.04</v>
      </c>
      <c r="J37" s="38">
        <v>1.01</v>
      </c>
      <c r="K37" s="22"/>
      <c r="L37" s="22"/>
      <c r="M37" s="22"/>
      <c r="N37" s="22"/>
      <c r="O37" s="22"/>
      <c r="P37" s="22"/>
    </row>
    <row r="38" spans="1:16" ht="39" customHeight="1" x14ac:dyDescent="0.15">
      <c r="A38" s="22"/>
      <c r="B38" s="35"/>
      <c r="C38" s="1238" t="s">
        <v>560</v>
      </c>
      <c r="D38" s="1239"/>
      <c r="E38" s="1240"/>
      <c r="F38" s="36">
        <v>0.23</v>
      </c>
      <c r="G38" s="37">
        <v>0.26</v>
      </c>
      <c r="H38" s="37">
        <v>0.27</v>
      </c>
      <c r="I38" s="37">
        <v>0.28000000000000003</v>
      </c>
      <c r="J38" s="38">
        <v>0.28000000000000003</v>
      </c>
      <c r="K38" s="22"/>
      <c r="L38" s="22"/>
      <c r="M38" s="22"/>
      <c r="N38" s="22"/>
      <c r="O38" s="22"/>
      <c r="P38" s="22"/>
    </row>
    <row r="39" spans="1:16" ht="39" customHeight="1" x14ac:dyDescent="0.15">
      <c r="A39" s="22"/>
      <c r="B39" s="35"/>
      <c r="C39" s="1238" t="s">
        <v>561</v>
      </c>
      <c r="D39" s="1239"/>
      <c r="E39" s="1240"/>
      <c r="F39" s="36">
        <v>0.15</v>
      </c>
      <c r="G39" s="37">
        <v>0.08</v>
      </c>
      <c r="H39" s="37">
        <v>7.0000000000000007E-2</v>
      </c>
      <c r="I39" s="37">
        <v>0.06</v>
      </c>
      <c r="J39" s="38">
        <v>7.0000000000000007E-2</v>
      </c>
      <c r="K39" s="22"/>
      <c r="L39" s="22"/>
      <c r="M39" s="22"/>
      <c r="N39" s="22"/>
      <c r="O39" s="22"/>
      <c r="P39" s="22"/>
    </row>
    <row r="40" spans="1:16" ht="39" customHeight="1" x14ac:dyDescent="0.15">
      <c r="A40" s="22"/>
      <c r="B40" s="35"/>
      <c r="C40" s="1238" t="s">
        <v>562</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564</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wC3V/F0ZPOYmn5AqfmxDy4ZMmtv4/bz64jeNDrljJBzzoI8WlFXFHMjv0gaNxHWYCvxQHtb9muSUVZ0OEwmw==" saltValue="aJqfman/MABn3krFoEj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3272</v>
      </c>
      <c r="L45" s="60">
        <v>3243</v>
      </c>
      <c r="M45" s="60">
        <v>3120</v>
      </c>
      <c r="N45" s="60">
        <v>3115</v>
      </c>
      <c r="O45" s="61">
        <v>3134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48"/>
      <c r="C48" s="1249"/>
      <c r="D48" s="62"/>
      <c r="E48" s="1254" t="s">
        <v>15</v>
      </c>
      <c r="F48" s="1254"/>
      <c r="G48" s="1254"/>
      <c r="H48" s="1254"/>
      <c r="I48" s="1254"/>
      <c r="J48" s="1255"/>
      <c r="K48" s="63">
        <v>652</v>
      </c>
      <c r="L48" s="64">
        <v>571</v>
      </c>
      <c r="M48" s="64">
        <v>567</v>
      </c>
      <c r="N48" s="64">
        <v>592</v>
      </c>
      <c r="O48" s="65">
        <v>597</v>
      </c>
      <c r="P48" s="48"/>
      <c r="Q48" s="48"/>
      <c r="R48" s="48"/>
      <c r="S48" s="48"/>
      <c r="T48" s="48"/>
      <c r="U48" s="48"/>
    </row>
    <row r="49" spans="1:21" ht="30.75" customHeight="1" x14ac:dyDescent="0.15">
      <c r="A49" s="48"/>
      <c r="B49" s="1248"/>
      <c r="C49" s="1249"/>
      <c r="D49" s="62"/>
      <c r="E49" s="1254" t="s">
        <v>16</v>
      </c>
      <c r="F49" s="1254"/>
      <c r="G49" s="1254"/>
      <c r="H49" s="1254"/>
      <c r="I49" s="1254"/>
      <c r="J49" s="1255"/>
      <c r="K49" s="63">
        <v>692</v>
      </c>
      <c r="L49" s="64">
        <v>649</v>
      </c>
      <c r="M49" s="64">
        <v>549</v>
      </c>
      <c r="N49" s="64">
        <v>545</v>
      </c>
      <c r="O49" s="65">
        <v>408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503</v>
      </c>
      <c r="L50" s="64" t="s">
        <v>503</v>
      </c>
      <c r="M50" s="64" t="s">
        <v>503</v>
      </c>
      <c r="N50" s="64" t="s">
        <v>503</v>
      </c>
      <c r="O50" s="65" t="s">
        <v>503</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0</v>
      </c>
      <c r="N51" s="64">
        <v>0</v>
      </c>
      <c r="O51" s="65" t="s">
        <v>503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3044</v>
      </c>
      <c r="L52" s="64">
        <v>2517</v>
      </c>
      <c r="M52" s="64">
        <v>2546</v>
      </c>
      <c r="N52" s="64">
        <v>2594</v>
      </c>
      <c r="O52" s="65">
        <v>2562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1573</v>
      </c>
      <c r="L53" s="69">
        <v>1947</v>
      </c>
      <c r="M53" s="69">
        <v>1690</v>
      </c>
      <c r="N53" s="69">
        <v>1658</v>
      </c>
      <c r="O53" s="70">
        <v>1577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584</v>
      </c>
      <c r="L57" s="83" t="s">
        <v>584</v>
      </c>
      <c r="M57" s="83" t="s">
        <v>584</v>
      </c>
      <c r="N57" s="83" t="s">
        <v>584</v>
      </c>
      <c r="O57" s="84" t="s">
        <v>584</v>
      </c>
    </row>
    <row r="58" spans="1:21" ht="31.5" customHeight="1" thickBot="1" x14ac:dyDescent="0.2">
      <c r="B58" s="1264"/>
      <c r="C58" s="1265"/>
      <c r="D58" s="1269" t="s">
        <v>27</v>
      </c>
      <c r="E58" s="1270"/>
      <c r="F58" s="1270"/>
      <c r="G58" s="1270"/>
      <c r="H58" s="1270"/>
      <c r="I58" s="1270"/>
      <c r="J58" s="1271"/>
      <c r="K58" s="85" t="s">
        <v>584</v>
      </c>
      <c r="L58" s="86" t="s">
        <v>584</v>
      </c>
      <c r="M58" s="86" t="s">
        <v>584</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Sa+tFRijYXV5wjAc3AA7SDMS05cFd86LWZeXqaTbmi65AnZ4qVOtvNuEKROn5+Y3Xm5Jrcv0Qr9at6kbj8VTQ==" saltValue="ZrjsgGAjAof7QqAGA8Wa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72" t="s">
        <v>30</v>
      </c>
      <c r="C41" s="1273"/>
      <c r="D41" s="101"/>
      <c r="E41" s="1278" t="s">
        <v>31</v>
      </c>
      <c r="F41" s="1278"/>
      <c r="G41" s="1278"/>
      <c r="H41" s="1279"/>
      <c r="I41" s="102">
        <v>38119</v>
      </c>
      <c r="J41" s="103">
        <v>37560</v>
      </c>
      <c r="K41" s="103">
        <v>36939</v>
      </c>
      <c r="L41" s="103">
        <v>36657</v>
      </c>
      <c r="M41" s="104">
        <v>36827</v>
      </c>
    </row>
    <row r="42" spans="2:13" ht="27.75" customHeight="1" x14ac:dyDescent="0.15">
      <c r="B42" s="1274"/>
      <c r="C42" s="1275"/>
      <c r="D42" s="105"/>
      <c r="E42" s="1280" t="s">
        <v>32</v>
      </c>
      <c r="F42" s="1280"/>
      <c r="G42" s="1280"/>
      <c r="H42" s="1281"/>
      <c r="I42" s="106" t="s">
        <v>503</v>
      </c>
      <c r="J42" s="107" t="s">
        <v>503</v>
      </c>
      <c r="K42" s="107" t="s">
        <v>503</v>
      </c>
      <c r="L42" s="107" t="s">
        <v>503</v>
      </c>
      <c r="M42" s="108" t="s">
        <v>503</v>
      </c>
    </row>
    <row r="43" spans="2:13" ht="27.75" customHeight="1" x14ac:dyDescent="0.15">
      <c r="B43" s="1274"/>
      <c r="C43" s="1275"/>
      <c r="D43" s="105"/>
      <c r="E43" s="1280" t="s">
        <v>33</v>
      </c>
      <c r="F43" s="1280"/>
      <c r="G43" s="1280"/>
      <c r="H43" s="1281"/>
      <c r="I43" s="106">
        <v>11472</v>
      </c>
      <c r="J43" s="107">
        <v>11093</v>
      </c>
      <c r="K43" s="107">
        <v>10642</v>
      </c>
      <c r="L43" s="107">
        <v>9683</v>
      </c>
      <c r="M43" s="108">
        <v>9230</v>
      </c>
    </row>
    <row r="44" spans="2:13" ht="27.75" customHeight="1" x14ac:dyDescent="0.15">
      <c r="B44" s="1274"/>
      <c r="C44" s="1275"/>
      <c r="D44" s="105"/>
      <c r="E44" s="1280" t="s">
        <v>34</v>
      </c>
      <c r="F44" s="1280"/>
      <c r="G44" s="1280"/>
      <c r="H44" s="1281"/>
      <c r="I44" s="106">
        <v>4099</v>
      </c>
      <c r="J44" s="107">
        <v>4120</v>
      </c>
      <c r="K44" s="107">
        <v>4220</v>
      </c>
      <c r="L44" s="107">
        <v>3753</v>
      </c>
      <c r="M44" s="108">
        <v>3418</v>
      </c>
    </row>
    <row r="45" spans="2:13" ht="27.75" customHeight="1" x14ac:dyDescent="0.15">
      <c r="B45" s="1274"/>
      <c r="C45" s="1275"/>
      <c r="D45" s="105"/>
      <c r="E45" s="1280" t="s">
        <v>35</v>
      </c>
      <c r="F45" s="1280"/>
      <c r="G45" s="1280"/>
      <c r="H45" s="1281"/>
      <c r="I45" s="106">
        <v>3039</v>
      </c>
      <c r="J45" s="107">
        <v>2788</v>
      </c>
      <c r="K45" s="107">
        <v>2670</v>
      </c>
      <c r="L45" s="107">
        <v>2474</v>
      </c>
      <c r="M45" s="108">
        <v>2418</v>
      </c>
    </row>
    <row r="46" spans="2:13" ht="27.75" customHeight="1" x14ac:dyDescent="0.15">
      <c r="B46" s="1274"/>
      <c r="C46" s="1275"/>
      <c r="D46" s="109"/>
      <c r="E46" s="1280" t="s">
        <v>36</v>
      </c>
      <c r="F46" s="1280"/>
      <c r="G46" s="1280"/>
      <c r="H46" s="1281"/>
      <c r="I46" s="106">
        <v>1768</v>
      </c>
      <c r="J46" s="107">
        <v>1584</v>
      </c>
      <c r="K46" s="107">
        <v>1393</v>
      </c>
      <c r="L46" s="107">
        <v>949</v>
      </c>
      <c r="M46" s="108">
        <v>500</v>
      </c>
    </row>
    <row r="47" spans="2:13" ht="27.75" customHeight="1" x14ac:dyDescent="0.15">
      <c r="B47" s="1274"/>
      <c r="C47" s="1275"/>
      <c r="D47" s="110"/>
      <c r="E47" s="1282" t="s">
        <v>37</v>
      </c>
      <c r="F47" s="1283"/>
      <c r="G47" s="1283"/>
      <c r="H47" s="1284"/>
      <c r="I47" s="106" t="s">
        <v>503</v>
      </c>
      <c r="J47" s="107" t="s">
        <v>503</v>
      </c>
      <c r="K47" s="107" t="s">
        <v>503</v>
      </c>
      <c r="L47" s="107" t="s">
        <v>503</v>
      </c>
      <c r="M47" s="108" t="s">
        <v>503</v>
      </c>
    </row>
    <row r="48" spans="2:13" ht="27.75" customHeight="1" x14ac:dyDescent="0.15">
      <c r="B48" s="1274"/>
      <c r="C48" s="1275"/>
      <c r="D48" s="105"/>
      <c r="E48" s="1280" t="s">
        <v>38</v>
      </c>
      <c r="F48" s="1280"/>
      <c r="G48" s="1280"/>
      <c r="H48" s="1281"/>
      <c r="I48" s="106" t="s">
        <v>503</v>
      </c>
      <c r="J48" s="107" t="s">
        <v>503</v>
      </c>
      <c r="K48" s="107" t="s">
        <v>503</v>
      </c>
      <c r="L48" s="107" t="s">
        <v>503</v>
      </c>
      <c r="M48" s="108" t="s">
        <v>503</v>
      </c>
    </row>
    <row r="49" spans="2:13" ht="27.75" customHeight="1" x14ac:dyDescent="0.15">
      <c r="B49" s="1276"/>
      <c r="C49" s="1277"/>
      <c r="D49" s="105"/>
      <c r="E49" s="1280" t="s">
        <v>39</v>
      </c>
      <c r="F49" s="1280"/>
      <c r="G49" s="1280"/>
      <c r="H49" s="1281"/>
      <c r="I49" s="106" t="s">
        <v>503</v>
      </c>
      <c r="J49" s="107" t="s">
        <v>503</v>
      </c>
      <c r="K49" s="107" t="s">
        <v>503</v>
      </c>
      <c r="L49" s="107" t="s">
        <v>503</v>
      </c>
      <c r="M49" s="108" t="s">
        <v>503</v>
      </c>
    </row>
    <row r="50" spans="2:13" ht="27.75" customHeight="1" x14ac:dyDescent="0.15">
      <c r="B50" s="1285" t="s">
        <v>40</v>
      </c>
      <c r="C50" s="1286"/>
      <c r="D50" s="111"/>
      <c r="E50" s="1280" t="s">
        <v>41</v>
      </c>
      <c r="F50" s="1280"/>
      <c r="G50" s="1280"/>
      <c r="H50" s="1281"/>
      <c r="I50" s="106">
        <v>2702</v>
      </c>
      <c r="J50" s="107">
        <v>2945</v>
      </c>
      <c r="K50" s="107">
        <v>3200</v>
      </c>
      <c r="L50" s="107">
        <v>3505</v>
      </c>
      <c r="M50" s="108">
        <v>3862</v>
      </c>
    </row>
    <row r="51" spans="2:13" ht="27.75" customHeight="1" x14ac:dyDescent="0.15">
      <c r="B51" s="1274"/>
      <c r="C51" s="1275"/>
      <c r="D51" s="105"/>
      <c r="E51" s="1280" t="s">
        <v>42</v>
      </c>
      <c r="F51" s="1280"/>
      <c r="G51" s="1280"/>
      <c r="H51" s="1281"/>
      <c r="I51" s="106">
        <v>8427</v>
      </c>
      <c r="J51" s="107">
        <v>7977</v>
      </c>
      <c r="K51" s="107">
        <v>8183</v>
      </c>
      <c r="L51" s="107">
        <v>8630</v>
      </c>
      <c r="M51" s="108">
        <v>9075</v>
      </c>
    </row>
    <row r="52" spans="2:13" ht="27.75" customHeight="1" x14ac:dyDescent="0.15">
      <c r="B52" s="1276"/>
      <c r="C52" s="1277"/>
      <c r="D52" s="105"/>
      <c r="E52" s="1280" t="s">
        <v>43</v>
      </c>
      <c r="F52" s="1280"/>
      <c r="G52" s="1280"/>
      <c r="H52" s="1281"/>
      <c r="I52" s="106">
        <v>24539</v>
      </c>
      <c r="J52" s="107">
        <v>24512</v>
      </c>
      <c r="K52" s="107">
        <v>24420</v>
      </c>
      <c r="L52" s="107">
        <v>24086</v>
      </c>
      <c r="M52" s="108">
        <v>23952</v>
      </c>
    </row>
    <row r="53" spans="2:13" ht="27.75" customHeight="1" thickBot="1" x14ac:dyDescent="0.2">
      <c r="B53" s="1287" t="s">
        <v>44</v>
      </c>
      <c r="C53" s="1288"/>
      <c r="D53" s="112"/>
      <c r="E53" s="1289" t="s">
        <v>45</v>
      </c>
      <c r="F53" s="1289"/>
      <c r="G53" s="1289"/>
      <c r="H53" s="1290"/>
      <c r="I53" s="113">
        <v>22828</v>
      </c>
      <c r="J53" s="114">
        <v>21711</v>
      </c>
      <c r="K53" s="114">
        <v>20060</v>
      </c>
      <c r="L53" s="114">
        <v>17295</v>
      </c>
      <c r="M53" s="115">
        <v>15503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37tZGvkRIGTpgME3FDCg8rH/AKm5H9a35YUwIJLe9ufxtqNfzjHzYgLDQ0dXL6ti4BtBj1Vv/xY7hzOofXOTw==" saltValue="xtzibQZ08A2Hog38j9Y/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2510</v>
      </c>
      <c r="G55" s="127">
        <v>2831</v>
      </c>
      <c r="H55" s="128">
        <v>2952</v>
      </c>
    </row>
    <row r="56" spans="2:8" ht="52.5" customHeight="1" x14ac:dyDescent="0.15">
      <c r="B56" s="129"/>
      <c r="C56" s="1301" t="s">
        <v>49</v>
      </c>
      <c r="D56" s="1301"/>
      <c r="E56" s="1302"/>
      <c r="F56" s="130" t="s">
        <v>503</v>
      </c>
      <c r="G56" s="130" t="s">
        <v>503</v>
      </c>
      <c r="H56" s="131" t="s">
        <v>503</v>
      </c>
    </row>
    <row r="57" spans="2:8" ht="53.25" customHeight="1" x14ac:dyDescent="0.15">
      <c r="B57" s="129"/>
      <c r="C57" s="1303" t="s">
        <v>50</v>
      </c>
      <c r="D57" s="1303"/>
      <c r="E57" s="1304"/>
      <c r="F57" s="132">
        <v>2895</v>
      </c>
      <c r="G57" s="132">
        <v>2543</v>
      </c>
      <c r="H57" s="133">
        <v>2392</v>
      </c>
    </row>
    <row r="58" spans="2:8" ht="45.75" customHeight="1" x14ac:dyDescent="0.15">
      <c r="B58" s="134"/>
      <c r="C58" s="1291" t="s">
        <v>579</v>
      </c>
      <c r="D58" s="1292"/>
      <c r="E58" s="1293"/>
      <c r="F58" s="135">
        <v>2469</v>
      </c>
      <c r="G58" s="135">
        <v>2263</v>
      </c>
      <c r="H58" s="136">
        <v>2071</v>
      </c>
    </row>
    <row r="59" spans="2:8" ht="45.75" customHeight="1" x14ac:dyDescent="0.15">
      <c r="B59" s="134"/>
      <c r="C59" s="1291" t="s">
        <v>580</v>
      </c>
      <c r="D59" s="1292"/>
      <c r="E59" s="1293"/>
      <c r="F59" s="135">
        <v>111</v>
      </c>
      <c r="G59" s="135">
        <v>98</v>
      </c>
      <c r="H59" s="136">
        <v>82</v>
      </c>
    </row>
    <row r="60" spans="2:8" ht="45.75" customHeight="1" x14ac:dyDescent="0.15">
      <c r="B60" s="134"/>
      <c r="C60" s="1291" t="s">
        <v>581</v>
      </c>
      <c r="D60" s="1292"/>
      <c r="E60" s="1293"/>
      <c r="F60" s="135">
        <v>52</v>
      </c>
      <c r="G60" s="135">
        <v>52</v>
      </c>
      <c r="H60" s="136">
        <v>52</v>
      </c>
    </row>
    <row r="61" spans="2:8" ht="45.75" customHeight="1" x14ac:dyDescent="0.15">
      <c r="B61" s="134"/>
      <c r="C61" s="1291" t="s">
        <v>582</v>
      </c>
      <c r="D61" s="1292"/>
      <c r="E61" s="1293"/>
      <c r="F61" s="135">
        <v>124</v>
      </c>
      <c r="G61" s="135">
        <v>0</v>
      </c>
      <c r="H61" s="136">
        <v>50</v>
      </c>
    </row>
    <row r="62" spans="2:8" ht="45.75" customHeight="1" thickBot="1" x14ac:dyDescent="0.2">
      <c r="B62" s="137"/>
      <c r="C62" s="1294" t="s">
        <v>583</v>
      </c>
      <c r="D62" s="1295"/>
      <c r="E62" s="1296"/>
      <c r="F62" s="138">
        <v>51</v>
      </c>
      <c r="G62" s="138">
        <v>53</v>
      </c>
      <c r="H62" s="139">
        <v>49</v>
      </c>
    </row>
    <row r="63" spans="2:8" ht="52.5" customHeight="1" thickBot="1" x14ac:dyDescent="0.2">
      <c r="B63" s="140"/>
      <c r="C63" s="1297" t="s">
        <v>51</v>
      </c>
      <c r="D63" s="1297"/>
      <c r="E63" s="1298"/>
      <c r="F63" s="141">
        <v>5405</v>
      </c>
      <c r="G63" s="141">
        <v>5374</v>
      </c>
      <c r="H63" s="142">
        <v>5344</v>
      </c>
    </row>
    <row r="64" spans="2:8" ht="15" customHeight="1" x14ac:dyDescent="0.15"/>
    <row r="65" ht="0" hidden="1" customHeight="1" x14ac:dyDescent="0.15"/>
    <row r="66" ht="0" hidden="1" customHeight="1" x14ac:dyDescent="0.15"/>
  </sheetData>
  <sheetProtection algorithmName="SHA-512" hashValue="vJb/G0R81SWCisAkGtbBKjxMcK7zWNZROf5lxtVHY4Ex4xrtyXkKdMeOGZOYI0+v6ztxRQreNR6f3F6pg9e6tg==" saltValue="CWiDZ/bb0ILRcedkLHL3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592</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594</v>
      </c>
      <c r="AO51" s="1308"/>
      <c r="AP51" s="1308"/>
      <c r="AQ51" s="1308"/>
      <c r="AR51" s="1308"/>
      <c r="AS51" s="1308"/>
      <c r="AT51" s="1308"/>
      <c r="AU51" s="1308"/>
      <c r="AV51" s="1308"/>
      <c r="AW51" s="1308"/>
      <c r="AX51" s="1308"/>
      <c r="AY51" s="1308"/>
      <c r="AZ51" s="1308"/>
      <c r="BA51" s="1308"/>
      <c r="BB51" s="1308" t="s">
        <v>595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189.8</v>
      </c>
      <c r="BY51" s="1305"/>
      <c r="BZ51" s="1305"/>
      <c r="CA51" s="1305"/>
      <c r="CB51" s="1305"/>
      <c r="CC51" s="1305"/>
      <c r="CD51" s="1305"/>
      <c r="CE51" s="1305"/>
      <c r="CF51" s="1305">
        <v>178.5</v>
      </c>
      <c r="CG51" s="1305"/>
      <c r="CH51" s="1305"/>
      <c r="CI51" s="1305"/>
      <c r="CJ51" s="1305"/>
      <c r="CK51" s="1305"/>
      <c r="CL51" s="1305"/>
      <c r="CM51" s="1305"/>
      <c r="CN51" s="1305">
        <v>155.5</v>
      </c>
      <c r="CO51" s="1305"/>
      <c r="CP51" s="1305"/>
      <c r="CQ51" s="1305"/>
      <c r="CR51" s="1305"/>
      <c r="CS51" s="1305"/>
      <c r="CT51" s="1305"/>
      <c r="CU51" s="1305"/>
      <c r="CV51" s="1305">
        <v>136.9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51.1</v>
      </c>
      <c r="BY53" s="1305"/>
      <c r="BZ53" s="1305"/>
      <c r="CA53" s="1305"/>
      <c r="CB53" s="1305"/>
      <c r="CC53" s="1305"/>
      <c r="CD53" s="1305"/>
      <c r="CE53" s="1305"/>
      <c r="CF53" s="1305">
        <v>52.9</v>
      </c>
      <c r="CG53" s="1305"/>
      <c r="CH53" s="1305"/>
      <c r="CI53" s="1305"/>
      <c r="CJ53" s="1305"/>
      <c r="CK53" s="1305"/>
      <c r="CL53" s="1305"/>
      <c r="CM53" s="1305"/>
      <c r="CN53" s="1305">
        <v>54.4</v>
      </c>
      <c r="CO53" s="1305"/>
      <c r="CP53" s="1305"/>
      <c r="CQ53" s="1305"/>
      <c r="CR53" s="1305"/>
      <c r="CS53" s="1305"/>
      <c r="CT53" s="1305"/>
      <c r="CU53" s="1305"/>
      <c r="CV53" s="1305">
        <v>56.1</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597</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594</v>
      </c>
      <c r="AO73" s="1308"/>
      <c r="AP73" s="1308"/>
      <c r="AQ73" s="1308"/>
      <c r="AR73" s="1308"/>
      <c r="AS73" s="1308"/>
      <c r="AT73" s="1308"/>
      <c r="AU73" s="1308"/>
      <c r="AV73" s="1308"/>
      <c r="AW73" s="1308"/>
      <c r="AX73" s="1308"/>
      <c r="AY73" s="1308"/>
      <c r="AZ73" s="1308"/>
      <c r="BA73" s="1308"/>
      <c r="BB73" s="1308" t="s">
        <v>595</v>
      </c>
      <c r="BC73" s="1308"/>
      <c r="BD73" s="1308"/>
      <c r="BE73" s="1308"/>
      <c r="BF73" s="1308"/>
      <c r="BG73" s="1308"/>
      <c r="BH73" s="1308"/>
      <c r="BI73" s="1308"/>
      <c r="BJ73" s="1308"/>
      <c r="BK73" s="1308"/>
      <c r="BL73" s="1308"/>
      <c r="BM73" s="1308"/>
      <c r="BN73" s="1308"/>
      <c r="BO73" s="1308"/>
      <c r="BP73" s="1305">
        <v>206</v>
      </c>
      <c r="BQ73" s="1305"/>
      <c r="BR73" s="1305"/>
      <c r="BS73" s="1305"/>
      <c r="BT73" s="1305"/>
      <c r="BU73" s="1305"/>
      <c r="BV73" s="1305"/>
      <c r="BW73" s="1305"/>
      <c r="BX73" s="1305">
        <v>189.8</v>
      </c>
      <c r="BY73" s="1305"/>
      <c r="BZ73" s="1305"/>
      <c r="CA73" s="1305"/>
      <c r="CB73" s="1305"/>
      <c r="CC73" s="1305"/>
      <c r="CD73" s="1305"/>
      <c r="CE73" s="1305"/>
      <c r="CF73" s="1305">
        <v>178.5</v>
      </c>
      <c r="CG73" s="1305"/>
      <c r="CH73" s="1305"/>
      <c r="CI73" s="1305"/>
      <c r="CJ73" s="1305"/>
      <c r="CK73" s="1305"/>
      <c r="CL73" s="1305"/>
      <c r="CM73" s="1305"/>
      <c r="CN73" s="1305">
        <v>155.5</v>
      </c>
      <c r="CO73" s="1305"/>
      <c r="CP73" s="1305"/>
      <c r="CQ73" s="1305"/>
      <c r="CR73" s="1305"/>
      <c r="CS73" s="1305"/>
      <c r="CT73" s="1305"/>
      <c r="CU73" s="1305"/>
      <c r="CV73" s="1305">
        <v>136.9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600</v>
      </c>
      <c r="BC75" s="1308"/>
      <c r="BD75" s="1308"/>
      <c r="BE75" s="1308"/>
      <c r="BF75" s="1308"/>
      <c r="BG75" s="1308"/>
      <c r="BH75" s="1308"/>
      <c r="BI75" s="1308"/>
      <c r="BJ75" s="1308"/>
      <c r="BK75" s="1308"/>
      <c r="BL75" s="1308"/>
      <c r="BM75" s="1308"/>
      <c r="BN75" s="1308"/>
      <c r="BO75" s="1308"/>
      <c r="BP75" s="1305">
        <v>13.8</v>
      </c>
      <c r="BQ75" s="1305"/>
      <c r="BR75" s="1305"/>
      <c r="BS75" s="1305"/>
      <c r="BT75" s="1305"/>
      <c r="BU75" s="1305"/>
      <c r="BV75" s="1305"/>
      <c r="BW75" s="1305"/>
      <c r="BX75" s="1305">
        <v>15</v>
      </c>
      <c r="BY75" s="1305"/>
      <c r="BZ75" s="1305"/>
      <c r="CA75" s="1305"/>
      <c r="CB75" s="1305"/>
      <c r="CC75" s="1305"/>
      <c r="CD75" s="1305"/>
      <c r="CE75" s="1305"/>
      <c r="CF75" s="1305">
        <v>15.4</v>
      </c>
      <c r="CG75" s="1305"/>
      <c r="CH75" s="1305"/>
      <c r="CI75" s="1305"/>
      <c r="CJ75" s="1305"/>
      <c r="CK75" s="1305"/>
      <c r="CL75" s="1305"/>
      <c r="CM75" s="1305"/>
      <c r="CN75" s="1305">
        <v>15.6</v>
      </c>
      <c r="CO75" s="1305"/>
      <c r="CP75" s="1305"/>
      <c r="CQ75" s="1305"/>
      <c r="CR75" s="1305"/>
      <c r="CS75" s="1305"/>
      <c r="CT75" s="1305"/>
      <c r="CU75" s="1305"/>
      <c r="CV75" s="1305">
        <v>14.6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597</v>
      </c>
      <c r="AO77" s="1310"/>
      <c r="AP77" s="1310"/>
      <c r="AQ77" s="1310"/>
      <c r="AR77" s="1310"/>
      <c r="AS77" s="1310"/>
      <c r="AT77" s="1310"/>
      <c r="AU77" s="1310"/>
      <c r="AV77" s="1310"/>
      <c r="AW77" s="1310"/>
      <c r="AX77" s="1310"/>
      <c r="AY77" s="1310"/>
      <c r="AZ77" s="1310"/>
      <c r="BA77" s="1310"/>
      <c r="BB77" s="1308" t="s">
        <v>595</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600</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ss7ahDqEO6SXfj+39Ou0478BOb8/eAuRNv3KDTsXp6nCbHyGYoIZF6+VU+Q2Kii1Y6StbB4jiYaJFY2leig9g==" saltValue="ONVbydRGS1zK2ILwjP7w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LcruV4g/9dmrJWPCUhrUrWZWi4rUPyDAidEzV+QQHeF0xRv6BU5OaJCBuYGpGyIFdEVhlkXE5jExZ/S/YU82g==" saltValue="NbJnQ1YpR0a1rWSBrv3r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eU4xij5v7xdw87dbfBr7KFXfBotZMyO3STh88VzrFNvGiWFNxcKkqgCQoP3z8QTPUoYfB22oxZyUe+4Ljn/zQ==" saltValue="kuIIT55fzcOdICk89ytH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64642</v>
      </c>
      <c r="E3" s="161"/>
      <c r="F3" s="162">
        <v>66255</v>
      </c>
      <c r="G3" s="163"/>
      <c r="H3" s="164"/>
    </row>
    <row r="4" spans="1:8" x14ac:dyDescent="0.15">
      <c r="A4" s="165"/>
      <c r="B4" s="166"/>
      <c r="C4" s="167"/>
      <c r="D4" s="168">
        <v>10807</v>
      </c>
      <c r="E4" s="169"/>
      <c r="F4" s="170">
        <v>31822</v>
      </c>
      <c r="G4" s="171"/>
      <c r="H4" s="172"/>
    </row>
    <row r="5" spans="1:8" x14ac:dyDescent="0.15">
      <c r="A5" s="153" t="s">
        <v>537</v>
      </c>
      <c r="B5" s="158"/>
      <c r="C5" s="159"/>
      <c r="D5" s="160">
        <v>24403</v>
      </c>
      <c r="E5" s="161"/>
      <c r="F5" s="162">
        <v>47278</v>
      </c>
      <c r="G5" s="163"/>
      <c r="H5" s="164"/>
    </row>
    <row r="6" spans="1:8" x14ac:dyDescent="0.15">
      <c r="A6" s="165"/>
      <c r="B6" s="166"/>
      <c r="C6" s="167"/>
      <c r="D6" s="168">
        <v>4543</v>
      </c>
      <c r="E6" s="169"/>
      <c r="F6" s="170">
        <v>24096</v>
      </c>
      <c r="G6" s="171"/>
      <c r="H6" s="172"/>
    </row>
    <row r="7" spans="1:8" x14ac:dyDescent="0.15">
      <c r="A7" s="153" t="s">
        <v>538</v>
      </c>
      <c r="B7" s="158"/>
      <c r="C7" s="159"/>
      <c r="D7" s="160">
        <v>37343</v>
      </c>
      <c r="E7" s="161"/>
      <c r="F7" s="162">
        <v>44504</v>
      </c>
      <c r="G7" s="163"/>
      <c r="H7" s="164"/>
    </row>
    <row r="8" spans="1:8" x14ac:dyDescent="0.15">
      <c r="A8" s="165"/>
      <c r="B8" s="166"/>
      <c r="C8" s="167"/>
      <c r="D8" s="168">
        <v>5166</v>
      </c>
      <c r="E8" s="169"/>
      <c r="F8" s="170">
        <v>25876</v>
      </c>
      <c r="G8" s="171"/>
      <c r="H8" s="172"/>
    </row>
    <row r="9" spans="1:8" x14ac:dyDescent="0.15">
      <c r="A9" s="153" t="s">
        <v>539</v>
      </c>
      <c r="B9" s="158"/>
      <c r="C9" s="159"/>
      <c r="D9" s="160">
        <v>42208</v>
      </c>
      <c r="E9" s="161"/>
      <c r="F9" s="162">
        <v>47820</v>
      </c>
      <c r="G9" s="163"/>
      <c r="H9" s="164"/>
    </row>
    <row r="10" spans="1:8" x14ac:dyDescent="0.15">
      <c r="A10" s="165"/>
      <c r="B10" s="166"/>
      <c r="C10" s="167"/>
      <c r="D10" s="168">
        <v>13794</v>
      </c>
      <c r="E10" s="169"/>
      <c r="F10" s="170">
        <v>25855</v>
      </c>
      <c r="G10" s="171"/>
      <c r="H10" s="172"/>
    </row>
    <row r="11" spans="1:8" x14ac:dyDescent="0.15">
      <c r="A11" s="153" t="s">
        <v>540</v>
      </c>
      <c r="B11" s="158"/>
      <c r="C11" s="159"/>
      <c r="D11" s="160">
        <v>50228</v>
      </c>
      <c r="E11" s="161"/>
      <c r="F11" s="162">
        <v>41934</v>
      </c>
      <c r="G11" s="163"/>
      <c r="H11" s="164"/>
    </row>
    <row r="12" spans="1:8" x14ac:dyDescent="0.15">
      <c r="A12" s="165"/>
      <c r="B12" s="166"/>
      <c r="C12" s="173"/>
      <c r="D12" s="168">
        <v>13831</v>
      </c>
      <c r="E12" s="169"/>
      <c r="F12" s="170">
        <v>23352</v>
      </c>
      <c r="G12" s="171"/>
      <c r="H12" s="172"/>
    </row>
    <row r="13" spans="1:8" x14ac:dyDescent="0.15">
      <c r="A13" s="153"/>
      <c r="B13" s="158"/>
      <c r="C13" s="174"/>
      <c r="D13" s="175">
        <v>43765</v>
      </c>
      <c r="E13" s="176"/>
      <c r="F13" s="177">
        <v>49558</v>
      </c>
      <c r="G13" s="178"/>
      <c r="H13" s="164"/>
    </row>
    <row r="14" spans="1:8" x14ac:dyDescent="0.15">
      <c r="A14" s="165"/>
      <c r="B14" s="166"/>
      <c r="C14" s="167"/>
      <c r="D14" s="168">
        <v>9628</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1.85</v>
      </c>
      <c r="C19" s="179">
        <f>ROUND(VALUE(SUBSTITUTE(実質収支比率等に係る経年分析!G$48,"▲","-")),2)</f>
        <v>2.83</v>
      </c>
      <c r="D19" s="179">
        <f>ROUND(VALUE(SUBSTITUTE(実質収支比率等に係る経年分析!H$48,"▲","-")),2)</f>
        <v>0.83</v>
      </c>
      <c r="E19" s="179">
        <f>ROUND(VALUE(SUBSTITUTE(実質収支比率等に係る経年分析!I$48,"▲","-")),2)</f>
        <v>1.58</v>
      </c>
      <c r="F19" s="179">
        <f>ROUND(VALUE(SUBSTITUTE(実質収支比率等に係る経年分析!J$48,"▲","-")),2)</f>
        <v>1.02</v>
      </c>
    </row>
    <row r="20" spans="1:11" x14ac:dyDescent="0.15">
      <c r="A20" s="179" t="s">
        <v>55</v>
      </c>
      <c r="B20" s="179">
        <f>ROUND(VALUE(SUBSTITUTE(実質収支比率等に係る経年分析!F$47,"▲","-")),2)</f>
        <v>17.46</v>
      </c>
      <c r="C20" s="179">
        <f>ROUND(VALUE(SUBSTITUTE(実質収支比率等に係る経年分析!G$47,"▲","-")),2)</f>
        <v>18.75</v>
      </c>
      <c r="D20" s="179">
        <f>ROUND(VALUE(SUBSTITUTE(実質収支比率等に係る経年分析!H$47,"▲","-")),2)</f>
        <v>19.16</v>
      </c>
      <c r="E20" s="179">
        <f>ROUND(VALUE(SUBSTITUTE(実質収支比率等に係る経年分析!I$47,"▲","-")),2)</f>
        <v>21.71</v>
      </c>
      <c r="F20" s="179">
        <f>ROUND(VALUE(SUBSTITUTE(実質収支比率等に係る経年分析!J$47,"▲","-")),2)</f>
        <v>22.28</v>
      </c>
    </row>
    <row r="21" spans="1:11" x14ac:dyDescent="0.15">
      <c r="A21" s="179" t="s">
        <v>56</v>
      </c>
      <c r="B21" s="179">
        <f>IF(ISNUMBER(VALUE(SUBSTITUTE(実質収支比率等に係る経年分析!F$49,"▲","-"))),ROUND(VALUE(SUBSTITUTE(実質収支比率等に係る経年分析!F$49,"▲","-")),2),NA())</f>
        <v>5.61</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-1.87</v>
      </c>
      <c r="E21" s="179">
        <f>IF(ISNUMBER(VALUE(SUBSTITUTE(実質収支比率等に係る経年分析!I$49,"▲","-"))),ROUND(VALUE(SUBSTITUTE(実質収支比率等に係る経年分析!I$49,"▲","-")),2),NA())</f>
        <v>3.21</v>
      </c>
      <c r="F21" s="179">
        <f>IF(ISNUMBER(VALUE(SUBSTITUTE(実質収支比率等に係る経年分析!J$49,"▲","-"))),ROUND(VALUE(SUBSTITUTE(実質収支比率等に係る経年分析!J$49,"▲","-")),2),NA())</f>
        <v>0.38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墓地事業特別会計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後期高齢者医療保険特別会計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13.45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14.37</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6.78</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6.55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5.61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2.64</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3044</v>
      </c>
      <c r="E42" s="181"/>
      <c r="F42" s="181"/>
      <c r="G42" s="181">
        <f>'実質公債費比率（分子）の構造'!L$52</f>
        <v>2517</v>
      </c>
      <c r="H42" s="181"/>
      <c r="I42" s="181"/>
      <c r="J42" s="181">
        <f>'実質公債費比率（分子）の構造'!M$52</f>
        <v>2546</v>
      </c>
      <c r="K42" s="181"/>
      <c r="L42" s="181"/>
      <c r="M42" s="181">
        <f>'実質公債費比率（分子）の構造'!N$52</f>
        <v>2594</v>
      </c>
      <c r="N42" s="181"/>
      <c r="O42" s="181"/>
      <c r="P42" s="181">
        <f>'実質公債費比率（分子）の構造'!O$52</f>
        <v>2562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692</v>
      </c>
      <c r="C45" s="181"/>
      <c r="D45" s="181"/>
      <c r="E45" s="181">
        <f>'実質公債費比率（分子）の構造'!L$49</f>
        <v>649</v>
      </c>
      <c r="F45" s="181"/>
      <c r="G45" s="181"/>
      <c r="H45" s="181">
        <f>'実質公債費比率（分子）の構造'!M$49</f>
        <v>549</v>
      </c>
      <c r="I45" s="181"/>
      <c r="J45" s="181"/>
      <c r="K45" s="181">
        <f>'実質公債費比率（分子）の構造'!N$49</f>
        <v>545</v>
      </c>
      <c r="L45" s="181"/>
      <c r="M45" s="181"/>
      <c r="N45" s="181">
        <f>'実質公債費比率（分子）の構造'!O$49</f>
        <v>408</v>
      </c>
      <c r="O45" s="181"/>
      <c r="P45" s="181"/>
    </row>
    <row r="46" spans="1:16" x14ac:dyDescent="0.15">
      <c r="A46" s="181" t="s">
        <v>67</v>
      </c>
      <c r="B46" s="181">
        <f>'実質公債費比率（分子）の構造'!K$48</f>
        <v>652</v>
      </c>
      <c r="C46" s="181"/>
      <c r="D46" s="181"/>
      <c r="E46" s="181">
        <f>'実質公債費比率（分子）の構造'!L$48</f>
        <v>571</v>
      </c>
      <c r="F46" s="181"/>
      <c r="G46" s="181"/>
      <c r="H46" s="181">
        <f>'実質公債費比率（分子）の構造'!M$48</f>
        <v>567</v>
      </c>
      <c r="I46" s="181"/>
      <c r="J46" s="181"/>
      <c r="K46" s="181">
        <f>'実質公債費比率（分子）の構造'!N$48</f>
        <v>592</v>
      </c>
      <c r="L46" s="181"/>
      <c r="M46" s="181"/>
      <c r="N46" s="181">
        <f>'実質公債費比率（分子）の構造'!O$48</f>
        <v>597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3272</v>
      </c>
      <c r="C49" s="181"/>
      <c r="D49" s="181"/>
      <c r="E49" s="181">
        <f>'実質公債費比率（分子）の構造'!L$45</f>
        <v>3243</v>
      </c>
      <c r="F49" s="181"/>
      <c r="G49" s="181"/>
      <c r="H49" s="181">
        <f>'実質公債費比率（分子）の構造'!M$45</f>
        <v>3120</v>
      </c>
      <c r="I49" s="181"/>
      <c r="J49" s="181"/>
      <c r="K49" s="181">
        <f>'実質公債費比率（分子）の構造'!N$45</f>
        <v>3115</v>
      </c>
      <c r="L49" s="181"/>
      <c r="M49" s="181"/>
      <c r="N49" s="181">
        <f>'実質公債費比率（分子）の構造'!O$45</f>
        <v>3134</v>
      </c>
      <c r="O49" s="181"/>
      <c r="P49" s="181"/>
    </row>
    <row r="50" spans="1:16" x14ac:dyDescent="0.15">
      <c r="A50" s="181" t="s">
        <v>71</v>
      </c>
      <c r="B50" s="181" t="e">
        <f>NA()</f>
        <v>#N/A</v>
      </c>
      <c r="C50" s="181">
        <f>IF(ISNUMBER('実質公債費比率（分子）の構造'!K$53),'実質公債費比率（分子）の構造'!K$53,NA())</f>
        <v>1573</v>
      </c>
      <c r="D50" s="181" t="e">
        <f>NA()</f>
        <v>#N/A</v>
      </c>
      <c r="E50" s="181" t="e">
        <f>NA()</f>
        <v>#N/A</v>
      </c>
      <c r="F50" s="181">
        <f>IF(ISNUMBER('実質公債費比率（分子）の構造'!L$53),'実質公債費比率（分子）の構造'!L$53,NA())</f>
        <v>1947</v>
      </c>
      <c r="G50" s="181" t="e">
        <f>NA()</f>
        <v>#N/A</v>
      </c>
      <c r="H50" s="181" t="e">
        <f>NA()</f>
        <v>#N/A</v>
      </c>
      <c r="I50" s="181">
        <f>IF(ISNUMBER('実質公債費比率（分子）の構造'!M$53),'実質公債費比率（分子）の構造'!M$53,NA())</f>
        <v>1690</v>
      </c>
      <c r="J50" s="181" t="e">
        <f>NA()</f>
        <v>#N/A</v>
      </c>
      <c r="K50" s="181" t="e">
        <f>NA()</f>
        <v>#N/A</v>
      </c>
      <c r="L50" s="181">
        <f>IF(ISNUMBER('実質公債費比率（分子）の構造'!N$53),'実質公債費比率（分子）の構造'!N$53,NA())</f>
        <v>1658</v>
      </c>
      <c r="M50" s="181" t="e">
        <f>NA()</f>
        <v>#N/A</v>
      </c>
      <c r="N50" s="181" t="e">
        <f>NA()</f>
        <v>#N/A</v>
      </c>
      <c r="O50" s="181">
        <f>IF(ISNUMBER('実質公債費比率（分子）の構造'!O$53),'実質公債費比率（分子）の構造'!O$53,NA())</f>
        <v>1577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24539</v>
      </c>
      <c r="E56" s="180"/>
      <c r="F56" s="180"/>
      <c r="G56" s="180">
        <f>'将来負担比率（分子）の構造'!J$52</f>
        <v>24512</v>
      </c>
      <c r="H56" s="180"/>
      <c r="I56" s="180"/>
      <c r="J56" s="180">
        <f>'将来負担比率（分子）の構造'!K$52</f>
        <v>24420</v>
      </c>
      <c r="K56" s="180"/>
      <c r="L56" s="180"/>
      <c r="M56" s="180">
        <f>'将来負担比率（分子）の構造'!L$52</f>
        <v>24086</v>
      </c>
      <c r="N56" s="180"/>
      <c r="O56" s="180"/>
      <c r="P56" s="180">
        <f>'将来負担比率（分子）の構造'!M$52</f>
        <v>23952</v>
      </c>
    </row>
    <row r="57" spans="1:16" x14ac:dyDescent="0.15">
      <c r="A57" s="180" t="s">
        <v>42</v>
      </c>
      <c r="B57" s="180"/>
      <c r="C57" s="180"/>
      <c r="D57" s="180">
        <f>'将来負担比率（分子）の構造'!I$51</f>
        <v>8427</v>
      </c>
      <c r="E57" s="180"/>
      <c r="F57" s="180"/>
      <c r="G57" s="180">
        <f>'将来負担比率（分子）の構造'!J$51</f>
        <v>7977</v>
      </c>
      <c r="H57" s="180"/>
      <c r="I57" s="180"/>
      <c r="J57" s="180">
        <f>'将来負担比率（分子）の構造'!K$51</f>
        <v>8183</v>
      </c>
      <c r="K57" s="180"/>
      <c r="L57" s="180"/>
      <c r="M57" s="180">
        <f>'将来負担比率（分子）の構造'!L$51</f>
        <v>8630</v>
      </c>
      <c r="N57" s="180"/>
      <c r="O57" s="180"/>
      <c r="P57" s="180">
        <f>'将来負担比率（分子）の構造'!M$51</f>
        <v>9075</v>
      </c>
    </row>
    <row r="58" spans="1:16" x14ac:dyDescent="0.15">
      <c r="A58" s="180" t="s">
        <v>41</v>
      </c>
      <c r="B58" s="180"/>
      <c r="C58" s="180"/>
      <c r="D58" s="180">
        <f>'将来負担比率（分子）の構造'!I$50</f>
        <v>2702</v>
      </c>
      <c r="E58" s="180"/>
      <c r="F58" s="180"/>
      <c r="G58" s="180">
        <f>'将来負担比率（分子）の構造'!J$50</f>
        <v>2945</v>
      </c>
      <c r="H58" s="180"/>
      <c r="I58" s="180"/>
      <c r="J58" s="180">
        <f>'将来負担比率（分子）の構造'!K$50</f>
        <v>3200</v>
      </c>
      <c r="K58" s="180"/>
      <c r="L58" s="180"/>
      <c r="M58" s="180">
        <f>'将来負担比率（分子）の構造'!L$50</f>
        <v>3505</v>
      </c>
      <c r="N58" s="180"/>
      <c r="O58" s="180"/>
      <c r="P58" s="180">
        <f>'将来負担比率（分子）の構造'!M$50</f>
        <v>3862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1768</v>
      </c>
      <c r="C61" s="180"/>
      <c r="D61" s="180"/>
      <c r="E61" s="180">
        <f>'将来負担比率（分子）の構造'!J$46</f>
        <v>1584</v>
      </c>
      <c r="F61" s="180"/>
      <c r="G61" s="180"/>
      <c r="H61" s="180">
        <f>'将来負担比率（分子）の構造'!K$46</f>
        <v>1393</v>
      </c>
      <c r="I61" s="180"/>
      <c r="J61" s="180"/>
      <c r="K61" s="180">
        <f>'将来負担比率（分子）の構造'!L$46</f>
        <v>949</v>
      </c>
      <c r="L61" s="180"/>
      <c r="M61" s="180"/>
      <c r="N61" s="180">
        <f>'将来負担比率（分子）の構造'!M$46</f>
        <v>500</v>
      </c>
      <c r="O61" s="180"/>
      <c r="P61" s="180"/>
    </row>
    <row r="62" spans="1:16" x14ac:dyDescent="0.15">
      <c r="A62" s="180" t="s">
        <v>35</v>
      </c>
      <c r="B62" s="180">
        <f>'将来負担比率（分子）の構造'!I$45</f>
        <v>3039</v>
      </c>
      <c r="C62" s="180"/>
      <c r="D62" s="180"/>
      <c r="E62" s="180">
        <f>'将来負担比率（分子）の構造'!J$45</f>
        <v>2788</v>
      </c>
      <c r="F62" s="180"/>
      <c r="G62" s="180"/>
      <c r="H62" s="180">
        <f>'将来負担比率（分子）の構造'!K$45</f>
        <v>2670</v>
      </c>
      <c r="I62" s="180"/>
      <c r="J62" s="180"/>
      <c r="K62" s="180">
        <f>'将来負担比率（分子）の構造'!L$45</f>
        <v>2474</v>
      </c>
      <c r="L62" s="180"/>
      <c r="M62" s="180"/>
      <c r="N62" s="180">
        <f>'将来負担比率（分子）の構造'!M$45</f>
        <v>2418</v>
      </c>
      <c r="O62" s="180"/>
      <c r="P62" s="180"/>
    </row>
    <row r="63" spans="1:16" x14ac:dyDescent="0.15">
      <c r="A63" s="180" t="s">
        <v>34</v>
      </c>
      <c r="B63" s="180">
        <f>'将来負担比率（分子）の構造'!I$44</f>
        <v>4099</v>
      </c>
      <c r="C63" s="180"/>
      <c r="D63" s="180"/>
      <c r="E63" s="180">
        <f>'将来負担比率（分子）の構造'!J$44</f>
        <v>4120</v>
      </c>
      <c r="F63" s="180"/>
      <c r="G63" s="180"/>
      <c r="H63" s="180">
        <f>'将来負担比率（分子）の構造'!K$44</f>
        <v>4220</v>
      </c>
      <c r="I63" s="180"/>
      <c r="J63" s="180"/>
      <c r="K63" s="180">
        <f>'将来負担比率（分子）の構造'!L$44</f>
        <v>3753</v>
      </c>
      <c r="L63" s="180"/>
      <c r="M63" s="180"/>
      <c r="N63" s="180">
        <f>'将来負担比率（分子）の構造'!M$44</f>
        <v>3418</v>
      </c>
      <c r="O63" s="180"/>
      <c r="P63" s="180"/>
    </row>
    <row r="64" spans="1:16" x14ac:dyDescent="0.15">
      <c r="A64" s="180" t="s">
        <v>33</v>
      </c>
      <c r="B64" s="180">
        <f>'将来負担比率（分子）の構造'!I$43</f>
        <v>11472</v>
      </c>
      <c r="C64" s="180"/>
      <c r="D64" s="180"/>
      <c r="E64" s="180">
        <f>'将来負担比率（分子）の構造'!J$43</f>
        <v>11093</v>
      </c>
      <c r="F64" s="180"/>
      <c r="G64" s="180"/>
      <c r="H64" s="180">
        <f>'将来負担比率（分子）の構造'!K$43</f>
        <v>10642</v>
      </c>
      <c r="I64" s="180"/>
      <c r="J64" s="180"/>
      <c r="K64" s="180">
        <f>'将来負担比率（分子）の構造'!L$43</f>
        <v>9683</v>
      </c>
      <c r="L64" s="180"/>
      <c r="M64" s="180"/>
      <c r="N64" s="180">
        <f>'将来負担比率（分子）の構造'!M$43</f>
        <v>9230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38119</v>
      </c>
      <c r="C66" s="180"/>
      <c r="D66" s="180"/>
      <c r="E66" s="180">
        <f>'将来負担比率（分子）の構造'!J$41</f>
        <v>37560</v>
      </c>
      <c r="F66" s="180"/>
      <c r="G66" s="180"/>
      <c r="H66" s="180">
        <f>'将来負担比率（分子）の構造'!K$41</f>
        <v>36939</v>
      </c>
      <c r="I66" s="180"/>
      <c r="J66" s="180"/>
      <c r="K66" s="180">
        <f>'将来負担比率（分子）の構造'!L$41</f>
        <v>36657</v>
      </c>
      <c r="L66" s="180"/>
      <c r="M66" s="180"/>
      <c r="N66" s="180">
        <f>'将来負担比率（分子）の構造'!M$41</f>
        <v>36827</v>
      </c>
      <c r="O66" s="180"/>
      <c r="P66" s="180"/>
    </row>
    <row r="67" spans="1:16" x14ac:dyDescent="0.15">
      <c r="A67" s="180" t="s">
        <v>75</v>
      </c>
      <c r="B67" s="180" t="e">
        <f>NA()</f>
        <v>#N/A</v>
      </c>
      <c r="C67" s="180">
        <f>IF(ISNUMBER('将来負担比率（分子）の構造'!I$53), IF('将来負担比率（分子）の構造'!I$53 &lt; 0, 0, '将来負担比率（分子）の構造'!I$53), NA())</f>
        <v>22828</v>
      </c>
      <c r="D67" s="180" t="e">
        <f>NA()</f>
        <v>#N/A</v>
      </c>
      <c r="E67" s="180" t="e">
        <f>NA()</f>
        <v>#N/A</v>
      </c>
      <c r="F67" s="180">
        <f>IF(ISNUMBER('将来負担比率（分子）の構造'!J$53), IF('将来負担比率（分子）の構造'!J$53 &lt; 0, 0, '将来負担比率（分子）の構造'!J$53), NA())</f>
        <v>21711</v>
      </c>
      <c r="G67" s="180" t="e">
        <f>NA()</f>
        <v>#N/A</v>
      </c>
      <c r="H67" s="180" t="e">
        <f>NA()</f>
        <v>#N/A</v>
      </c>
      <c r="I67" s="180">
        <f>IF(ISNUMBER('将来負担比率（分子）の構造'!K$53), IF('将来負担比率（分子）の構造'!K$53 &lt; 0, 0, '将来負担比率（分子）の構造'!K$53), NA())</f>
        <v>20060</v>
      </c>
      <c r="J67" s="180" t="e">
        <f>NA()</f>
        <v>#N/A</v>
      </c>
      <c r="K67" s="180" t="e">
        <f>NA()</f>
        <v>#N/A</v>
      </c>
      <c r="L67" s="180">
        <f>IF(ISNUMBER('将来負担比率（分子）の構造'!L$53), IF('将来負担比率（分子）の構造'!L$53 &lt; 0, 0, '将来負担比率（分子）の構造'!L$53), NA())</f>
        <v>17295</v>
      </c>
      <c r="M67" s="180" t="e">
        <f>NA()</f>
        <v>#N/A</v>
      </c>
      <c r="N67" s="180" t="e">
        <f>NA()</f>
        <v>#N/A</v>
      </c>
      <c r="O67" s="180">
        <f>IF(ISNUMBER('将来負担比率（分子）の構造'!M$53), IF('将来負担比率（分子）の構造'!M$53 &lt; 0, 0, '将来負担比率（分子）の構造'!M$53), NA())</f>
        <v>15503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2510</v>
      </c>
      <c r="C72" s="184">
        <f>基金残高に係る経年分析!G55</f>
        <v>2831</v>
      </c>
      <c r="D72" s="184">
        <f>基金残高に係る経年分析!H55</f>
        <v>2952</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2895</v>
      </c>
      <c r="C74" s="184">
        <f>基金残高に係る経年分析!G57</f>
        <v>2543</v>
      </c>
      <c r="D74" s="184">
        <f>基金残高に係る経年分析!H57</f>
        <v>2392</v>
      </c>
    </row>
  </sheetData>
  <sheetProtection algorithmName="SHA-512" hashValue="F9OBIQVNGPIxCp8Bku9ZHdWYxK+zBPdQDOhjmSXnqAaJOJXmyYwna0dg4NgRjgByG7QKrQ4zamiRmQBuCVHPoA==" saltValue="Svq89gGps3OrmSqbL/RUE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10270339</v>
      </c>
      <c r="S5" s="669"/>
      <c r="T5" s="669"/>
      <c r="U5" s="669"/>
      <c r="V5" s="669"/>
      <c r="W5" s="669"/>
      <c r="X5" s="669"/>
      <c r="Y5" s="670"/>
      <c r="Z5" s="671">
        <v>43.4</v>
      </c>
      <c r="AA5" s="671"/>
      <c r="AB5" s="671"/>
      <c r="AC5" s="671"/>
      <c r="AD5" s="672">
        <v>9371507</v>
      </c>
      <c r="AE5" s="672"/>
      <c r="AF5" s="672"/>
      <c r="AG5" s="672"/>
      <c r="AH5" s="672"/>
      <c r="AI5" s="672"/>
      <c r="AJ5" s="672"/>
      <c r="AK5" s="672"/>
      <c r="AL5" s="673">
        <v>75.3</v>
      </c>
      <c r="AM5" s="674"/>
      <c r="AN5" s="674"/>
      <c r="AO5" s="675"/>
      <c r="AP5" s="665" t="s">
        <v>225</v>
      </c>
      <c r="AQ5" s="666"/>
      <c r="AR5" s="666"/>
      <c r="AS5" s="666"/>
      <c r="AT5" s="666"/>
      <c r="AU5" s="666"/>
      <c r="AV5" s="666"/>
      <c r="AW5" s="666"/>
      <c r="AX5" s="666"/>
      <c r="AY5" s="666"/>
      <c r="AZ5" s="666"/>
      <c r="BA5" s="666"/>
      <c r="BB5" s="666"/>
      <c r="BC5" s="666"/>
      <c r="BD5" s="666"/>
      <c r="BE5" s="666"/>
      <c r="BF5" s="667"/>
      <c r="BG5" s="679">
        <v>9371507</v>
      </c>
      <c r="BH5" s="680"/>
      <c r="BI5" s="680"/>
      <c r="BJ5" s="680"/>
      <c r="BK5" s="680"/>
      <c r="BL5" s="680"/>
      <c r="BM5" s="680"/>
      <c r="BN5" s="681"/>
      <c r="BO5" s="682">
        <v>91.2</v>
      </c>
      <c r="BP5" s="682"/>
      <c r="BQ5" s="682"/>
      <c r="BR5" s="682"/>
      <c r="BS5" s="683">
        <v>72575</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153089</v>
      </c>
      <c r="S6" s="680"/>
      <c r="T6" s="680"/>
      <c r="U6" s="680"/>
      <c r="V6" s="680"/>
      <c r="W6" s="680"/>
      <c r="X6" s="680"/>
      <c r="Y6" s="681"/>
      <c r="Z6" s="682">
        <v>0.6</v>
      </c>
      <c r="AA6" s="682"/>
      <c r="AB6" s="682"/>
      <c r="AC6" s="682"/>
      <c r="AD6" s="683">
        <v>153089</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9371507</v>
      </c>
      <c r="BH6" s="680"/>
      <c r="BI6" s="680"/>
      <c r="BJ6" s="680"/>
      <c r="BK6" s="680"/>
      <c r="BL6" s="680"/>
      <c r="BM6" s="680"/>
      <c r="BN6" s="681"/>
      <c r="BO6" s="682">
        <v>91.2</v>
      </c>
      <c r="BP6" s="682"/>
      <c r="BQ6" s="682"/>
      <c r="BR6" s="682"/>
      <c r="BS6" s="683">
        <v>72575</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249225</v>
      </c>
      <c r="CS6" s="680"/>
      <c r="CT6" s="680"/>
      <c r="CU6" s="680"/>
      <c r="CV6" s="680"/>
      <c r="CW6" s="680"/>
      <c r="CX6" s="680"/>
      <c r="CY6" s="681"/>
      <c r="CZ6" s="673">
        <v>1.1000000000000001</v>
      </c>
      <c r="DA6" s="674"/>
      <c r="DB6" s="674"/>
      <c r="DC6" s="693"/>
      <c r="DD6" s="688" t="s">
        <v>232</v>
      </c>
      <c r="DE6" s="680"/>
      <c r="DF6" s="680"/>
      <c r="DG6" s="680"/>
      <c r="DH6" s="680"/>
      <c r="DI6" s="680"/>
      <c r="DJ6" s="680"/>
      <c r="DK6" s="680"/>
      <c r="DL6" s="680"/>
      <c r="DM6" s="680"/>
      <c r="DN6" s="680"/>
      <c r="DO6" s="680"/>
      <c r="DP6" s="681"/>
      <c r="DQ6" s="688">
        <v>249216</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19453</v>
      </c>
      <c r="S7" s="680"/>
      <c r="T7" s="680"/>
      <c r="U7" s="680"/>
      <c r="V7" s="680"/>
      <c r="W7" s="680"/>
      <c r="X7" s="680"/>
      <c r="Y7" s="681"/>
      <c r="Z7" s="682">
        <v>0.1</v>
      </c>
      <c r="AA7" s="682"/>
      <c r="AB7" s="682"/>
      <c r="AC7" s="682"/>
      <c r="AD7" s="683">
        <v>19453</v>
      </c>
      <c r="AE7" s="683"/>
      <c r="AF7" s="683"/>
      <c r="AG7" s="683"/>
      <c r="AH7" s="683"/>
      <c r="AI7" s="683"/>
      <c r="AJ7" s="683"/>
      <c r="AK7" s="683"/>
      <c r="AL7" s="684">
        <v>0.2</v>
      </c>
      <c r="AM7" s="685"/>
      <c r="AN7" s="685"/>
      <c r="AO7" s="686"/>
      <c r="AP7" s="676" t="s">
        <v>234</v>
      </c>
      <c r="AQ7" s="677"/>
      <c r="AR7" s="677"/>
      <c r="AS7" s="677"/>
      <c r="AT7" s="677"/>
      <c r="AU7" s="677"/>
      <c r="AV7" s="677"/>
      <c r="AW7" s="677"/>
      <c r="AX7" s="677"/>
      <c r="AY7" s="677"/>
      <c r="AZ7" s="677"/>
      <c r="BA7" s="677"/>
      <c r="BB7" s="677"/>
      <c r="BC7" s="677"/>
      <c r="BD7" s="677"/>
      <c r="BE7" s="677"/>
      <c r="BF7" s="678"/>
      <c r="BG7" s="679">
        <v>3867963</v>
      </c>
      <c r="BH7" s="680"/>
      <c r="BI7" s="680"/>
      <c r="BJ7" s="680"/>
      <c r="BK7" s="680"/>
      <c r="BL7" s="680"/>
      <c r="BM7" s="680"/>
      <c r="BN7" s="681"/>
      <c r="BO7" s="682">
        <v>37.700000000000003</v>
      </c>
      <c r="BP7" s="682"/>
      <c r="BQ7" s="682"/>
      <c r="BR7" s="682"/>
      <c r="BS7" s="683">
        <v>72575</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1879672</v>
      </c>
      <c r="CS7" s="680"/>
      <c r="CT7" s="680"/>
      <c r="CU7" s="680"/>
      <c r="CV7" s="680"/>
      <c r="CW7" s="680"/>
      <c r="CX7" s="680"/>
      <c r="CY7" s="681"/>
      <c r="CZ7" s="682">
        <v>8</v>
      </c>
      <c r="DA7" s="682"/>
      <c r="DB7" s="682"/>
      <c r="DC7" s="682"/>
      <c r="DD7" s="688">
        <v>17342</v>
      </c>
      <c r="DE7" s="680"/>
      <c r="DF7" s="680"/>
      <c r="DG7" s="680"/>
      <c r="DH7" s="680"/>
      <c r="DI7" s="680"/>
      <c r="DJ7" s="680"/>
      <c r="DK7" s="680"/>
      <c r="DL7" s="680"/>
      <c r="DM7" s="680"/>
      <c r="DN7" s="680"/>
      <c r="DO7" s="680"/>
      <c r="DP7" s="681"/>
      <c r="DQ7" s="688">
        <v>1617039</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46305</v>
      </c>
      <c r="S8" s="680"/>
      <c r="T8" s="680"/>
      <c r="U8" s="680"/>
      <c r="V8" s="680"/>
      <c r="W8" s="680"/>
      <c r="X8" s="680"/>
      <c r="Y8" s="681"/>
      <c r="Z8" s="682">
        <v>0.2</v>
      </c>
      <c r="AA8" s="682"/>
      <c r="AB8" s="682"/>
      <c r="AC8" s="682"/>
      <c r="AD8" s="683">
        <v>46305</v>
      </c>
      <c r="AE8" s="683"/>
      <c r="AF8" s="683"/>
      <c r="AG8" s="683"/>
      <c r="AH8" s="683"/>
      <c r="AI8" s="683"/>
      <c r="AJ8" s="683"/>
      <c r="AK8" s="683"/>
      <c r="AL8" s="684">
        <v>0.4</v>
      </c>
      <c r="AM8" s="685"/>
      <c r="AN8" s="685"/>
      <c r="AO8" s="686"/>
      <c r="AP8" s="676" t="s">
        <v>237</v>
      </c>
      <c r="AQ8" s="677"/>
      <c r="AR8" s="677"/>
      <c r="AS8" s="677"/>
      <c r="AT8" s="677"/>
      <c r="AU8" s="677"/>
      <c r="AV8" s="677"/>
      <c r="AW8" s="677"/>
      <c r="AX8" s="677"/>
      <c r="AY8" s="677"/>
      <c r="AZ8" s="677"/>
      <c r="BA8" s="677"/>
      <c r="BB8" s="677"/>
      <c r="BC8" s="677"/>
      <c r="BD8" s="677"/>
      <c r="BE8" s="677"/>
      <c r="BF8" s="678"/>
      <c r="BG8" s="679">
        <v>92383</v>
      </c>
      <c r="BH8" s="680"/>
      <c r="BI8" s="680"/>
      <c r="BJ8" s="680"/>
      <c r="BK8" s="680"/>
      <c r="BL8" s="680"/>
      <c r="BM8" s="680"/>
      <c r="BN8" s="681"/>
      <c r="BO8" s="682">
        <v>0.9</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9575202</v>
      </c>
      <c r="CS8" s="680"/>
      <c r="CT8" s="680"/>
      <c r="CU8" s="680"/>
      <c r="CV8" s="680"/>
      <c r="CW8" s="680"/>
      <c r="CX8" s="680"/>
      <c r="CY8" s="681"/>
      <c r="CZ8" s="682">
        <v>41</v>
      </c>
      <c r="DA8" s="682"/>
      <c r="DB8" s="682"/>
      <c r="DC8" s="682"/>
      <c r="DD8" s="688">
        <v>3246</v>
      </c>
      <c r="DE8" s="680"/>
      <c r="DF8" s="680"/>
      <c r="DG8" s="680"/>
      <c r="DH8" s="680"/>
      <c r="DI8" s="680"/>
      <c r="DJ8" s="680"/>
      <c r="DK8" s="680"/>
      <c r="DL8" s="680"/>
      <c r="DM8" s="680"/>
      <c r="DN8" s="680"/>
      <c r="DO8" s="680"/>
      <c r="DP8" s="681"/>
      <c r="DQ8" s="688">
        <v>4379847</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39247</v>
      </c>
      <c r="S9" s="680"/>
      <c r="T9" s="680"/>
      <c r="U9" s="680"/>
      <c r="V9" s="680"/>
      <c r="W9" s="680"/>
      <c r="X9" s="680"/>
      <c r="Y9" s="681"/>
      <c r="Z9" s="682">
        <v>0.2</v>
      </c>
      <c r="AA9" s="682"/>
      <c r="AB9" s="682"/>
      <c r="AC9" s="682"/>
      <c r="AD9" s="683">
        <v>39247</v>
      </c>
      <c r="AE9" s="683"/>
      <c r="AF9" s="683"/>
      <c r="AG9" s="683"/>
      <c r="AH9" s="683"/>
      <c r="AI9" s="683"/>
      <c r="AJ9" s="683"/>
      <c r="AK9" s="683"/>
      <c r="AL9" s="684">
        <v>0.3</v>
      </c>
      <c r="AM9" s="685"/>
      <c r="AN9" s="685"/>
      <c r="AO9" s="686"/>
      <c r="AP9" s="676" t="s">
        <v>240</v>
      </c>
      <c r="AQ9" s="677"/>
      <c r="AR9" s="677"/>
      <c r="AS9" s="677"/>
      <c r="AT9" s="677"/>
      <c r="AU9" s="677"/>
      <c r="AV9" s="677"/>
      <c r="AW9" s="677"/>
      <c r="AX9" s="677"/>
      <c r="AY9" s="677"/>
      <c r="AZ9" s="677"/>
      <c r="BA9" s="677"/>
      <c r="BB9" s="677"/>
      <c r="BC9" s="677"/>
      <c r="BD9" s="677"/>
      <c r="BE9" s="677"/>
      <c r="BF9" s="678"/>
      <c r="BG9" s="679">
        <v>3091054</v>
      </c>
      <c r="BH9" s="680"/>
      <c r="BI9" s="680"/>
      <c r="BJ9" s="680"/>
      <c r="BK9" s="680"/>
      <c r="BL9" s="680"/>
      <c r="BM9" s="680"/>
      <c r="BN9" s="681"/>
      <c r="BO9" s="682">
        <v>30.1</v>
      </c>
      <c r="BP9" s="682"/>
      <c r="BQ9" s="682"/>
      <c r="BR9" s="682"/>
      <c r="BS9" s="688" t="s">
        <v>127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1678176</v>
      </c>
      <c r="CS9" s="680"/>
      <c r="CT9" s="680"/>
      <c r="CU9" s="680"/>
      <c r="CV9" s="680"/>
      <c r="CW9" s="680"/>
      <c r="CX9" s="680"/>
      <c r="CY9" s="681"/>
      <c r="CZ9" s="682">
        <v>7.2</v>
      </c>
      <c r="DA9" s="682"/>
      <c r="DB9" s="682"/>
      <c r="DC9" s="682"/>
      <c r="DD9" s="688">
        <v>2254</v>
      </c>
      <c r="DE9" s="680"/>
      <c r="DF9" s="680"/>
      <c r="DG9" s="680"/>
      <c r="DH9" s="680"/>
      <c r="DI9" s="680"/>
      <c r="DJ9" s="680"/>
      <c r="DK9" s="680"/>
      <c r="DL9" s="680"/>
      <c r="DM9" s="680"/>
      <c r="DN9" s="680"/>
      <c r="DO9" s="680"/>
      <c r="DP9" s="681"/>
      <c r="DQ9" s="688">
        <v>1488196</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232</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164690</v>
      </c>
      <c r="BH10" s="680"/>
      <c r="BI10" s="680"/>
      <c r="BJ10" s="680"/>
      <c r="BK10" s="680"/>
      <c r="BL10" s="680"/>
      <c r="BM10" s="680"/>
      <c r="BN10" s="681"/>
      <c r="BO10" s="682">
        <v>1.6</v>
      </c>
      <c r="BP10" s="682"/>
      <c r="BQ10" s="682"/>
      <c r="BR10" s="682"/>
      <c r="BS10" s="688" t="s">
        <v>127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21996</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21500</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519836</v>
      </c>
      <c r="BH11" s="680"/>
      <c r="BI11" s="680"/>
      <c r="BJ11" s="680"/>
      <c r="BK11" s="680"/>
      <c r="BL11" s="680"/>
      <c r="BM11" s="680"/>
      <c r="BN11" s="681"/>
      <c r="BO11" s="682">
        <v>5.0999999999999996</v>
      </c>
      <c r="BP11" s="682"/>
      <c r="BQ11" s="682"/>
      <c r="BR11" s="682"/>
      <c r="BS11" s="688">
        <v>72575</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24781</v>
      </c>
      <c r="CS11" s="680"/>
      <c r="CT11" s="680"/>
      <c r="CU11" s="680"/>
      <c r="CV11" s="680"/>
      <c r="CW11" s="680"/>
      <c r="CX11" s="680"/>
      <c r="CY11" s="681"/>
      <c r="CZ11" s="682">
        <v>0.1</v>
      </c>
      <c r="DA11" s="682"/>
      <c r="DB11" s="682"/>
      <c r="DC11" s="682"/>
      <c r="DD11" s="688">
        <v>4122</v>
      </c>
      <c r="DE11" s="680"/>
      <c r="DF11" s="680"/>
      <c r="DG11" s="680"/>
      <c r="DH11" s="680"/>
      <c r="DI11" s="680"/>
      <c r="DJ11" s="680"/>
      <c r="DK11" s="680"/>
      <c r="DL11" s="680"/>
      <c r="DM11" s="680"/>
      <c r="DN11" s="680"/>
      <c r="DO11" s="680"/>
      <c r="DP11" s="681"/>
      <c r="DQ11" s="688">
        <v>20610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950712</v>
      </c>
      <c r="S12" s="680"/>
      <c r="T12" s="680"/>
      <c r="U12" s="680"/>
      <c r="V12" s="680"/>
      <c r="W12" s="680"/>
      <c r="X12" s="680"/>
      <c r="Y12" s="681"/>
      <c r="Z12" s="682">
        <v>4</v>
      </c>
      <c r="AA12" s="682"/>
      <c r="AB12" s="682"/>
      <c r="AC12" s="682"/>
      <c r="AD12" s="683">
        <v>950712</v>
      </c>
      <c r="AE12" s="683"/>
      <c r="AF12" s="683"/>
      <c r="AG12" s="683"/>
      <c r="AH12" s="683"/>
      <c r="AI12" s="683"/>
      <c r="AJ12" s="683"/>
      <c r="AK12" s="683"/>
      <c r="AL12" s="684">
        <v>7.6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5107352</v>
      </c>
      <c r="BH12" s="680"/>
      <c r="BI12" s="680"/>
      <c r="BJ12" s="680"/>
      <c r="BK12" s="680"/>
      <c r="BL12" s="680"/>
      <c r="BM12" s="680"/>
      <c r="BN12" s="681"/>
      <c r="BO12" s="682">
        <v>49.7</v>
      </c>
      <c r="BP12" s="682"/>
      <c r="BQ12" s="682"/>
      <c r="BR12" s="682"/>
      <c r="BS12" s="688" t="s">
        <v>232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61507</v>
      </c>
      <c r="CS12" s="680"/>
      <c r="CT12" s="680"/>
      <c r="CU12" s="680"/>
      <c r="CV12" s="680"/>
      <c r="CW12" s="680"/>
      <c r="CX12" s="680"/>
      <c r="CY12" s="681"/>
      <c r="CZ12" s="682">
        <v>0.3</v>
      </c>
      <c r="DA12" s="682"/>
      <c r="DB12" s="682"/>
      <c r="DC12" s="682"/>
      <c r="DD12" s="688" t="s">
        <v>127</v>
      </c>
      <c r="DE12" s="680"/>
      <c r="DF12" s="680"/>
      <c r="DG12" s="680"/>
      <c r="DH12" s="680"/>
      <c r="DI12" s="680"/>
      <c r="DJ12" s="680"/>
      <c r="DK12" s="680"/>
      <c r="DL12" s="680"/>
      <c r="DM12" s="680"/>
      <c r="DN12" s="680"/>
      <c r="DO12" s="680"/>
      <c r="DP12" s="681"/>
      <c r="DQ12" s="688">
        <v>60226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5051868</v>
      </c>
      <c r="BH13" s="680"/>
      <c r="BI13" s="680"/>
      <c r="BJ13" s="680"/>
      <c r="BK13" s="680"/>
      <c r="BL13" s="680"/>
      <c r="BM13" s="680"/>
      <c r="BN13" s="681"/>
      <c r="BO13" s="682">
        <v>49.2</v>
      </c>
      <c r="BP13" s="682"/>
      <c r="BQ13" s="682"/>
      <c r="BR13" s="682"/>
      <c r="BS13" s="688" t="s">
        <v>127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4133963</v>
      </c>
      <c r="CS13" s="680"/>
      <c r="CT13" s="680"/>
      <c r="CU13" s="680"/>
      <c r="CV13" s="680"/>
      <c r="CW13" s="680"/>
      <c r="CX13" s="680"/>
      <c r="CY13" s="681"/>
      <c r="CZ13" s="682">
        <v>17.7</v>
      </c>
      <c r="DA13" s="682"/>
      <c r="DB13" s="682"/>
      <c r="DC13" s="682"/>
      <c r="DD13" s="688">
        <v>2761788</v>
      </c>
      <c r="DE13" s="680"/>
      <c r="DF13" s="680"/>
      <c r="DG13" s="680"/>
      <c r="DH13" s="680"/>
      <c r="DI13" s="680"/>
      <c r="DJ13" s="680"/>
      <c r="DK13" s="680"/>
      <c r="DL13" s="680"/>
      <c r="DM13" s="680"/>
      <c r="DN13" s="680"/>
      <c r="DO13" s="680"/>
      <c r="DP13" s="681"/>
      <c r="DQ13" s="688">
        <v>1676719</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127</v>
      </c>
      <c r="AA14" s="682"/>
      <c r="AB14" s="682"/>
      <c r="AC14" s="682"/>
      <c r="AD14" s="683" t="s">
        <v>232</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73564</v>
      </c>
      <c r="BH14" s="680"/>
      <c r="BI14" s="680"/>
      <c r="BJ14" s="680"/>
      <c r="BK14" s="680"/>
      <c r="BL14" s="680"/>
      <c r="BM14" s="680"/>
      <c r="BN14" s="681"/>
      <c r="BO14" s="682">
        <v>0.7</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740338</v>
      </c>
      <c r="CS14" s="680"/>
      <c r="CT14" s="680"/>
      <c r="CU14" s="680"/>
      <c r="CV14" s="680"/>
      <c r="CW14" s="680"/>
      <c r="CX14" s="680"/>
      <c r="CY14" s="681"/>
      <c r="CZ14" s="682">
        <v>3.2</v>
      </c>
      <c r="DA14" s="682"/>
      <c r="DB14" s="682"/>
      <c r="DC14" s="682"/>
      <c r="DD14" s="688">
        <v>6489</v>
      </c>
      <c r="DE14" s="680"/>
      <c r="DF14" s="680"/>
      <c r="DG14" s="680"/>
      <c r="DH14" s="680"/>
      <c r="DI14" s="680"/>
      <c r="DJ14" s="680"/>
      <c r="DK14" s="680"/>
      <c r="DL14" s="680"/>
      <c r="DM14" s="680"/>
      <c r="DN14" s="680"/>
      <c r="DO14" s="680"/>
      <c r="DP14" s="681"/>
      <c r="DQ14" s="688">
        <v>732660</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48609</v>
      </c>
      <c r="S15" s="680"/>
      <c r="T15" s="680"/>
      <c r="U15" s="680"/>
      <c r="V15" s="680"/>
      <c r="W15" s="680"/>
      <c r="X15" s="680"/>
      <c r="Y15" s="681"/>
      <c r="Z15" s="682">
        <v>0.2</v>
      </c>
      <c r="AA15" s="682"/>
      <c r="AB15" s="682"/>
      <c r="AC15" s="682"/>
      <c r="AD15" s="683">
        <v>48609</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322628</v>
      </c>
      <c r="BH15" s="680"/>
      <c r="BI15" s="680"/>
      <c r="BJ15" s="680"/>
      <c r="BK15" s="680"/>
      <c r="BL15" s="680"/>
      <c r="BM15" s="680"/>
      <c r="BN15" s="681"/>
      <c r="BO15" s="682">
        <v>3.1</v>
      </c>
      <c r="BP15" s="682"/>
      <c r="BQ15" s="682"/>
      <c r="BR15" s="682"/>
      <c r="BS15" s="688" t="s">
        <v>127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1763880</v>
      </c>
      <c r="CS15" s="680"/>
      <c r="CT15" s="680"/>
      <c r="CU15" s="680"/>
      <c r="CV15" s="680"/>
      <c r="CW15" s="680"/>
      <c r="CX15" s="680"/>
      <c r="CY15" s="681"/>
      <c r="CZ15" s="682">
        <v>7.5</v>
      </c>
      <c r="DA15" s="682"/>
      <c r="DB15" s="682"/>
      <c r="DC15" s="682"/>
      <c r="DD15" s="688">
        <v>111691</v>
      </c>
      <c r="DE15" s="680"/>
      <c r="DF15" s="680"/>
      <c r="DG15" s="680"/>
      <c r="DH15" s="680"/>
      <c r="DI15" s="680"/>
      <c r="DJ15" s="680"/>
      <c r="DK15" s="680"/>
      <c r="DL15" s="680"/>
      <c r="DM15" s="680"/>
      <c r="DN15" s="680"/>
      <c r="DO15" s="680"/>
      <c r="DP15" s="681"/>
      <c r="DQ15" s="688">
        <v>1470775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232</v>
      </c>
      <c r="AA16" s="682"/>
      <c r="AB16" s="682"/>
      <c r="AC16" s="682"/>
      <c r="AD16" s="683" t="s">
        <v>173</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115108</v>
      </c>
      <c r="CS16" s="680"/>
      <c r="CT16" s="680"/>
      <c r="CU16" s="680"/>
      <c r="CV16" s="680"/>
      <c r="CW16" s="680"/>
      <c r="CX16" s="680"/>
      <c r="CY16" s="681"/>
      <c r="CZ16" s="682">
        <v>0.5</v>
      </c>
      <c r="DA16" s="682"/>
      <c r="DB16" s="682"/>
      <c r="DC16" s="682"/>
      <c r="DD16" s="688" t="s">
        <v>127</v>
      </c>
      <c r="DE16" s="680"/>
      <c r="DF16" s="680"/>
      <c r="DG16" s="680"/>
      <c r="DH16" s="680"/>
      <c r="DI16" s="680"/>
      <c r="DJ16" s="680"/>
      <c r="DK16" s="680"/>
      <c r="DL16" s="680"/>
      <c r="DM16" s="680"/>
      <c r="DN16" s="680"/>
      <c r="DO16" s="680"/>
      <c r="DP16" s="681"/>
      <c r="DQ16" s="688">
        <v>56272</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49627</v>
      </c>
      <c r="S17" s="680"/>
      <c r="T17" s="680"/>
      <c r="U17" s="680"/>
      <c r="V17" s="680"/>
      <c r="W17" s="680"/>
      <c r="X17" s="680"/>
      <c r="Y17" s="681"/>
      <c r="Z17" s="682">
        <v>0.2</v>
      </c>
      <c r="AA17" s="682"/>
      <c r="AB17" s="682"/>
      <c r="AC17" s="682"/>
      <c r="AD17" s="683">
        <v>49627</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232</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3135347</v>
      </c>
      <c r="CS17" s="680"/>
      <c r="CT17" s="680"/>
      <c r="CU17" s="680"/>
      <c r="CV17" s="680"/>
      <c r="CW17" s="680"/>
      <c r="CX17" s="680"/>
      <c r="CY17" s="681"/>
      <c r="CZ17" s="682">
        <v>13.4</v>
      </c>
      <c r="DA17" s="682"/>
      <c r="DB17" s="682"/>
      <c r="DC17" s="682"/>
      <c r="DD17" s="688" t="s">
        <v>127</v>
      </c>
      <c r="DE17" s="680"/>
      <c r="DF17" s="680"/>
      <c r="DG17" s="680"/>
      <c r="DH17" s="680"/>
      <c r="DI17" s="680"/>
      <c r="DJ17" s="680"/>
      <c r="DK17" s="680"/>
      <c r="DL17" s="680"/>
      <c r="DM17" s="680"/>
      <c r="DN17" s="680"/>
      <c r="DO17" s="680"/>
      <c r="DP17" s="681"/>
      <c r="DQ17" s="688">
        <v>3113333</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1688855</v>
      </c>
      <c r="S18" s="680"/>
      <c r="T18" s="680"/>
      <c r="U18" s="680"/>
      <c r="V18" s="680"/>
      <c r="W18" s="680"/>
      <c r="X18" s="680"/>
      <c r="Y18" s="681"/>
      <c r="Z18" s="682">
        <v>7.1</v>
      </c>
      <c r="AA18" s="682"/>
      <c r="AB18" s="682"/>
      <c r="AC18" s="682"/>
      <c r="AD18" s="683">
        <v>1578952</v>
      </c>
      <c r="AE18" s="683"/>
      <c r="AF18" s="683"/>
      <c r="AG18" s="683"/>
      <c r="AH18" s="683"/>
      <c r="AI18" s="683"/>
      <c r="AJ18" s="683"/>
      <c r="AK18" s="683"/>
      <c r="AL18" s="684">
        <v>12.7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1578952</v>
      </c>
      <c r="S19" s="680"/>
      <c r="T19" s="680"/>
      <c r="U19" s="680"/>
      <c r="V19" s="680"/>
      <c r="W19" s="680"/>
      <c r="X19" s="680"/>
      <c r="Y19" s="681"/>
      <c r="Z19" s="682">
        <v>6.7</v>
      </c>
      <c r="AA19" s="682"/>
      <c r="AB19" s="682"/>
      <c r="AC19" s="682"/>
      <c r="AD19" s="683">
        <v>1578952</v>
      </c>
      <c r="AE19" s="683"/>
      <c r="AF19" s="683"/>
      <c r="AG19" s="683"/>
      <c r="AH19" s="683"/>
      <c r="AI19" s="683"/>
      <c r="AJ19" s="683"/>
      <c r="AK19" s="683"/>
      <c r="AL19" s="684">
        <v>12.7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898832</v>
      </c>
      <c r="BH19" s="680"/>
      <c r="BI19" s="680"/>
      <c r="BJ19" s="680"/>
      <c r="BK19" s="680"/>
      <c r="BL19" s="680"/>
      <c r="BM19" s="680"/>
      <c r="BN19" s="681"/>
      <c r="BO19" s="682">
        <v>8.8000000000000007</v>
      </c>
      <c r="BP19" s="682"/>
      <c r="BQ19" s="682"/>
      <c r="BR19" s="682"/>
      <c r="BS19" s="688" t="s">
        <v>127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109903</v>
      </c>
      <c r="S20" s="680"/>
      <c r="T20" s="680"/>
      <c r="U20" s="680"/>
      <c r="V20" s="680"/>
      <c r="W20" s="680"/>
      <c r="X20" s="680"/>
      <c r="Y20" s="681"/>
      <c r="Z20" s="682">
        <v>0.5</v>
      </c>
      <c r="AA20" s="682"/>
      <c r="AB20" s="682"/>
      <c r="AC20" s="682"/>
      <c r="AD20" s="683" t="s">
        <v>127</v>
      </c>
      <c r="AE20" s="683"/>
      <c r="AF20" s="683"/>
      <c r="AG20" s="683"/>
      <c r="AH20" s="683"/>
      <c r="AI20" s="683"/>
      <c r="AJ20" s="683"/>
      <c r="AK20" s="683"/>
      <c r="AL20" s="684" t="s">
        <v>232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898832</v>
      </c>
      <c r="BH20" s="680"/>
      <c r="BI20" s="680"/>
      <c r="BJ20" s="680"/>
      <c r="BK20" s="680"/>
      <c r="BL20" s="680"/>
      <c r="BM20" s="680"/>
      <c r="BN20" s="681"/>
      <c r="BO20" s="682">
        <v>8.8000000000000007</v>
      </c>
      <c r="BP20" s="682"/>
      <c r="BQ20" s="682"/>
      <c r="BR20" s="682"/>
      <c r="BS20" s="688" t="s">
        <v>127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23379195</v>
      </c>
      <c r="CS20" s="680"/>
      <c r="CT20" s="680"/>
      <c r="CU20" s="680"/>
      <c r="CV20" s="680"/>
      <c r="CW20" s="680"/>
      <c r="CX20" s="680"/>
      <c r="CY20" s="681"/>
      <c r="CZ20" s="682">
        <v>100</v>
      </c>
      <c r="DA20" s="682"/>
      <c r="DB20" s="682"/>
      <c r="DC20" s="682"/>
      <c r="DD20" s="688">
        <v>2906932</v>
      </c>
      <c r="DE20" s="680"/>
      <c r="DF20" s="680"/>
      <c r="DG20" s="680"/>
      <c r="DH20" s="680"/>
      <c r="DI20" s="680"/>
      <c r="DJ20" s="680"/>
      <c r="DK20" s="680"/>
      <c r="DL20" s="680"/>
      <c r="DM20" s="680"/>
      <c r="DN20" s="680"/>
      <c r="DO20" s="680"/>
      <c r="DP20" s="681"/>
      <c r="DQ20" s="688">
        <v>14886393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13266236</v>
      </c>
      <c r="S22" s="680"/>
      <c r="T22" s="680"/>
      <c r="U22" s="680"/>
      <c r="V22" s="680"/>
      <c r="W22" s="680"/>
      <c r="X22" s="680"/>
      <c r="Y22" s="681"/>
      <c r="Z22" s="682">
        <v>56.1</v>
      </c>
      <c r="AA22" s="682"/>
      <c r="AB22" s="682"/>
      <c r="AC22" s="682"/>
      <c r="AD22" s="683">
        <v>12257501</v>
      </c>
      <c r="AE22" s="683"/>
      <c r="AF22" s="683"/>
      <c r="AG22" s="683"/>
      <c r="AH22" s="683"/>
      <c r="AI22" s="683"/>
      <c r="AJ22" s="683"/>
      <c r="AK22" s="683"/>
      <c r="AL22" s="684">
        <v>98.4</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7336</v>
      </c>
      <c r="S23" s="680"/>
      <c r="T23" s="680"/>
      <c r="U23" s="680"/>
      <c r="V23" s="680"/>
      <c r="W23" s="680"/>
      <c r="X23" s="680"/>
      <c r="Y23" s="681"/>
      <c r="Z23" s="682">
        <v>0</v>
      </c>
      <c r="AA23" s="682"/>
      <c r="AB23" s="682"/>
      <c r="AC23" s="682"/>
      <c r="AD23" s="683">
        <v>7336</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898832</v>
      </c>
      <c r="BH23" s="680"/>
      <c r="BI23" s="680"/>
      <c r="BJ23" s="680"/>
      <c r="BK23" s="680"/>
      <c r="BL23" s="680"/>
      <c r="BM23" s="680"/>
      <c r="BN23" s="681"/>
      <c r="BO23" s="682">
        <v>8.8000000000000007</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1668</v>
      </c>
      <c r="S24" s="680"/>
      <c r="T24" s="680"/>
      <c r="U24" s="680"/>
      <c r="V24" s="680"/>
      <c r="W24" s="680"/>
      <c r="X24" s="680"/>
      <c r="Y24" s="681"/>
      <c r="Z24" s="682">
        <v>0</v>
      </c>
      <c r="AA24" s="682"/>
      <c r="AB24" s="682"/>
      <c r="AC24" s="682"/>
      <c r="AD24" s="683" t="s">
        <v>127</v>
      </c>
      <c r="AE24" s="683"/>
      <c r="AF24" s="683"/>
      <c r="AG24" s="683"/>
      <c r="AH24" s="683"/>
      <c r="AI24" s="683"/>
      <c r="AJ24" s="683"/>
      <c r="AK24" s="683"/>
      <c r="AL24" s="684" t="s">
        <v>232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12482297</v>
      </c>
      <c r="CS24" s="669"/>
      <c r="CT24" s="669"/>
      <c r="CU24" s="669"/>
      <c r="CV24" s="669"/>
      <c r="CW24" s="669"/>
      <c r="CX24" s="669"/>
      <c r="CY24" s="670"/>
      <c r="CZ24" s="673">
        <v>53.4</v>
      </c>
      <c r="DA24" s="674"/>
      <c r="DB24" s="674"/>
      <c r="DC24" s="693"/>
      <c r="DD24" s="712">
        <v>7777982</v>
      </c>
      <c r="DE24" s="669"/>
      <c r="DF24" s="669"/>
      <c r="DG24" s="669"/>
      <c r="DH24" s="669"/>
      <c r="DI24" s="669"/>
      <c r="DJ24" s="669"/>
      <c r="DK24" s="670"/>
      <c r="DL24" s="712">
        <v>7689184</v>
      </c>
      <c r="DM24" s="669"/>
      <c r="DN24" s="669"/>
      <c r="DO24" s="669"/>
      <c r="DP24" s="669"/>
      <c r="DQ24" s="669"/>
      <c r="DR24" s="669"/>
      <c r="DS24" s="669"/>
      <c r="DT24" s="669"/>
      <c r="DU24" s="669"/>
      <c r="DV24" s="670"/>
      <c r="DW24" s="673">
        <v>56.5</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231996</v>
      </c>
      <c r="S25" s="680"/>
      <c r="T25" s="680"/>
      <c r="U25" s="680"/>
      <c r="V25" s="680"/>
      <c r="W25" s="680"/>
      <c r="X25" s="680"/>
      <c r="Y25" s="681"/>
      <c r="Z25" s="682">
        <v>1</v>
      </c>
      <c r="AA25" s="682"/>
      <c r="AB25" s="682"/>
      <c r="AC25" s="682"/>
      <c r="AD25" s="683">
        <v>82295</v>
      </c>
      <c r="AE25" s="683"/>
      <c r="AF25" s="683"/>
      <c r="AG25" s="683"/>
      <c r="AH25" s="683"/>
      <c r="AI25" s="683"/>
      <c r="AJ25" s="683"/>
      <c r="AK25" s="683"/>
      <c r="AL25" s="684">
        <v>0.7</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3131406</v>
      </c>
      <c r="CS25" s="715"/>
      <c r="CT25" s="715"/>
      <c r="CU25" s="715"/>
      <c r="CV25" s="715"/>
      <c r="CW25" s="715"/>
      <c r="CX25" s="715"/>
      <c r="CY25" s="716"/>
      <c r="CZ25" s="684">
        <v>13.4</v>
      </c>
      <c r="DA25" s="713"/>
      <c r="DB25" s="713"/>
      <c r="DC25" s="717"/>
      <c r="DD25" s="688">
        <v>2906556</v>
      </c>
      <c r="DE25" s="715"/>
      <c r="DF25" s="715"/>
      <c r="DG25" s="715"/>
      <c r="DH25" s="715"/>
      <c r="DI25" s="715"/>
      <c r="DJ25" s="715"/>
      <c r="DK25" s="716"/>
      <c r="DL25" s="688">
        <v>2847477</v>
      </c>
      <c r="DM25" s="715"/>
      <c r="DN25" s="715"/>
      <c r="DO25" s="715"/>
      <c r="DP25" s="715"/>
      <c r="DQ25" s="715"/>
      <c r="DR25" s="715"/>
      <c r="DS25" s="715"/>
      <c r="DT25" s="715"/>
      <c r="DU25" s="715"/>
      <c r="DV25" s="716"/>
      <c r="DW25" s="684">
        <v>20.9</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58539</v>
      </c>
      <c r="S26" s="680"/>
      <c r="T26" s="680"/>
      <c r="U26" s="680"/>
      <c r="V26" s="680"/>
      <c r="W26" s="680"/>
      <c r="X26" s="680"/>
      <c r="Y26" s="681"/>
      <c r="Z26" s="682">
        <v>0.2</v>
      </c>
      <c r="AA26" s="682"/>
      <c r="AB26" s="682"/>
      <c r="AC26" s="682"/>
      <c r="AD26" s="683" t="s">
        <v>232</v>
      </c>
      <c r="AE26" s="683"/>
      <c r="AF26" s="683"/>
      <c r="AG26" s="683"/>
      <c r="AH26" s="683"/>
      <c r="AI26" s="683"/>
      <c r="AJ26" s="683"/>
      <c r="AK26" s="683"/>
      <c r="AL26" s="684" t="s">
        <v>127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232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1947469</v>
      </c>
      <c r="CS26" s="680"/>
      <c r="CT26" s="680"/>
      <c r="CU26" s="680"/>
      <c r="CV26" s="680"/>
      <c r="CW26" s="680"/>
      <c r="CX26" s="680"/>
      <c r="CY26" s="681"/>
      <c r="CZ26" s="684">
        <v>8.3000000000000007</v>
      </c>
      <c r="DA26" s="713"/>
      <c r="DB26" s="713"/>
      <c r="DC26" s="717"/>
      <c r="DD26" s="688">
        <v>1769888</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4174562</v>
      </c>
      <c r="S27" s="680"/>
      <c r="T27" s="680"/>
      <c r="U27" s="680"/>
      <c r="V27" s="680"/>
      <c r="W27" s="680"/>
      <c r="X27" s="680"/>
      <c r="Y27" s="681"/>
      <c r="Z27" s="682">
        <v>17.600000000000001</v>
      </c>
      <c r="AA27" s="682"/>
      <c r="AB27" s="682"/>
      <c r="AC27" s="682"/>
      <c r="AD27" s="683" t="s">
        <v>127</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10270339</v>
      </c>
      <c r="BH27" s="680"/>
      <c r="BI27" s="680"/>
      <c r="BJ27" s="680"/>
      <c r="BK27" s="680"/>
      <c r="BL27" s="680"/>
      <c r="BM27" s="680"/>
      <c r="BN27" s="681"/>
      <c r="BO27" s="682">
        <v>100</v>
      </c>
      <c r="BP27" s="682"/>
      <c r="BQ27" s="682"/>
      <c r="BR27" s="682"/>
      <c r="BS27" s="688">
        <v>72575</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6215544</v>
      </c>
      <c r="CS27" s="715"/>
      <c r="CT27" s="715"/>
      <c r="CU27" s="715"/>
      <c r="CV27" s="715"/>
      <c r="CW27" s="715"/>
      <c r="CX27" s="715"/>
      <c r="CY27" s="716"/>
      <c r="CZ27" s="684">
        <v>26.6</v>
      </c>
      <c r="DA27" s="713"/>
      <c r="DB27" s="713"/>
      <c r="DC27" s="717"/>
      <c r="DD27" s="688">
        <v>1758093</v>
      </c>
      <c r="DE27" s="715"/>
      <c r="DF27" s="715"/>
      <c r="DG27" s="715"/>
      <c r="DH27" s="715"/>
      <c r="DI27" s="715"/>
      <c r="DJ27" s="715"/>
      <c r="DK27" s="716"/>
      <c r="DL27" s="688">
        <v>1728374</v>
      </c>
      <c r="DM27" s="715"/>
      <c r="DN27" s="715"/>
      <c r="DO27" s="715"/>
      <c r="DP27" s="715"/>
      <c r="DQ27" s="715"/>
      <c r="DR27" s="715"/>
      <c r="DS27" s="715"/>
      <c r="DT27" s="715"/>
      <c r="DU27" s="715"/>
      <c r="DV27" s="716"/>
      <c r="DW27" s="684">
        <v>12.7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232</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3135347</v>
      </c>
      <c r="CS28" s="680"/>
      <c r="CT28" s="680"/>
      <c r="CU28" s="680"/>
      <c r="CV28" s="680"/>
      <c r="CW28" s="680"/>
      <c r="CX28" s="680"/>
      <c r="CY28" s="681"/>
      <c r="CZ28" s="684">
        <v>13.4</v>
      </c>
      <c r="DA28" s="713"/>
      <c r="DB28" s="713"/>
      <c r="DC28" s="717"/>
      <c r="DD28" s="688">
        <v>3113333</v>
      </c>
      <c r="DE28" s="680"/>
      <c r="DF28" s="680"/>
      <c r="DG28" s="680"/>
      <c r="DH28" s="680"/>
      <c r="DI28" s="680"/>
      <c r="DJ28" s="680"/>
      <c r="DK28" s="681"/>
      <c r="DL28" s="688">
        <v>3113333</v>
      </c>
      <c r="DM28" s="680"/>
      <c r="DN28" s="680"/>
      <c r="DO28" s="680"/>
      <c r="DP28" s="680"/>
      <c r="DQ28" s="680"/>
      <c r="DR28" s="680"/>
      <c r="DS28" s="680"/>
      <c r="DT28" s="680"/>
      <c r="DU28" s="680"/>
      <c r="DV28" s="681"/>
      <c r="DW28" s="684">
        <v>22.9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1754709</v>
      </c>
      <c r="S29" s="680"/>
      <c r="T29" s="680"/>
      <c r="U29" s="680"/>
      <c r="V29" s="680"/>
      <c r="W29" s="680"/>
      <c r="X29" s="680"/>
      <c r="Y29" s="681"/>
      <c r="Z29" s="682">
        <v>7.4</v>
      </c>
      <c r="AA29" s="682"/>
      <c r="AB29" s="682"/>
      <c r="AC29" s="682"/>
      <c r="AD29" s="683" t="s">
        <v>127</v>
      </c>
      <c r="AE29" s="683"/>
      <c r="AF29" s="683"/>
      <c r="AG29" s="683"/>
      <c r="AH29" s="683"/>
      <c r="AI29" s="683"/>
      <c r="AJ29" s="683"/>
      <c r="AK29" s="683"/>
      <c r="AL29" s="684" t="s">
        <v>127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3134115</v>
      </c>
      <c r="CS29" s="715"/>
      <c r="CT29" s="715"/>
      <c r="CU29" s="715"/>
      <c r="CV29" s="715"/>
      <c r="CW29" s="715"/>
      <c r="CX29" s="715"/>
      <c r="CY29" s="716"/>
      <c r="CZ29" s="684">
        <v>13.4</v>
      </c>
      <c r="DA29" s="713"/>
      <c r="DB29" s="713"/>
      <c r="DC29" s="717"/>
      <c r="DD29" s="688">
        <v>3112101</v>
      </c>
      <c r="DE29" s="715"/>
      <c r="DF29" s="715"/>
      <c r="DG29" s="715"/>
      <c r="DH29" s="715"/>
      <c r="DI29" s="715"/>
      <c r="DJ29" s="715"/>
      <c r="DK29" s="716"/>
      <c r="DL29" s="688">
        <v>3112101</v>
      </c>
      <c r="DM29" s="715"/>
      <c r="DN29" s="715"/>
      <c r="DO29" s="715"/>
      <c r="DP29" s="715"/>
      <c r="DQ29" s="715"/>
      <c r="DR29" s="715"/>
      <c r="DS29" s="715"/>
      <c r="DT29" s="715"/>
      <c r="DU29" s="715"/>
      <c r="DV29" s="716"/>
      <c r="DW29" s="684">
        <v>22.8</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107090</v>
      </c>
      <c r="S30" s="680"/>
      <c r="T30" s="680"/>
      <c r="U30" s="680"/>
      <c r="V30" s="680"/>
      <c r="W30" s="680"/>
      <c r="X30" s="680"/>
      <c r="Y30" s="681"/>
      <c r="Z30" s="682">
        <v>0.5</v>
      </c>
      <c r="AA30" s="682"/>
      <c r="AB30" s="682"/>
      <c r="AC30" s="682"/>
      <c r="AD30" s="683">
        <v>74146</v>
      </c>
      <c r="AE30" s="683"/>
      <c r="AF30" s="683"/>
      <c r="AG30" s="683"/>
      <c r="AH30" s="683"/>
      <c r="AI30" s="683"/>
      <c r="AJ30" s="683"/>
      <c r="AK30" s="683"/>
      <c r="AL30" s="684">
        <v>0.6</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99.3</v>
      </c>
      <c r="BH30" s="740"/>
      <c r="BI30" s="740"/>
      <c r="BJ30" s="740"/>
      <c r="BK30" s="740"/>
      <c r="BL30" s="740"/>
      <c r="BM30" s="674">
        <v>97</v>
      </c>
      <c r="BN30" s="740"/>
      <c r="BO30" s="740"/>
      <c r="BP30" s="740"/>
      <c r="BQ30" s="741"/>
      <c r="BR30" s="739">
        <v>99.2</v>
      </c>
      <c r="BS30" s="740"/>
      <c r="BT30" s="740"/>
      <c r="BU30" s="740"/>
      <c r="BV30" s="740"/>
      <c r="BW30" s="740"/>
      <c r="BX30" s="674">
        <v>96.4</v>
      </c>
      <c r="BY30" s="740"/>
      <c r="BZ30" s="740"/>
      <c r="CA30" s="740"/>
      <c r="CB30" s="741"/>
      <c r="CD30" s="744"/>
      <c r="CE30" s="745"/>
      <c r="CF30" s="694" t="s">
        <v>309</v>
      </c>
      <c r="CG30" s="695"/>
      <c r="CH30" s="695"/>
      <c r="CI30" s="695"/>
      <c r="CJ30" s="695"/>
      <c r="CK30" s="695"/>
      <c r="CL30" s="695"/>
      <c r="CM30" s="695"/>
      <c r="CN30" s="695"/>
      <c r="CO30" s="695"/>
      <c r="CP30" s="695"/>
      <c r="CQ30" s="696"/>
      <c r="CR30" s="679">
        <v>2769419</v>
      </c>
      <c r="CS30" s="680"/>
      <c r="CT30" s="680"/>
      <c r="CU30" s="680"/>
      <c r="CV30" s="680"/>
      <c r="CW30" s="680"/>
      <c r="CX30" s="680"/>
      <c r="CY30" s="681"/>
      <c r="CZ30" s="684">
        <v>11.8</v>
      </c>
      <c r="DA30" s="713"/>
      <c r="DB30" s="713"/>
      <c r="DC30" s="717"/>
      <c r="DD30" s="688">
        <v>2747405</v>
      </c>
      <c r="DE30" s="680"/>
      <c r="DF30" s="680"/>
      <c r="DG30" s="680"/>
      <c r="DH30" s="680"/>
      <c r="DI30" s="680"/>
      <c r="DJ30" s="680"/>
      <c r="DK30" s="681"/>
      <c r="DL30" s="688">
        <v>2747405</v>
      </c>
      <c r="DM30" s="680"/>
      <c r="DN30" s="680"/>
      <c r="DO30" s="680"/>
      <c r="DP30" s="680"/>
      <c r="DQ30" s="680"/>
      <c r="DR30" s="680"/>
      <c r="DS30" s="680"/>
      <c r="DT30" s="680"/>
      <c r="DU30" s="680"/>
      <c r="DV30" s="681"/>
      <c r="DW30" s="684">
        <v>20.2</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29661</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99.1</v>
      </c>
      <c r="BH31" s="715"/>
      <c r="BI31" s="715"/>
      <c r="BJ31" s="715"/>
      <c r="BK31" s="715"/>
      <c r="BL31" s="715"/>
      <c r="BM31" s="685">
        <v>96.7</v>
      </c>
      <c r="BN31" s="737"/>
      <c r="BO31" s="737"/>
      <c r="BP31" s="737"/>
      <c r="BQ31" s="738"/>
      <c r="BR31" s="736">
        <v>98.9</v>
      </c>
      <c r="BS31" s="715"/>
      <c r="BT31" s="715"/>
      <c r="BU31" s="715"/>
      <c r="BV31" s="715"/>
      <c r="BW31" s="715"/>
      <c r="BX31" s="685">
        <v>96</v>
      </c>
      <c r="BY31" s="737"/>
      <c r="BZ31" s="737"/>
      <c r="CA31" s="737"/>
      <c r="CB31" s="738"/>
      <c r="CD31" s="744"/>
      <c r="CE31" s="745"/>
      <c r="CF31" s="694" t="s">
        <v>313</v>
      </c>
      <c r="CG31" s="695"/>
      <c r="CH31" s="695"/>
      <c r="CI31" s="695"/>
      <c r="CJ31" s="695"/>
      <c r="CK31" s="695"/>
      <c r="CL31" s="695"/>
      <c r="CM31" s="695"/>
      <c r="CN31" s="695"/>
      <c r="CO31" s="695"/>
      <c r="CP31" s="695"/>
      <c r="CQ31" s="696"/>
      <c r="CR31" s="679">
        <v>364696</v>
      </c>
      <c r="CS31" s="715"/>
      <c r="CT31" s="715"/>
      <c r="CU31" s="715"/>
      <c r="CV31" s="715"/>
      <c r="CW31" s="715"/>
      <c r="CX31" s="715"/>
      <c r="CY31" s="716"/>
      <c r="CZ31" s="684">
        <v>1.6</v>
      </c>
      <c r="DA31" s="713"/>
      <c r="DB31" s="713"/>
      <c r="DC31" s="717"/>
      <c r="DD31" s="688">
        <v>364696</v>
      </c>
      <c r="DE31" s="715"/>
      <c r="DF31" s="715"/>
      <c r="DG31" s="715"/>
      <c r="DH31" s="715"/>
      <c r="DI31" s="715"/>
      <c r="DJ31" s="715"/>
      <c r="DK31" s="716"/>
      <c r="DL31" s="688">
        <v>364696</v>
      </c>
      <c r="DM31" s="715"/>
      <c r="DN31" s="715"/>
      <c r="DO31" s="715"/>
      <c r="DP31" s="715"/>
      <c r="DQ31" s="715"/>
      <c r="DR31" s="715"/>
      <c r="DS31" s="715"/>
      <c r="DT31" s="715"/>
      <c r="DU31" s="715"/>
      <c r="DV31" s="716"/>
      <c r="DW31" s="684">
        <v>2.7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270857</v>
      </c>
      <c r="S32" s="680"/>
      <c r="T32" s="680"/>
      <c r="U32" s="680"/>
      <c r="V32" s="680"/>
      <c r="W32" s="680"/>
      <c r="X32" s="680"/>
      <c r="Y32" s="681"/>
      <c r="Z32" s="682">
        <v>1.1000000000000001</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99.4</v>
      </c>
      <c r="BH32" s="749"/>
      <c r="BI32" s="749"/>
      <c r="BJ32" s="749"/>
      <c r="BK32" s="749"/>
      <c r="BL32" s="749"/>
      <c r="BM32" s="750">
        <v>97.1</v>
      </c>
      <c r="BN32" s="749"/>
      <c r="BO32" s="749"/>
      <c r="BP32" s="749"/>
      <c r="BQ32" s="751"/>
      <c r="BR32" s="748">
        <v>99.3</v>
      </c>
      <c r="BS32" s="749"/>
      <c r="BT32" s="749"/>
      <c r="BU32" s="749"/>
      <c r="BV32" s="749"/>
      <c r="BW32" s="749"/>
      <c r="BX32" s="750">
        <v>96.6</v>
      </c>
      <c r="BY32" s="749"/>
      <c r="BZ32" s="749"/>
      <c r="CA32" s="749"/>
      <c r="CB32" s="751"/>
      <c r="CD32" s="746"/>
      <c r="CE32" s="747"/>
      <c r="CF32" s="694" t="s">
        <v>316</v>
      </c>
      <c r="CG32" s="695"/>
      <c r="CH32" s="695"/>
      <c r="CI32" s="695"/>
      <c r="CJ32" s="695"/>
      <c r="CK32" s="695"/>
      <c r="CL32" s="695"/>
      <c r="CM32" s="695"/>
      <c r="CN32" s="695"/>
      <c r="CO32" s="695"/>
      <c r="CP32" s="695"/>
      <c r="CQ32" s="696"/>
      <c r="CR32" s="679">
        <v>1232</v>
      </c>
      <c r="CS32" s="680"/>
      <c r="CT32" s="680"/>
      <c r="CU32" s="680"/>
      <c r="CV32" s="680"/>
      <c r="CW32" s="680"/>
      <c r="CX32" s="680"/>
      <c r="CY32" s="681"/>
      <c r="CZ32" s="684">
        <v>0</v>
      </c>
      <c r="DA32" s="713"/>
      <c r="DB32" s="713"/>
      <c r="DC32" s="717"/>
      <c r="DD32" s="688">
        <v>1232</v>
      </c>
      <c r="DE32" s="680"/>
      <c r="DF32" s="680"/>
      <c r="DG32" s="680"/>
      <c r="DH32" s="680"/>
      <c r="DI32" s="680"/>
      <c r="DJ32" s="680"/>
      <c r="DK32" s="681"/>
      <c r="DL32" s="688">
        <v>1232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329645</v>
      </c>
      <c r="S33" s="680"/>
      <c r="T33" s="680"/>
      <c r="U33" s="680"/>
      <c r="V33" s="680"/>
      <c r="W33" s="680"/>
      <c r="X33" s="680"/>
      <c r="Y33" s="681"/>
      <c r="Z33" s="682">
        <v>1.4</v>
      </c>
      <c r="AA33" s="682"/>
      <c r="AB33" s="682"/>
      <c r="AC33" s="682"/>
      <c r="AD33" s="683" t="s">
        <v>127</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7874858</v>
      </c>
      <c r="CS33" s="715"/>
      <c r="CT33" s="715"/>
      <c r="CU33" s="715"/>
      <c r="CV33" s="715"/>
      <c r="CW33" s="715"/>
      <c r="CX33" s="715"/>
      <c r="CY33" s="716"/>
      <c r="CZ33" s="684">
        <v>33.700000000000003</v>
      </c>
      <c r="DA33" s="713"/>
      <c r="DB33" s="713"/>
      <c r="DC33" s="717"/>
      <c r="DD33" s="688">
        <v>6616601</v>
      </c>
      <c r="DE33" s="715"/>
      <c r="DF33" s="715"/>
      <c r="DG33" s="715"/>
      <c r="DH33" s="715"/>
      <c r="DI33" s="715"/>
      <c r="DJ33" s="715"/>
      <c r="DK33" s="716"/>
      <c r="DL33" s="688">
        <v>5419489</v>
      </c>
      <c r="DM33" s="715"/>
      <c r="DN33" s="715"/>
      <c r="DO33" s="715"/>
      <c r="DP33" s="715"/>
      <c r="DQ33" s="715"/>
      <c r="DR33" s="715"/>
      <c r="DS33" s="715"/>
      <c r="DT33" s="715"/>
      <c r="DU33" s="715"/>
      <c r="DV33" s="716"/>
      <c r="DW33" s="684">
        <v>39.799999999999997</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488908</v>
      </c>
      <c r="S34" s="680"/>
      <c r="T34" s="680"/>
      <c r="U34" s="680"/>
      <c r="V34" s="680"/>
      <c r="W34" s="680"/>
      <c r="X34" s="680"/>
      <c r="Y34" s="681"/>
      <c r="Z34" s="682">
        <v>2.1</v>
      </c>
      <c r="AA34" s="682"/>
      <c r="AB34" s="682"/>
      <c r="AC34" s="682"/>
      <c r="AD34" s="683">
        <v>30446</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2525167</v>
      </c>
      <c r="CS34" s="680"/>
      <c r="CT34" s="680"/>
      <c r="CU34" s="680"/>
      <c r="CV34" s="680"/>
      <c r="CW34" s="680"/>
      <c r="CX34" s="680"/>
      <c r="CY34" s="681"/>
      <c r="CZ34" s="684">
        <v>10.8</v>
      </c>
      <c r="DA34" s="713"/>
      <c r="DB34" s="713"/>
      <c r="DC34" s="717"/>
      <c r="DD34" s="688">
        <v>1972751</v>
      </c>
      <c r="DE34" s="680"/>
      <c r="DF34" s="680"/>
      <c r="DG34" s="680"/>
      <c r="DH34" s="680"/>
      <c r="DI34" s="680"/>
      <c r="DJ34" s="680"/>
      <c r="DK34" s="681"/>
      <c r="DL34" s="688">
        <v>1631273</v>
      </c>
      <c r="DM34" s="680"/>
      <c r="DN34" s="680"/>
      <c r="DO34" s="680"/>
      <c r="DP34" s="680"/>
      <c r="DQ34" s="680"/>
      <c r="DR34" s="680"/>
      <c r="DS34" s="680"/>
      <c r="DT34" s="680"/>
      <c r="DU34" s="680"/>
      <c r="DV34" s="681"/>
      <c r="DW34" s="684">
        <v>12</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2939800</v>
      </c>
      <c r="S35" s="680"/>
      <c r="T35" s="680"/>
      <c r="U35" s="680"/>
      <c r="V35" s="680"/>
      <c r="W35" s="680"/>
      <c r="X35" s="680"/>
      <c r="Y35" s="681"/>
      <c r="Z35" s="682">
        <v>12.4</v>
      </c>
      <c r="AA35" s="682"/>
      <c r="AB35" s="682"/>
      <c r="AC35" s="682"/>
      <c r="AD35" s="683" t="s">
        <v>127</v>
      </c>
      <c r="AE35" s="683"/>
      <c r="AF35" s="683"/>
      <c r="AG35" s="683"/>
      <c r="AH35" s="683"/>
      <c r="AI35" s="683"/>
      <c r="AJ35" s="683"/>
      <c r="AK35" s="683"/>
      <c r="AL35" s="684" t="s">
        <v>127</v>
      </c>
      <c r="AM35" s="685"/>
      <c r="AN35" s="685"/>
      <c r="AO35" s="686"/>
      <c r="AP35" s="234"/>
      <c r="AQ35" s="752" t="s">
        <v>324</v>
      </c>
      <c r="AR35" s="753"/>
      <c r="AS35" s="753"/>
      <c r="AT35" s="753"/>
      <c r="AU35" s="753"/>
      <c r="AV35" s="753"/>
      <c r="AW35" s="753"/>
      <c r="AX35" s="753"/>
      <c r="AY35" s="754"/>
      <c r="AZ35" s="668">
        <v>3139082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-350740</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65796</v>
      </c>
      <c r="CS35" s="715"/>
      <c r="CT35" s="715"/>
      <c r="CU35" s="715"/>
      <c r="CV35" s="715"/>
      <c r="CW35" s="715"/>
      <c r="CX35" s="715"/>
      <c r="CY35" s="716"/>
      <c r="CZ35" s="684">
        <v>0.3</v>
      </c>
      <c r="DA35" s="713"/>
      <c r="DB35" s="713"/>
      <c r="DC35" s="717"/>
      <c r="DD35" s="688">
        <v>47676</v>
      </c>
      <c r="DE35" s="715"/>
      <c r="DF35" s="715"/>
      <c r="DG35" s="715"/>
      <c r="DH35" s="715"/>
      <c r="DI35" s="715"/>
      <c r="DJ35" s="715"/>
      <c r="DK35" s="716"/>
      <c r="DL35" s="688">
        <v>47564</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1003000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-458644</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1920082</v>
      </c>
      <c r="CS36" s="680"/>
      <c r="CT36" s="680"/>
      <c r="CU36" s="680"/>
      <c r="CV36" s="680"/>
      <c r="CW36" s="680"/>
      <c r="CX36" s="680"/>
      <c r="CY36" s="681"/>
      <c r="CZ36" s="684">
        <v>8.1999999999999993</v>
      </c>
      <c r="DA36" s="713"/>
      <c r="DB36" s="713"/>
      <c r="DC36" s="717"/>
      <c r="DD36" s="688">
        <v>1769765</v>
      </c>
      <c r="DE36" s="680"/>
      <c r="DF36" s="680"/>
      <c r="DG36" s="680"/>
      <c r="DH36" s="680"/>
      <c r="DI36" s="680"/>
      <c r="DJ36" s="680"/>
      <c r="DK36" s="681"/>
      <c r="DL36" s="688">
        <v>1207700</v>
      </c>
      <c r="DM36" s="680"/>
      <c r="DN36" s="680"/>
      <c r="DO36" s="680"/>
      <c r="DP36" s="680"/>
      <c r="DQ36" s="680"/>
      <c r="DR36" s="680"/>
      <c r="DS36" s="680"/>
      <c r="DT36" s="680"/>
      <c r="DU36" s="680"/>
      <c r="DV36" s="681"/>
      <c r="DW36" s="684">
        <v>8.9</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1168000</v>
      </c>
      <c r="S37" s="680"/>
      <c r="T37" s="680"/>
      <c r="U37" s="680"/>
      <c r="V37" s="680"/>
      <c r="W37" s="680"/>
      <c r="X37" s="680"/>
      <c r="Y37" s="681"/>
      <c r="Z37" s="682">
        <v>4.9000000000000004</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v>9437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7661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289887</v>
      </c>
      <c r="CS37" s="715"/>
      <c r="CT37" s="715"/>
      <c r="CU37" s="715"/>
      <c r="CV37" s="715"/>
      <c r="CW37" s="715"/>
      <c r="CX37" s="715"/>
      <c r="CY37" s="716"/>
      <c r="CZ37" s="684">
        <v>1.2</v>
      </c>
      <c r="DA37" s="713"/>
      <c r="DB37" s="713"/>
      <c r="DC37" s="717"/>
      <c r="DD37" s="688">
        <v>272916</v>
      </c>
      <c r="DE37" s="715"/>
      <c r="DF37" s="715"/>
      <c r="DG37" s="715"/>
      <c r="DH37" s="715"/>
      <c r="DI37" s="715"/>
      <c r="DJ37" s="715"/>
      <c r="DK37" s="716"/>
      <c r="DL37" s="688">
        <v>272916</v>
      </c>
      <c r="DM37" s="715"/>
      <c r="DN37" s="715"/>
      <c r="DO37" s="715"/>
      <c r="DP37" s="715"/>
      <c r="DQ37" s="715"/>
      <c r="DR37" s="715"/>
      <c r="DS37" s="715"/>
      <c r="DT37" s="715"/>
      <c r="DU37" s="715"/>
      <c r="DV37" s="716"/>
      <c r="DW37" s="684">
        <v>2</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23661007</v>
      </c>
      <c r="S38" s="760"/>
      <c r="T38" s="760"/>
      <c r="U38" s="760"/>
      <c r="V38" s="760"/>
      <c r="W38" s="760"/>
      <c r="X38" s="760"/>
      <c r="Y38" s="761"/>
      <c r="Z38" s="762">
        <v>100</v>
      </c>
      <c r="AA38" s="762"/>
      <c r="AB38" s="762"/>
      <c r="AC38" s="762"/>
      <c r="AD38" s="763">
        <v>12451724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12459</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3129645</v>
      </c>
      <c r="CS38" s="680"/>
      <c r="CT38" s="680"/>
      <c r="CU38" s="680"/>
      <c r="CV38" s="680"/>
      <c r="CW38" s="680"/>
      <c r="CX38" s="680"/>
      <c r="CY38" s="681"/>
      <c r="CZ38" s="684">
        <v>13.4</v>
      </c>
      <c r="DA38" s="713"/>
      <c r="DB38" s="713"/>
      <c r="DC38" s="717"/>
      <c r="DD38" s="688">
        <v>2680871</v>
      </c>
      <c r="DE38" s="680"/>
      <c r="DF38" s="680"/>
      <c r="DG38" s="680"/>
      <c r="DH38" s="680"/>
      <c r="DI38" s="680"/>
      <c r="DJ38" s="680"/>
      <c r="DK38" s="681"/>
      <c r="DL38" s="688">
        <v>2532952</v>
      </c>
      <c r="DM38" s="680"/>
      <c r="DN38" s="680"/>
      <c r="DO38" s="680"/>
      <c r="DP38" s="680"/>
      <c r="DQ38" s="680"/>
      <c r="DR38" s="680"/>
      <c r="DS38" s="680"/>
      <c r="DT38" s="680"/>
      <c r="DU38" s="680"/>
      <c r="DV38" s="681"/>
      <c r="DW38" s="684">
        <v>18.600000000000001</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225538</v>
      </c>
      <c r="CS39" s="715"/>
      <c r="CT39" s="715"/>
      <c r="CU39" s="715"/>
      <c r="CV39" s="715"/>
      <c r="CW39" s="715"/>
      <c r="CX39" s="715"/>
      <c r="CY39" s="716"/>
      <c r="CZ39" s="684">
        <v>1</v>
      </c>
      <c r="DA39" s="713"/>
      <c r="DB39" s="713"/>
      <c r="DC39" s="717"/>
      <c r="DD39" s="688">
        <v>145538</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625131</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8630</v>
      </c>
      <c r="CS40" s="680"/>
      <c r="CT40" s="680"/>
      <c r="CU40" s="680"/>
      <c r="CV40" s="680"/>
      <c r="CW40" s="680"/>
      <c r="CX40" s="680"/>
      <c r="CY40" s="681"/>
      <c r="CZ40" s="684">
        <v>0</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1501514</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372</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3022040</v>
      </c>
      <c r="CS42" s="680"/>
      <c r="CT42" s="680"/>
      <c r="CU42" s="680"/>
      <c r="CV42" s="680"/>
      <c r="CW42" s="680"/>
      <c r="CX42" s="680"/>
      <c r="CY42" s="681"/>
      <c r="CZ42" s="684">
        <v>12.9</v>
      </c>
      <c r="DA42" s="685"/>
      <c r="DB42" s="685"/>
      <c r="DC42" s="780"/>
      <c r="DD42" s="688">
        <v>491810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149255</v>
      </c>
      <c r="CS43" s="715"/>
      <c r="CT43" s="715"/>
      <c r="CU43" s="715"/>
      <c r="CV43" s="715"/>
      <c r="CW43" s="715"/>
      <c r="CX43" s="715"/>
      <c r="CY43" s="716"/>
      <c r="CZ43" s="684">
        <v>0.6</v>
      </c>
      <c r="DA43" s="713"/>
      <c r="DB43" s="713"/>
      <c r="DC43" s="717"/>
      <c r="DD43" s="688">
        <v>148977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2906932</v>
      </c>
      <c r="CS44" s="680"/>
      <c r="CT44" s="680"/>
      <c r="CU44" s="680"/>
      <c r="CV44" s="680"/>
      <c r="CW44" s="680"/>
      <c r="CX44" s="680"/>
      <c r="CY44" s="681"/>
      <c r="CZ44" s="684">
        <v>12.4</v>
      </c>
      <c r="DA44" s="685"/>
      <c r="DB44" s="685"/>
      <c r="DC44" s="780"/>
      <c r="DD44" s="688">
        <v>435538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1534940</v>
      </c>
      <c r="CS45" s="715"/>
      <c r="CT45" s="715"/>
      <c r="CU45" s="715"/>
      <c r="CV45" s="715"/>
      <c r="CW45" s="715"/>
      <c r="CX45" s="715"/>
      <c r="CY45" s="716"/>
      <c r="CZ45" s="684">
        <v>6.6</v>
      </c>
      <c r="DA45" s="713"/>
      <c r="DB45" s="713"/>
      <c r="DC45" s="717"/>
      <c r="DD45" s="688">
        <v>137682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800492</v>
      </c>
      <c r="CS46" s="680"/>
      <c r="CT46" s="680"/>
      <c r="CU46" s="680"/>
      <c r="CV46" s="680"/>
      <c r="CW46" s="680"/>
      <c r="CX46" s="680"/>
      <c r="CY46" s="681"/>
      <c r="CZ46" s="684">
        <v>3.4</v>
      </c>
      <c r="DA46" s="685"/>
      <c r="DB46" s="685"/>
      <c r="DC46" s="780"/>
      <c r="DD46" s="688">
        <v>240656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115108</v>
      </c>
      <c r="CS47" s="715"/>
      <c r="CT47" s="715"/>
      <c r="CU47" s="715"/>
      <c r="CV47" s="715"/>
      <c r="CW47" s="715"/>
      <c r="CX47" s="715"/>
      <c r="CY47" s="716"/>
      <c r="CZ47" s="684">
        <v>0.5</v>
      </c>
      <c r="DA47" s="713"/>
      <c r="DB47" s="713"/>
      <c r="DC47" s="717"/>
      <c r="DD47" s="688">
        <v>56272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23379195</v>
      </c>
      <c r="CS49" s="749"/>
      <c r="CT49" s="749"/>
      <c r="CU49" s="749"/>
      <c r="CV49" s="749"/>
      <c r="CW49" s="749"/>
      <c r="CX49" s="749"/>
      <c r="CY49" s="781"/>
      <c r="CZ49" s="764">
        <v>100</v>
      </c>
      <c r="DA49" s="782"/>
      <c r="DB49" s="782"/>
      <c r="DC49" s="783"/>
      <c r="DD49" s="784">
        <v>14886393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JdLHBQ8PBYd3BdHF1t4e2os7pmz/FGcQaEVn12XlGreXA2SlIQqmhHU6xvOQC4VJtL+Tgz4llGzHB0Vt+Skmg==" saltValue="Yp5j9KyeRnsajbMnCjKU3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24552</v>
      </c>
      <c r="R7" s="815"/>
      <c r="S7" s="815"/>
      <c r="T7" s="815"/>
      <c r="U7" s="815"/>
      <c r="V7" s="815">
        <v>24270</v>
      </c>
      <c r="W7" s="815"/>
      <c r="X7" s="815"/>
      <c r="Y7" s="815"/>
      <c r="Z7" s="815"/>
      <c r="AA7" s="815">
        <v>282</v>
      </c>
      <c r="AB7" s="815"/>
      <c r="AC7" s="815"/>
      <c r="AD7" s="815"/>
      <c r="AE7" s="816"/>
      <c r="AF7" s="817">
        <v>135</v>
      </c>
      <c r="AG7" s="818"/>
      <c r="AH7" s="818"/>
      <c r="AI7" s="818"/>
      <c r="AJ7" s="819"/>
      <c r="AK7" s="854">
        <v>286</v>
      </c>
      <c r="AL7" s="855"/>
      <c r="AM7" s="855"/>
      <c r="AN7" s="855"/>
      <c r="AO7" s="855"/>
      <c r="AP7" s="855">
        <v>36827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7</v>
      </c>
      <c r="CI7" s="852"/>
      <c r="CJ7" s="852"/>
      <c r="CK7" s="852"/>
      <c r="CL7" s="853"/>
      <c r="CM7" s="851">
        <v>162</v>
      </c>
      <c r="CN7" s="852"/>
      <c r="CO7" s="852"/>
      <c r="CP7" s="852"/>
      <c r="CQ7" s="853"/>
      <c r="CR7" s="851">
        <v>5</v>
      </c>
      <c r="CS7" s="852"/>
      <c r="CT7" s="852"/>
      <c r="CU7" s="852"/>
      <c r="CV7" s="853"/>
      <c r="CW7" s="851" t="s">
        <v>578</v>
      </c>
      <c r="CX7" s="852"/>
      <c r="CY7" s="852"/>
      <c r="CZ7" s="852"/>
      <c r="DA7" s="853"/>
      <c r="DB7" s="851">
        <v>1284</v>
      </c>
      <c r="DC7" s="852"/>
      <c r="DD7" s="852"/>
      <c r="DE7" s="852"/>
      <c r="DF7" s="853"/>
      <c r="DG7" s="851">
        <v>513</v>
      </c>
      <c r="DH7" s="852"/>
      <c r="DI7" s="852"/>
      <c r="DJ7" s="852"/>
      <c r="DK7" s="853"/>
      <c r="DL7" s="851" t="s">
        <v>578</v>
      </c>
      <c r="DM7" s="852"/>
      <c r="DN7" s="852"/>
      <c r="DO7" s="852"/>
      <c r="DP7" s="853"/>
      <c r="DQ7" s="851">
        <v>500</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5</v>
      </c>
      <c r="R8" s="839"/>
      <c r="S8" s="839"/>
      <c r="T8" s="839"/>
      <c r="U8" s="839"/>
      <c r="V8" s="839">
        <v>5</v>
      </c>
      <c r="W8" s="839"/>
      <c r="X8" s="839"/>
      <c r="Y8" s="839"/>
      <c r="Z8" s="839"/>
      <c r="AA8" s="839" t="s">
        <v>577</v>
      </c>
      <c r="AB8" s="839"/>
      <c r="AC8" s="839"/>
      <c r="AD8" s="839"/>
      <c r="AE8" s="840"/>
      <c r="AF8" s="841" t="s">
        <v>127</v>
      </c>
      <c r="AG8" s="842"/>
      <c r="AH8" s="842"/>
      <c r="AI8" s="842"/>
      <c r="AJ8" s="843"/>
      <c r="AK8" s="844">
        <v>2</v>
      </c>
      <c r="AL8" s="845"/>
      <c r="AM8" s="845"/>
      <c r="AN8" s="845"/>
      <c r="AO8" s="845"/>
      <c r="AP8" s="845" t="s">
        <v>577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575</v>
      </c>
      <c r="BT8" s="849"/>
      <c r="BU8" s="849"/>
      <c r="BV8" s="849"/>
      <c r="BW8" s="849"/>
      <c r="BX8" s="849"/>
      <c r="BY8" s="849"/>
      <c r="BZ8" s="849"/>
      <c r="CA8" s="849"/>
      <c r="CB8" s="849"/>
      <c r="CC8" s="849"/>
      <c r="CD8" s="849"/>
      <c r="CE8" s="849"/>
      <c r="CF8" s="849"/>
      <c r="CG8" s="850"/>
      <c r="CH8" s="861">
        <v>5</v>
      </c>
      <c r="CI8" s="862"/>
      <c r="CJ8" s="862"/>
      <c r="CK8" s="862"/>
      <c r="CL8" s="863"/>
      <c r="CM8" s="861">
        <v>66</v>
      </c>
      <c r="CN8" s="862"/>
      <c r="CO8" s="862"/>
      <c r="CP8" s="862"/>
      <c r="CQ8" s="863"/>
      <c r="CR8" s="861">
        <v>5</v>
      </c>
      <c r="CS8" s="862"/>
      <c r="CT8" s="862"/>
      <c r="CU8" s="862"/>
      <c r="CV8" s="863"/>
      <c r="CW8" s="861" t="s">
        <v>578</v>
      </c>
      <c r="CX8" s="862"/>
      <c r="CY8" s="862"/>
      <c r="CZ8" s="862"/>
      <c r="DA8" s="863"/>
      <c r="DB8" s="861" t="s">
        <v>578</v>
      </c>
      <c r="DC8" s="862"/>
      <c r="DD8" s="862"/>
      <c r="DE8" s="862"/>
      <c r="DF8" s="863"/>
      <c r="DG8" s="861" t="s">
        <v>578</v>
      </c>
      <c r="DH8" s="862"/>
      <c r="DI8" s="862"/>
      <c r="DJ8" s="862"/>
      <c r="DK8" s="863"/>
      <c r="DL8" s="861" t="s">
        <v>578</v>
      </c>
      <c r="DM8" s="862"/>
      <c r="DN8" s="862"/>
      <c r="DO8" s="862"/>
      <c r="DP8" s="863"/>
      <c r="DQ8" s="861" t="s">
        <v>578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576</v>
      </c>
      <c r="BT9" s="849"/>
      <c r="BU9" s="849"/>
      <c r="BV9" s="849"/>
      <c r="BW9" s="849"/>
      <c r="BX9" s="849"/>
      <c r="BY9" s="849"/>
      <c r="BZ9" s="849"/>
      <c r="CA9" s="849"/>
      <c r="CB9" s="849"/>
      <c r="CC9" s="849"/>
      <c r="CD9" s="849"/>
      <c r="CE9" s="849"/>
      <c r="CF9" s="849"/>
      <c r="CG9" s="850"/>
      <c r="CH9" s="861">
        <v>12</v>
      </c>
      <c r="CI9" s="862"/>
      <c r="CJ9" s="862"/>
      <c r="CK9" s="862"/>
      <c r="CL9" s="863"/>
      <c r="CM9" s="861">
        <v>358</v>
      </c>
      <c r="CN9" s="862"/>
      <c r="CO9" s="862"/>
      <c r="CP9" s="862"/>
      <c r="CQ9" s="863"/>
      <c r="CR9" s="861">
        <v>149</v>
      </c>
      <c r="CS9" s="862"/>
      <c r="CT9" s="862"/>
      <c r="CU9" s="862"/>
      <c r="CV9" s="863"/>
      <c r="CW9" s="861" t="s">
        <v>578</v>
      </c>
      <c r="CX9" s="862"/>
      <c r="CY9" s="862"/>
      <c r="CZ9" s="862"/>
      <c r="DA9" s="863"/>
      <c r="DB9" s="861" t="s">
        <v>578</v>
      </c>
      <c r="DC9" s="862"/>
      <c r="DD9" s="862"/>
      <c r="DE9" s="862"/>
      <c r="DF9" s="863"/>
      <c r="DG9" s="861" t="s">
        <v>578</v>
      </c>
      <c r="DH9" s="862"/>
      <c r="DI9" s="862"/>
      <c r="DJ9" s="862"/>
      <c r="DK9" s="863"/>
      <c r="DL9" s="861" t="s">
        <v>578</v>
      </c>
      <c r="DM9" s="862"/>
      <c r="DN9" s="862"/>
      <c r="DO9" s="862"/>
      <c r="DP9" s="863"/>
      <c r="DQ9" s="861" t="s">
        <v>578</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23661</v>
      </c>
      <c r="R23" s="874"/>
      <c r="S23" s="874"/>
      <c r="T23" s="874"/>
      <c r="U23" s="874"/>
      <c r="V23" s="874">
        <v>23379</v>
      </c>
      <c r="W23" s="874"/>
      <c r="X23" s="874"/>
      <c r="Y23" s="874"/>
      <c r="Z23" s="874"/>
      <c r="AA23" s="874">
        <v>282</v>
      </c>
      <c r="AB23" s="874"/>
      <c r="AC23" s="874"/>
      <c r="AD23" s="874"/>
      <c r="AE23" s="875"/>
      <c r="AF23" s="876">
        <v>135</v>
      </c>
      <c r="AG23" s="874"/>
      <c r="AH23" s="874"/>
      <c r="AI23" s="874"/>
      <c r="AJ23" s="877"/>
      <c r="AK23" s="878"/>
      <c r="AL23" s="879"/>
      <c r="AM23" s="879"/>
      <c r="AN23" s="879"/>
      <c r="AO23" s="879"/>
      <c r="AP23" s="874">
        <v>36827</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6601</v>
      </c>
      <c r="R28" s="903"/>
      <c r="S28" s="903"/>
      <c r="T28" s="903"/>
      <c r="U28" s="903"/>
      <c r="V28" s="903">
        <v>6952</v>
      </c>
      <c r="W28" s="903"/>
      <c r="X28" s="903"/>
      <c r="Y28" s="903"/>
      <c r="Z28" s="903"/>
      <c r="AA28" s="903">
        <v>-351</v>
      </c>
      <c r="AB28" s="903"/>
      <c r="AC28" s="903"/>
      <c r="AD28" s="903"/>
      <c r="AE28" s="904"/>
      <c r="AF28" s="905">
        <v>-351</v>
      </c>
      <c r="AG28" s="903"/>
      <c r="AH28" s="903"/>
      <c r="AI28" s="903"/>
      <c r="AJ28" s="906"/>
      <c r="AK28" s="907">
        <v>625</v>
      </c>
      <c r="AL28" s="898"/>
      <c r="AM28" s="898"/>
      <c r="AN28" s="898"/>
      <c r="AO28" s="898"/>
      <c r="AP28" s="898" t="s">
        <v>577</v>
      </c>
      <c r="AQ28" s="898"/>
      <c r="AR28" s="898"/>
      <c r="AS28" s="898"/>
      <c r="AT28" s="898"/>
      <c r="AU28" s="898" t="s">
        <v>577</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4966</v>
      </c>
      <c r="R29" s="839"/>
      <c r="S29" s="839"/>
      <c r="T29" s="839"/>
      <c r="U29" s="839"/>
      <c r="V29" s="839">
        <v>4832</v>
      </c>
      <c r="W29" s="839"/>
      <c r="X29" s="839"/>
      <c r="Y29" s="839"/>
      <c r="Z29" s="839"/>
      <c r="AA29" s="839">
        <v>134</v>
      </c>
      <c r="AB29" s="839"/>
      <c r="AC29" s="839"/>
      <c r="AD29" s="839"/>
      <c r="AE29" s="840"/>
      <c r="AF29" s="841">
        <v>134</v>
      </c>
      <c r="AG29" s="842"/>
      <c r="AH29" s="842"/>
      <c r="AI29" s="842"/>
      <c r="AJ29" s="843"/>
      <c r="AK29" s="910">
        <v>672</v>
      </c>
      <c r="AL29" s="911"/>
      <c r="AM29" s="911"/>
      <c r="AN29" s="911"/>
      <c r="AO29" s="911"/>
      <c r="AP29" s="911" t="s">
        <v>577</v>
      </c>
      <c r="AQ29" s="911"/>
      <c r="AR29" s="911"/>
      <c r="AS29" s="911"/>
      <c r="AT29" s="911"/>
      <c r="AU29" s="911" t="s">
        <v>577</v>
      </c>
      <c r="AV29" s="911"/>
      <c r="AW29" s="911"/>
      <c r="AX29" s="911"/>
      <c r="AY29" s="911"/>
      <c r="AZ29" s="912" t="s">
        <v>577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854</v>
      </c>
      <c r="R30" s="839"/>
      <c r="S30" s="839"/>
      <c r="T30" s="839"/>
      <c r="U30" s="839"/>
      <c r="V30" s="839">
        <v>816</v>
      </c>
      <c r="W30" s="839"/>
      <c r="X30" s="839"/>
      <c r="Y30" s="839"/>
      <c r="Z30" s="839"/>
      <c r="AA30" s="839">
        <v>38</v>
      </c>
      <c r="AB30" s="839"/>
      <c r="AC30" s="839"/>
      <c r="AD30" s="839"/>
      <c r="AE30" s="840"/>
      <c r="AF30" s="841">
        <v>38</v>
      </c>
      <c r="AG30" s="842"/>
      <c r="AH30" s="842"/>
      <c r="AI30" s="842"/>
      <c r="AJ30" s="843"/>
      <c r="AK30" s="910">
        <v>155</v>
      </c>
      <c r="AL30" s="911"/>
      <c r="AM30" s="911"/>
      <c r="AN30" s="911"/>
      <c r="AO30" s="911"/>
      <c r="AP30" s="911" t="s">
        <v>577</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1239</v>
      </c>
      <c r="R31" s="839"/>
      <c r="S31" s="839"/>
      <c r="T31" s="839"/>
      <c r="U31" s="839"/>
      <c r="V31" s="839">
        <v>1131</v>
      </c>
      <c r="W31" s="839"/>
      <c r="X31" s="839"/>
      <c r="Y31" s="839"/>
      <c r="Z31" s="839"/>
      <c r="AA31" s="839">
        <v>108</v>
      </c>
      <c r="AB31" s="839"/>
      <c r="AC31" s="839"/>
      <c r="AD31" s="839"/>
      <c r="AE31" s="840"/>
      <c r="AF31" s="841">
        <v>1905</v>
      </c>
      <c r="AG31" s="842"/>
      <c r="AH31" s="842"/>
      <c r="AI31" s="842"/>
      <c r="AJ31" s="843"/>
      <c r="AK31" s="910">
        <v>13</v>
      </c>
      <c r="AL31" s="911"/>
      <c r="AM31" s="911"/>
      <c r="AN31" s="911"/>
      <c r="AO31" s="911"/>
      <c r="AP31" s="911">
        <v>1296</v>
      </c>
      <c r="AQ31" s="911"/>
      <c r="AR31" s="911"/>
      <c r="AS31" s="911"/>
      <c r="AT31" s="911"/>
      <c r="AU31" s="911" t="s">
        <v>577</v>
      </c>
      <c r="AV31" s="911"/>
      <c r="AW31" s="911"/>
      <c r="AX31" s="911"/>
      <c r="AY31" s="911"/>
      <c r="AZ31" s="912" t="s">
        <v>577</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2561</v>
      </c>
      <c r="R32" s="839"/>
      <c r="S32" s="839"/>
      <c r="T32" s="839"/>
      <c r="U32" s="839"/>
      <c r="V32" s="839">
        <v>2550</v>
      </c>
      <c r="W32" s="839"/>
      <c r="X32" s="839"/>
      <c r="Y32" s="839"/>
      <c r="Z32" s="839"/>
      <c r="AA32" s="839">
        <v>12</v>
      </c>
      <c r="AB32" s="839"/>
      <c r="AC32" s="839"/>
      <c r="AD32" s="839"/>
      <c r="AE32" s="840"/>
      <c r="AF32" s="841">
        <v>10</v>
      </c>
      <c r="AG32" s="842"/>
      <c r="AH32" s="842"/>
      <c r="AI32" s="842"/>
      <c r="AJ32" s="843"/>
      <c r="AK32" s="910">
        <v>1003</v>
      </c>
      <c r="AL32" s="911"/>
      <c r="AM32" s="911"/>
      <c r="AN32" s="911"/>
      <c r="AO32" s="911"/>
      <c r="AP32" s="911">
        <v>14332</v>
      </c>
      <c r="AQ32" s="911"/>
      <c r="AR32" s="911"/>
      <c r="AS32" s="911"/>
      <c r="AT32" s="911"/>
      <c r="AU32" s="911">
        <v>9230</v>
      </c>
      <c r="AV32" s="911"/>
      <c r="AW32" s="911"/>
      <c r="AX32" s="911"/>
      <c r="AY32" s="911"/>
      <c r="AZ32" s="912" t="s">
        <v>577</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1736</v>
      </c>
      <c r="AG63" s="922"/>
      <c r="AH63" s="922"/>
      <c r="AI63" s="922"/>
      <c r="AJ63" s="923"/>
      <c r="AK63" s="924"/>
      <c r="AL63" s="919"/>
      <c r="AM63" s="919"/>
      <c r="AN63" s="919"/>
      <c r="AO63" s="919"/>
      <c r="AP63" s="922">
        <v>15628</v>
      </c>
      <c r="AQ63" s="922"/>
      <c r="AR63" s="922"/>
      <c r="AS63" s="922"/>
      <c r="AT63" s="922"/>
      <c r="AU63" s="922">
        <v>9230</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408</v>
      </c>
      <c r="R66" s="798"/>
      <c r="S66" s="798"/>
      <c r="T66" s="798"/>
      <c r="U66" s="799"/>
      <c r="V66" s="797" t="s">
        <v>390</v>
      </c>
      <c r="W66" s="798"/>
      <c r="X66" s="798"/>
      <c r="Y66" s="798"/>
      <c r="Z66" s="799"/>
      <c r="AA66" s="797" t="s">
        <v>391</v>
      </c>
      <c r="AB66" s="798"/>
      <c r="AC66" s="798"/>
      <c r="AD66" s="798"/>
      <c r="AE66" s="799"/>
      <c r="AF66" s="932" t="s">
        <v>409</v>
      </c>
      <c r="AG66" s="893"/>
      <c r="AH66" s="893"/>
      <c r="AI66" s="893"/>
      <c r="AJ66" s="933"/>
      <c r="AK66" s="797" t="s">
        <v>393</v>
      </c>
      <c r="AL66" s="821"/>
      <c r="AM66" s="821"/>
      <c r="AN66" s="821"/>
      <c r="AO66" s="822"/>
      <c r="AP66" s="797" t="s">
        <v>394</v>
      </c>
      <c r="AQ66" s="798"/>
      <c r="AR66" s="798"/>
      <c r="AS66" s="798"/>
      <c r="AT66" s="799"/>
      <c r="AU66" s="797" t="s">
        <v>410</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2974</v>
      </c>
      <c r="R68" s="946"/>
      <c r="S68" s="946"/>
      <c r="T68" s="946"/>
      <c r="U68" s="946"/>
      <c r="V68" s="946">
        <v>2819</v>
      </c>
      <c r="W68" s="946"/>
      <c r="X68" s="946"/>
      <c r="Y68" s="946"/>
      <c r="Z68" s="946"/>
      <c r="AA68" s="946">
        <v>155</v>
      </c>
      <c r="AB68" s="946"/>
      <c r="AC68" s="946"/>
      <c r="AD68" s="946"/>
      <c r="AE68" s="946"/>
      <c r="AF68" s="946">
        <v>155</v>
      </c>
      <c r="AG68" s="946"/>
      <c r="AH68" s="946"/>
      <c r="AI68" s="946"/>
      <c r="AJ68" s="946"/>
      <c r="AK68" s="946" t="s">
        <v>586</v>
      </c>
      <c r="AL68" s="946"/>
      <c r="AM68" s="946"/>
      <c r="AN68" s="946"/>
      <c r="AO68" s="946"/>
      <c r="AP68" s="946">
        <v>6024</v>
      </c>
      <c r="AQ68" s="946"/>
      <c r="AR68" s="946"/>
      <c r="AS68" s="946"/>
      <c r="AT68" s="946"/>
      <c r="AU68" s="946">
        <v>3344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571</v>
      </c>
      <c r="C69" s="954"/>
      <c r="D69" s="954"/>
      <c r="E69" s="954"/>
      <c r="F69" s="954"/>
      <c r="G69" s="954"/>
      <c r="H69" s="954"/>
      <c r="I69" s="954"/>
      <c r="J69" s="954"/>
      <c r="K69" s="954"/>
      <c r="L69" s="954"/>
      <c r="M69" s="954"/>
      <c r="N69" s="954"/>
      <c r="O69" s="954"/>
      <c r="P69" s="955"/>
      <c r="Q69" s="956">
        <v>86</v>
      </c>
      <c r="R69" s="911"/>
      <c r="S69" s="911"/>
      <c r="T69" s="911"/>
      <c r="U69" s="911"/>
      <c r="V69" s="911">
        <v>78</v>
      </c>
      <c r="W69" s="911"/>
      <c r="X69" s="911"/>
      <c r="Y69" s="911"/>
      <c r="Z69" s="911"/>
      <c r="AA69" s="911">
        <v>8</v>
      </c>
      <c r="AB69" s="911"/>
      <c r="AC69" s="911"/>
      <c r="AD69" s="911"/>
      <c r="AE69" s="911"/>
      <c r="AF69" s="911">
        <v>8</v>
      </c>
      <c r="AG69" s="911"/>
      <c r="AH69" s="911"/>
      <c r="AI69" s="911"/>
      <c r="AJ69" s="911"/>
      <c r="AK69" s="911" t="s">
        <v>586</v>
      </c>
      <c r="AL69" s="911"/>
      <c r="AM69" s="911"/>
      <c r="AN69" s="911"/>
      <c r="AO69" s="911"/>
      <c r="AP69" s="911">
        <v>80</v>
      </c>
      <c r="AQ69" s="911"/>
      <c r="AR69" s="911"/>
      <c r="AS69" s="911"/>
      <c r="AT69" s="911"/>
      <c r="AU69" s="911">
        <v>74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299</v>
      </c>
      <c r="R70" s="911"/>
      <c r="S70" s="911"/>
      <c r="T70" s="911"/>
      <c r="U70" s="911"/>
      <c r="V70" s="911">
        <v>295</v>
      </c>
      <c r="W70" s="911"/>
      <c r="X70" s="911"/>
      <c r="Y70" s="911"/>
      <c r="Z70" s="911"/>
      <c r="AA70" s="911">
        <v>4</v>
      </c>
      <c r="AB70" s="911"/>
      <c r="AC70" s="911"/>
      <c r="AD70" s="911"/>
      <c r="AE70" s="911"/>
      <c r="AF70" s="911">
        <v>306</v>
      </c>
      <c r="AG70" s="911"/>
      <c r="AH70" s="911"/>
      <c r="AI70" s="911"/>
      <c r="AJ70" s="911"/>
      <c r="AK70" s="911" t="s">
        <v>586</v>
      </c>
      <c r="AL70" s="911"/>
      <c r="AM70" s="911"/>
      <c r="AN70" s="911"/>
      <c r="AO70" s="911"/>
      <c r="AP70" s="911" t="s">
        <v>586</v>
      </c>
      <c r="AQ70" s="911"/>
      <c r="AR70" s="911"/>
      <c r="AS70" s="911"/>
      <c r="AT70" s="911"/>
      <c r="AU70" s="911" t="s">
        <v>586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585</v>
      </c>
      <c r="C71" s="954"/>
      <c r="D71" s="954"/>
      <c r="E71" s="954"/>
      <c r="F71" s="954"/>
      <c r="G71" s="954"/>
      <c r="H71" s="954"/>
      <c r="I71" s="954"/>
      <c r="J71" s="954"/>
      <c r="K71" s="954"/>
      <c r="L71" s="954"/>
      <c r="M71" s="954"/>
      <c r="N71" s="954"/>
      <c r="O71" s="954"/>
      <c r="P71" s="955"/>
      <c r="Q71" s="956">
        <v>194</v>
      </c>
      <c r="R71" s="911"/>
      <c r="S71" s="911"/>
      <c r="T71" s="911"/>
      <c r="U71" s="911"/>
      <c r="V71" s="911">
        <v>179</v>
      </c>
      <c r="W71" s="911"/>
      <c r="X71" s="911"/>
      <c r="Y71" s="911"/>
      <c r="Z71" s="911"/>
      <c r="AA71" s="911">
        <v>16</v>
      </c>
      <c r="AB71" s="911"/>
      <c r="AC71" s="911"/>
      <c r="AD71" s="911"/>
      <c r="AE71" s="911"/>
      <c r="AF71" s="911">
        <v>16</v>
      </c>
      <c r="AG71" s="911"/>
      <c r="AH71" s="911"/>
      <c r="AI71" s="911"/>
      <c r="AJ71" s="911"/>
      <c r="AK71" s="911" t="s">
        <v>586</v>
      </c>
      <c r="AL71" s="911"/>
      <c r="AM71" s="911"/>
      <c r="AN71" s="911"/>
      <c r="AO71" s="911"/>
      <c r="AP71" s="911" t="s">
        <v>586</v>
      </c>
      <c r="AQ71" s="911"/>
      <c r="AR71" s="911"/>
      <c r="AS71" s="911"/>
      <c r="AT71" s="911"/>
      <c r="AU71" s="911" t="s">
        <v>586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572</v>
      </c>
      <c r="C72" s="954"/>
      <c r="D72" s="954"/>
      <c r="E72" s="954"/>
      <c r="F72" s="954"/>
      <c r="G72" s="954"/>
      <c r="H72" s="954"/>
      <c r="I72" s="954"/>
      <c r="J72" s="954"/>
      <c r="K72" s="954"/>
      <c r="L72" s="954"/>
      <c r="M72" s="954"/>
      <c r="N72" s="954"/>
      <c r="O72" s="954"/>
      <c r="P72" s="955"/>
      <c r="Q72" s="956">
        <v>1167375</v>
      </c>
      <c r="R72" s="911"/>
      <c r="S72" s="911"/>
      <c r="T72" s="911"/>
      <c r="U72" s="911"/>
      <c r="V72" s="911">
        <v>1136425</v>
      </c>
      <c r="W72" s="911"/>
      <c r="X72" s="911"/>
      <c r="Y72" s="911"/>
      <c r="Z72" s="911"/>
      <c r="AA72" s="911">
        <v>30950</v>
      </c>
      <c r="AB72" s="911"/>
      <c r="AC72" s="911"/>
      <c r="AD72" s="911"/>
      <c r="AE72" s="911"/>
      <c r="AF72" s="911">
        <v>30950</v>
      </c>
      <c r="AG72" s="911"/>
      <c r="AH72" s="911"/>
      <c r="AI72" s="911"/>
      <c r="AJ72" s="911"/>
      <c r="AK72" s="911">
        <v>7000</v>
      </c>
      <c r="AL72" s="911"/>
      <c r="AM72" s="911"/>
      <c r="AN72" s="911"/>
      <c r="AO72" s="911"/>
      <c r="AP72" s="911" t="s">
        <v>578</v>
      </c>
      <c r="AQ72" s="911"/>
      <c r="AR72" s="911"/>
      <c r="AS72" s="911"/>
      <c r="AT72" s="911"/>
      <c r="AU72" s="911" t="s">
        <v>578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39841</v>
      </c>
      <c r="R73" s="911"/>
      <c r="S73" s="911"/>
      <c r="T73" s="911"/>
      <c r="U73" s="911"/>
      <c r="V73" s="911">
        <v>33505</v>
      </c>
      <c r="W73" s="911"/>
      <c r="X73" s="911"/>
      <c r="Y73" s="911"/>
      <c r="Z73" s="911"/>
      <c r="AA73" s="911">
        <v>6336</v>
      </c>
      <c r="AB73" s="911"/>
      <c r="AC73" s="911"/>
      <c r="AD73" s="911"/>
      <c r="AE73" s="911"/>
      <c r="AF73" s="911">
        <v>18410</v>
      </c>
      <c r="AG73" s="911"/>
      <c r="AH73" s="911"/>
      <c r="AI73" s="911"/>
      <c r="AJ73" s="911"/>
      <c r="AK73" s="911" t="s">
        <v>586</v>
      </c>
      <c r="AL73" s="911"/>
      <c r="AM73" s="911"/>
      <c r="AN73" s="911"/>
      <c r="AO73" s="911"/>
      <c r="AP73" s="911">
        <v>124747</v>
      </c>
      <c r="AQ73" s="911"/>
      <c r="AR73" s="911"/>
      <c r="AS73" s="911"/>
      <c r="AT73" s="911"/>
      <c r="AU73" s="911" t="s">
        <v>578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573</v>
      </c>
      <c r="C74" s="954"/>
      <c r="D74" s="954"/>
      <c r="E74" s="954"/>
      <c r="F74" s="954"/>
      <c r="G74" s="954"/>
      <c r="H74" s="954"/>
      <c r="I74" s="954"/>
      <c r="J74" s="954"/>
      <c r="K74" s="954"/>
      <c r="L74" s="954"/>
      <c r="M74" s="954"/>
      <c r="N74" s="954"/>
      <c r="O74" s="954"/>
      <c r="P74" s="955"/>
      <c r="Q74" s="956">
        <v>7860</v>
      </c>
      <c r="R74" s="911"/>
      <c r="S74" s="911"/>
      <c r="T74" s="911"/>
      <c r="U74" s="911"/>
      <c r="V74" s="911">
        <v>5951</v>
      </c>
      <c r="W74" s="911"/>
      <c r="X74" s="911"/>
      <c r="Y74" s="911"/>
      <c r="Z74" s="911"/>
      <c r="AA74" s="911">
        <v>1909</v>
      </c>
      <c r="AB74" s="911"/>
      <c r="AC74" s="911"/>
      <c r="AD74" s="911"/>
      <c r="AE74" s="911"/>
      <c r="AF74" s="911">
        <v>17771</v>
      </c>
      <c r="AG74" s="911"/>
      <c r="AH74" s="911"/>
      <c r="AI74" s="911"/>
      <c r="AJ74" s="911"/>
      <c r="AK74" s="911" t="s">
        <v>578</v>
      </c>
      <c r="AL74" s="911"/>
      <c r="AM74" s="911"/>
      <c r="AN74" s="911"/>
      <c r="AO74" s="911"/>
      <c r="AP74" s="911">
        <v>15061</v>
      </c>
      <c r="AQ74" s="911"/>
      <c r="AR74" s="911"/>
      <c r="AS74" s="911"/>
      <c r="AT74" s="911"/>
      <c r="AU74" s="911" t="s">
        <v>578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67616</v>
      </c>
      <c r="AG88" s="922"/>
      <c r="AH88" s="922"/>
      <c r="AI88" s="922"/>
      <c r="AJ88" s="922"/>
      <c r="AK88" s="919"/>
      <c r="AL88" s="919"/>
      <c r="AM88" s="919"/>
      <c r="AN88" s="919"/>
      <c r="AO88" s="919"/>
      <c r="AP88" s="922">
        <v>145912</v>
      </c>
      <c r="AQ88" s="922"/>
      <c r="AR88" s="922"/>
      <c r="AS88" s="922"/>
      <c r="AT88" s="922"/>
      <c r="AU88" s="922">
        <v>3418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159</v>
      </c>
      <c r="CS102" s="930"/>
      <c r="CT102" s="930"/>
      <c r="CU102" s="930"/>
      <c r="CV102" s="973"/>
      <c r="CW102" s="972" t="s">
        <v>578</v>
      </c>
      <c r="CX102" s="930"/>
      <c r="CY102" s="930"/>
      <c r="CZ102" s="930"/>
      <c r="DA102" s="973"/>
      <c r="DB102" s="972">
        <v>1284</v>
      </c>
      <c r="DC102" s="930"/>
      <c r="DD102" s="930"/>
      <c r="DE102" s="930"/>
      <c r="DF102" s="973"/>
      <c r="DG102" s="972">
        <v>513</v>
      </c>
      <c r="DH102" s="930"/>
      <c r="DI102" s="930"/>
      <c r="DJ102" s="930"/>
      <c r="DK102" s="973"/>
      <c r="DL102" s="972" t="s">
        <v>578</v>
      </c>
      <c r="DM102" s="930"/>
      <c r="DN102" s="930"/>
      <c r="DO102" s="930"/>
      <c r="DP102" s="973"/>
      <c r="DQ102" s="972">
        <v>500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303</v>
      </c>
      <c r="AG109" s="975"/>
      <c r="AH109" s="975"/>
      <c r="AI109" s="975"/>
      <c r="AJ109" s="976"/>
      <c r="AK109" s="974" t="s">
        <v>302</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303</v>
      </c>
      <c r="BW109" s="975"/>
      <c r="BX109" s="975"/>
      <c r="BY109" s="975"/>
      <c r="BZ109" s="976"/>
      <c r="CA109" s="974" t="s">
        <v>302</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303</v>
      </c>
      <c r="DM109" s="975"/>
      <c r="DN109" s="975"/>
      <c r="DO109" s="975"/>
      <c r="DP109" s="976"/>
      <c r="DQ109" s="974" t="s">
        <v>302</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3120436</v>
      </c>
      <c r="AB110" s="982"/>
      <c r="AC110" s="982"/>
      <c r="AD110" s="982"/>
      <c r="AE110" s="983"/>
      <c r="AF110" s="984">
        <v>3115216</v>
      </c>
      <c r="AG110" s="982"/>
      <c r="AH110" s="982"/>
      <c r="AI110" s="982"/>
      <c r="AJ110" s="983"/>
      <c r="AK110" s="984">
        <v>3134115</v>
      </c>
      <c r="AL110" s="982"/>
      <c r="AM110" s="982"/>
      <c r="AN110" s="982"/>
      <c r="AO110" s="983"/>
      <c r="AP110" s="985">
        <v>27.7</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36938756</v>
      </c>
      <c r="BR110" s="1017"/>
      <c r="BS110" s="1017"/>
      <c r="BT110" s="1017"/>
      <c r="BU110" s="1017"/>
      <c r="BV110" s="1017">
        <v>36656845</v>
      </c>
      <c r="BW110" s="1017"/>
      <c r="BX110" s="1017"/>
      <c r="BY110" s="1017"/>
      <c r="BZ110" s="1017"/>
      <c r="CA110" s="1017">
        <v>36827226</v>
      </c>
      <c r="CB110" s="1017"/>
      <c r="CC110" s="1017"/>
      <c r="CD110" s="1017"/>
      <c r="CE110" s="1017"/>
      <c r="CF110" s="1031">
        <v>325.39999999999998</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427</v>
      </c>
      <c r="DM110" s="1017"/>
      <c r="DN110" s="1017"/>
      <c r="DO110" s="1017"/>
      <c r="DP110" s="1017"/>
      <c r="DQ110" s="1017" t="s">
        <v>427</v>
      </c>
      <c r="DR110" s="1017"/>
      <c r="DS110" s="1017"/>
      <c r="DT110" s="1017"/>
      <c r="DU110" s="1017"/>
      <c r="DV110" s="1018" t="s">
        <v>127</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427</v>
      </c>
      <c r="AB111" s="1024"/>
      <c r="AC111" s="1024"/>
      <c r="AD111" s="1024"/>
      <c r="AE111" s="1025"/>
      <c r="AF111" s="1026" t="s">
        <v>127</v>
      </c>
      <c r="AG111" s="1024"/>
      <c r="AH111" s="1024"/>
      <c r="AI111" s="1024"/>
      <c r="AJ111" s="1025"/>
      <c r="AK111" s="1026" t="s">
        <v>127</v>
      </c>
      <c r="AL111" s="1024"/>
      <c r="AM111" s="1024"/>
      <c r="AN111" s="1024"/>
      <c r="AO111" s="1025"/>
      <c r="AP111" s="1027" t="s">
        <v>429</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427</v>
      </c>
      <c r="BR111" s="1010"/>
      <c r="BS111" s="1010"/>
      <c r="BT111" s="1010"/>
      <c r="BU111" s="1010"/>
      <c r="BV111" s="1010" t="s">
        <v>429</v>
      </c>
      <c r="BW111" s="1010"/>
      <c r="BX111" s="1010"/>
      <c r="BY111" s="1010"/>
      <c r="BZ111" s="1010"/>
      <c r="CA111" s="1010" t="s">
        <v>427</v>
      </c>
      <c r="CB111" s="1010"/>
      <c r="CC111" s="1010"/>
      <c r="CD111" s="1010"/>
      <c r="CE111" s="1010"/>
      <c r="CF111" s="1004" t="s">
        <v>127</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427</v>
      </c>
      <c r="DM111" s="1010"/>
      <c r="DN111" s="1010"/>
      <c r="DO111" s="1010"/>
      <c r="DP111" s="1010"/>
      <c r="DQ111" s="1010" t="s">
        <v>127</v>
      </c>
      <c r="DR111" s="1010"/>
      <c r="DS111" s="1010"/>
      <c r="DT111" s="1010"/>
      <c r="DU111" s="1010"/>
      <c r="DV111" s="1011" t="s">
        <v>427</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427</v>
      </c>
      <c r="AG112" s="1049"/>
      <c r="AH112" s="1049"/>
      <c r="AI112" s="1049"/>
      <c r="AJ112" s="1050"/>
      <c r="AK112" s="1051" t="s">
        <v>427</v>
      </c>
      <c r="AL112" s="1049"/>
      <c r="AM112" s="1049"/>
      <c r="AN112" s="1049"/>
      <c r="AO112" s="1050"/>
      <c r="AP112" s="1052" t="s">
        <v>427</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10641969</v>
      </c>
      <c r="BR112" s="1010"/>
      <c r="BS112" s="1010"/>
      <c r="BT112" s="1010"/>
      <c r="BU112" s="1010"/>
      <c r="BV112" s="1010">
        <v>9683332</v>
      </c>
      <c r="BW112" s="1010"/>
      <c r="BX112" s="1010"/>
      <c r="BY112" s="1010"/>
      <c r="BZ112" s="1010"/>
      <c r="CA112" s="1010">
        <v>9230030</v>
      </c>
      <c r="CB112" s="1010"/>
      <c r="CC112" s="1010"/>
      <c r="CD112" s="1010"/>
      <c r="CE112" s="1010"/>
      <c r="CF112" s="1004">
        <v>81.5</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436</v>
      </c>
      <c r="DM112" s="1010"/>
      <c r="DN112" s="1010"/>
      <c r="DO112" s="1010"/>
      <c r="DP112" s="1010"/>
      <c r="DQ112" s="1010" t="s">
        <v>427</v>
      </c>
      <c r="DR112" s="1010"/>
      <c r="DS112" s="1010"/>
      <c r="DT112" s="1010"/>
      <c r="DU112" s="1010"/>
      <c r="DV112" s="1011" t="s">
        <v>427</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566937</v>
      </c>
      <c r="AB113" s="1024"/>
      <c r="AC113" s="1024"/>
      <c r="AD113" s="1024"/>
      <c r="AE113" s="1025"/>
      <c r="AF113" s="1026">
        <v>592041</v>
      </c>
      <c r="AG113" s="1024"/>
      <c r="AH113" s="1024"/>
      <c r="AI113" s="1024"/>
      <c r="AJ113" s="1025"/>
      <c r="AK113" s="1026">
        <v>596657</v>
      </c>
      <c r="AL113" s="1024"/>
      <c r="AM113" s="1024"/>
      <c r="AN113" s="1024"/>
      <c r="AO113" s="1025"/>
      <c r="AP113" s="1027">
        <v>5.3</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4219913</v>
      </c>
      <c r="BR113" s="1010"/>
      <c r="BS113" s="1010"/>
      <c r="BT113" s="1010"/>
      <c r="BU113" s="1010"/>
      <c r="BV113" s="1010">
        <v>3753178</v>
      </c>
      <c r="BW113" s="1010"/>
      <c r="BX113" s="1010"/>
      <c r="BY113" s="1010"/>
      <c r="BZ113" s="1010"/>
      <c r="CA113" s="1010">
        <v>3417763</v>
      </c>
      <c r="CB113" s="1010"/>
      <c r="CC113" s="1010"/>
      <c r="CD113" s="1010"/>
      <c r="CE113" s="1010"/>
      <c r="CF113" s="1004">
        <v>30.2</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427</v>
      </c>
      <c r="DH113" s="1049"/>
      <c r="DI113" s="1049"/>
      <c r="DJ113" s="1049"/>
      <c r="DK113" s="1050"/>
      <c r="DL113" s="1051" t="s">
        <v>427</v>
      </c>
      <c r="DM113" s="1049"/>
      <c r="DN113" s="1049"/>
      <c r="DO113" s="1049"/>
      <c r="DP113" s="1050"/>
      <c r="DQ113" s="1051" t="s">
        <v>127</v>
      </c>
      <c r="DR113" s="1049"/>
      <c r="DS113" s="1049"/>
      <c r="DT113" s="1049"/>
      <c r="DU113" s="1050"/>
      <c r="DV113" s="1052" t="s">
        <v>427</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549191</v>
      </c>
      <c r="AB114" s="1049"/>
      <c r="AC114" s="1049"/>
      <c r="AD114" s="1049"/>
      <c r="AE114" s="1050"/>
      <c r="AF114" s="1051">
        <v>545366</v>
      </c>
      <c r="AG114" s="1049"/>
      <c r="AH114" s="1049"/>
      <c r="AI114" s="1049"/>
      <c r="AJ114" s="1050"/>
      <c r="AK114" s="1051">
        <v>407636</v>
      </c>
      <c r="AL114" s="1049"/>
      <c r="AM114" s="1049"/>
      <c r="AN114" s="1049"/>
      <c r="AO114" s="1050"/>
      <c r="AP114" s="1052">
        <v>3.6</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2669793</v>
      </c>
      <c r="BR114" s="1010"/>
      <c r="BS114" s="1010"/>
      <c r="BT114" s="1010"/>
      <c r="BU114" s="1010"/>
      <c r="BV114" s="1010">
        <v>2474462</v>
      </c>
      <c r="BW114" s="1010"/>
      <c r="BX114" s="1010"/>
      <c r="BY114" s="1010"/>
      <c r="BZ114" s="1010"/>
      <c r="CA114" s="1010">
        <v>2418143</v>
      </c>
      <c r="CB114" s="1010"/>
      <c r="CC114" s="1010"/>
      <c r="CD114" s="1010"/>
      <c r="CE114" s="1010"/>
      <c r="CF114" s="1004">
        <v>21.4</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427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127</v>
      </c>
      <c r="AB115" s="1024"/>
      <c r="AC115" s="1024"/>
      <c r="AD115" s="1024"/>
      <c r="AE115" s="1025"/>
      <c r="AF115" s="1026" t="s">
        <v>427</v>
      </c>
      <c r="AG115" s="1024"/>
      <c r="AH115" s="1024"/>
      <c r="AI115" s="1024"/>
      <c r="AJ115" s="1025"/>
      <c r="AK115" s="1026" t="s">
        <v>427</v>
      </c>
      <c r="AL115" s="1024"/>
      <c r="AM115" s="1024"/>
      <c r="AN115" s="1024"/>
      <c r="AO115" s="1025"/>
      <c r="AP115" s="1027" t="s">
        <v>127</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v>1393349</v>
      </c>
      <c r="BR115" s="1010"/>
      <c r="BS115" s="1010"/>
      <c r="BT115" s="1010"/>
      <c r="BU115" s="1010"/>
      <c r="BV115" s="1010">
        <v>948707</v>
      </c>
      <c r="BW115" s="1010"/>
      <c r="BX115" s="1010"/>
      <c r="BY115" s="1010"/>
      <c r="BZ115" s="1010"/>
      <c r="CA115" s="1010">
        <v>499761</v>
      </c>
      <c r="CB115" s="1010"/>
      <c r="CC115" s="1010"/>
      <c r="CD115" s="1010"/>
      <c r="CE115" s="1010"/>
      <c r="CF115" s="1004">
        <v>4.4000000000000004</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436</v>
      </c>
      <c r="DH115" s="1049"/>
      <c r="DI115" s="1049"/>
      <c r="DJ115" s="1049"/>
      <c r="DK115" s="1050"/>
      <c r="DL115" s="1051" t="s">
        <v>427</v>
      </c>
      <c r="DM115" s="1049"/>
      <c r="DN115" s="1049"/>
      <c r="DO115" s="1049"/>
      <c r="DP115" s="1050"/>
      <c r="DQ115" s="1051" t="s">
        <v>436</v>
      </c>
      <c r="DR115" s="1049"/>
      <c r="DS115" s="1049"/>
      <c r="DT115" s="1049"/>
      <c r="DU115" s="1050"/>
      <c r="DV115" s="1052" t="s">
        <v>427</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189</v>
      </c>
      <c r="AB116" s="1049"/>
      <c r="AC116" s="1049"/>
      <c r="AD116" s="1049"/>
      <c r="AE116" s="1050"/>
      <c r="AF116" s="1051">
        <v>111</v>
      </c>
      <c r="AG116" s="1049"/>
      <c r="AH116" s="1049"/>
      <c r="AI116" s="1049"/>
      <c r="AJ116" s="1050"/>
      <c r="AK116" s="1051" t="s">
        <v>427</v>
      </c>
      <c r="AL116" s="1049"/>
      <c r="AM116" s="1049"/>
      <c r="AN116" s="1049"/>
      <c r="AO116" s="1050"/>
      <c r="AP116" s="1052" t="s">
        <v>427</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429</v>
      </c>
      <c r="BR116" s="1010"/>
      <c r="BS116" s="1010"/>
      <c r="BT116" s="1010"/>
      <c r="BU116" s="1010"/>
      <c r="BV116" s="1010" t="s">
        <v>127</v>
      </c>
      <c r="BW116" s="1010"/>
      <c r="BX116" s="1010"/>
      <c r="BY116" s="1010"/>
      <c r="BZ116" s="1010"/>
      <c r="CA116" s="1010" t="s">
        <v>127</v>
      </c>
      <c r="CB116" s="1010"/>
      <c r="CC116" s="1010"/>
      <c r="CD116" s="1010"/>
      <c r="CE116" s="1010"/>
      <c r="CF116" s="1004" t="s">
        <v>436</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127</v>
      </c>
      <c r="DM116" s="1049"/>
      <c r="DN116" s="1049"/>
      <c r="DO116" s="1049"/>
      <c r="DP116" s="1050"/>
      <c r="DQ116" s="1051" t="s">
        <v>127</v>
      </c>
      <c r="DR116" s="1049"/>
      <c r="DS116" s="1049"/>
      <c r="DT116" s="1049"/>
      <c r="DU116" s="1050"/>
      <c r="DV116" s="1052" t="s">
        <v>427</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4236753</v>
      </c>
      <c r="AB117" s="1067"/>
      <c r="AC117" s="1067"/>
      <c r="AD117" s="1067"/>
      <c r="AE117" s="1068"/>
      <c r="AF117" s="1069">
        <v>4252734</v>
      </c>
      <c r="AG117" s="1067"/>
      <c r="AH117" s="1067"/>
      <c r="AI117" s="1067"/>
      <c r="AJ117" s="1068"/>
      <c r="AK117" s="1069">
        <v>4138408</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429</v>
      </c>
      <c r="BW117" s="1010"/>
      <c r="BX117" s="1010"/>
      <c r="BY117" s="1010"/>
      <c r="BZ117" s="1010"/>
      <c r="CA117" s="1010" t="s">
        <v>127</v>
      </c>
      <c r="CB117" s="1010"/>
      <c r="CC117" s="1010"/>
      <c r="CD117" s="1010"/>
      <c r="CE117" s="1010"/>
      <c r="CF117" s="1004" t="s">
        <v>429</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429</v>
      </c>
      <c r="DH117" s="1049"/>
      <c r="DI117" s="1049"/>
      <c r="DJ117" s="1049"/>
      <c r="DK117" s="1050"/>
      <c r="DL117" s="1051" t="s">
        <v>436</v>
      </c>
      <c r="DM117" s="1049"/>
      <c r="DN117" s="1049"/>
      <c r="DO117" s="1049"/>
      <c r="DP117" s="1050"/>
      <c r="DQ117" s="1051" t="s">
        <v>429</v>
      </c>
      <c r="DR117" s="1049"/>
      <c r="DS117" s="1049"/>
      <c r="DT117" s="1049"/>
      <c r="DU117" s="1050"/>
      <c r="DV117" s="1052" t="s">
        <v>429</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303</v>
      </c>
      <c r="AG118" s="975"/>
      <c r="AH118" s="975"/>
      <c r="AI118" s="975"/>
      <c r="AJ118" s="976"/>
      <c r="AK118" s="974" t="s">
        <v>302</v>
      </c>
      <c r="AL118" s="975"/>
      <c r="AM118" s="975"/>
      <c r="AN118" s="975"/>
      <c r="AO118" s="976"/>
      <c r="AP118" s="1061" t="s">
        <v>421</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436</v>
      </c>
      <c r="BW118" s="1088"/>
      <c r="BX118" s="1088"/>
      <c r="BY118" s="1088"/>
      <c r="BZ118" s="1088"/>
      <c r="CA118" s="1088" t="s">
        <v>436</v>
      </c>
      <c r="CB118" s="1088"/>
      <c r="CC118" s="1088"/>
      <c r="CD118" s="1088"/>
      <c r="CE118" s="1088"/>
      <c r="CF118" s="1004" t="s">
        <v>429</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436</v>
      </c>
      <c r="DH118" s="1049"/>
      <c r="DI118" s="1049"/>
      <c r="DJ118" s="1049"/>
      <c r="DK118" s="1050"/>
      <c r="DL118" s="1051" t="s">
        <v>127</v>
      </c>
      <c r="DM118" s="1049"/>
      <c r="DN118" s="1049"/>
      <c r="DO118" s="1049"/>
      <c r="DP118" s="1050"/>
      <c r="DQ118" s="1051" t="s">
        <v>436</v>
      </c>
      <c r="DR118" s="1049"/>
      <c r="DS118" s="1049"/>
      <c r="DT118" s="1049"/>
      <c r="DU118" s="1050"/>
      <c r="DV118" s="1052" t="s">
        <v>436</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436</v>
      </c>
      <c r="AG119" s="982"/>
      <c r="AH119" s="982"/>
      <c r="AI119" s="982"/>
      <c r="AJ119" s="983"/>
      <c r="AK119" s="984" t="s">
        <v>429</v>
      </c>
      <c r="AL119" s="982"/>
      <c r="AM119" s="982"/>
      <c r="AN119" s="982"/>
      <c r="AO119" s="983"/>
      <c r="AP119" s="985" t="s">
        <v>429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454</v>
      </c>
      <c r="BP119" s="1096"/>
      <c r="BQ119" s="1087">
        <v>55863780</v>
      </c>
      <c r="BR119" s="1088"/>
      <c r="BS119" s="1088"/>
      <c r="BT119" s="1088"/>
      <c r="BU119" s="1088"/>
      <c r="BV119" s="1088">
        <v>53516524</v>
      </c>
      <c r="BW119" s="1088"/>
      <c r="BX119" s="1088"/>
      <c r="BY119" s="1088"/>
      <c r="BZ119" s="1088"/>
      <c r="CA119" s="1088">
        <v>52392923</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436</v>
      </c>
      <c r="DH119" s="1074"/>
      <c r="DI119" s="1074"/>
      <c r="DJ119" s="1074"/>
      <c r="DK119" s="1075"/>
      <c r="DL119" s="1073" t="s">
        <v>127</v>
      </c>
      <c r="DM119" s="1074"/>
      <c r="DN119" s="1074"/>
      <c r="DO119" s="1074"/>
      <c r="DP119" s="1075"/>
      <c r="DQ119" s="1073" t="s">
        <v>127</v>
      </c>
      <c r="DR119" s="1074"/>
      <c r="DS119" s="1074"/>
      <c r="DT119" s="1074"/>
      <c r="DU119" s="1075"/>
      <c r="DV119" s="1076" t="s">
        <v>436</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3200138</v>
      </c>
      <c r="BR120" s="1017"/>
      <c r="BS120" s="1017"/>
      <c r="BT120" s="1017"/>
      <c r="BU120" s="1017"/>
      <c r="BV120" s="1017">
        <v>3504792</v>
      </c>
      <c r="BW120" s="1017"/>
      <c r="BX120" s="1017"/>
      <c r="BY120" s="1017"/>
      <c r="BZ120" s="1017"/>
      <c r="CA120" s="1017">
        <v>3862440</v>
      </c>
      <c r="CB120" s="1017"/>
      <c r="CC120" s="1017"/>
      <c r="CD120" s="1017"/>
      <c r="CE120" s="1017"/>
      <c r="CF120" s="1031">
        <v>34.1</v>
      </c>
      <c r="CG120" s="1032"/>
      <c r="CH120" s="1032"/>
      <c r="CI120" s="1032"/>
      <c r="CJ120" s="1032"/>
      <c r="CK120" s="1097" t="s">
        <v>458</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10641969</v>
      </c>
      <c r="DH120" s="1017"/>
      <c r="DI120" s="1017"/>
      <c r="DJ120" s="1017"/>
      <c r="DK120" s="1017"/>
      <c r="DL120" s="1017">
        <v>9683332</v>
      </c>
      <c r="DM120" s="1017"/>
      <c r="DN120" s="1017"/>
      <c r="DO120" s="1017"/>
      <c r="DP120" s="1017"/>
      <c r="DQ120" s="1017">
        <v>9230030</v>
      </c>
      <c r="DR120" s="1017"/>
      <c r="DS120" s="1017"/>
      <c r="DT120" s="1017"/>
      <c r="DU120" s="1017"/>
      <c r="DV120" s="1018">
        <v>81.5</v>
      </c>
      <c r="DW120" s="1018"/>
      <c r="DX120" s="1018"/>
      <c r="DY120" s="1018"/>
      <c r="DZ120" s="1019"/>
    </row>
    <row r="121" spans="1:130" s="246" customFormat="1" ht="26.25" customHeight="1" x14ac:dyDescent="0.15">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436</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8183178</v>
      </c>
      <c r="BR121" s="1010"/>
      <c r="BS121" s="1010"/>
      <c r="BT121" s="1010"/>
      <c r="BU121" s="1010"/>
      <c r="BV121" s="1010">
        <v>8629876</v>
      </c>
      <c r="BW121" s="1010"/>
      <c r="BX121" s="1010"/>
      <c r="BY121" s="1010"/>
      <c r="BZ121" s="1010"/>
      <c r="CA121" s="1010">
        <v>9074977</v>
      </c>
      <c r="CB121" s="1010"/>
      <c r="CC121" s="1010"/>
      <c r="CD121" s="1010"/>
      <c r="CE121" s="1010"/>
      <c r="CF121" s="1004">
        <v>80.2</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t="s">
        <v>127</v>
      </c>
      <c r="DH121" s="1010"/>
      <c r="DI121" s="1010"/>
      <c r="DJ121" s="1010"/>
      <c r="DK121" s="1010"/>
      <c r="DL121" s="1010" t="s">
        <v>127</v>
      </c>
      <c r="DM121" s="1010"/>
      <c r="DN121" s="1010"/>
      <c r="DO121" s="1010"/>
      <c r="DP121" s="1010"/>
      <c r="DQ121" s="1010" t="s">
        <v>127</v>
      </c>
      <c r="DR121" s="1010"/>
      <c r="DS121" s="1010"/>
      <c r="DT121" s="1010"/>
      <c r="DU121" s="1010"/>
      <c r="DV121" s="1011" t="s">
        <v>127</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436</v>
      </c>
      <c r="AL122" s="1049"/>
      <c r="AM122" s="1049"/>
      <c r="AN122" s="1049"/>
      <c r="AO122" s="1050"/>
      <c r="AP122" s="1052" t="s">
        <v>127</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24420365</v>
      </c>
      <c r="BR122" s="1088"/>
      <c r="BS122" s="1088"/>
      <c r="BT122" s="1088"/>
      <c r="BU122" s="1088"/>
      <c r="BV122" s="1088">
        <v>24086399</v>
      </c>
      <c r="BW122" s="1088"/>
      <c r="BX122" s="1088"/>
      <c r="BY122" s="1088"/>
      <c r="BZ122" s="1088"/>
      <c r="CA122" s="1088">
        <v>23952355</v>
      </c>
      <c r="CB122" s="1088"/>
      <c r="CC122" s="1088"/>
      <c r="CD122" s="1088"/>
      <c r="CE122" s="1088"/>
      <c r="CF122" s="1108">
        <v>211.6</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127</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462</v>
      </c>
      <c r="BP123" s="1096"/>
      <c r="BQ123" s="1155">
        <v>35803681</v>
      </c>
      <c r="BR123" s="1156"/>
      <c r="BS123" s="1156"/>
      <c r="BT123" s="1156"/>
      <c r="BU123" s="1156"/>
      <c r="BV123" s="1156">
        <v>36221067</v>
      </c>
      <c r="BW123" s="1156"/>
      <c r="BX123" s="1156"/>
      <c r="BY123" s="1156"/>
      <c r="BZ123" s="1156"/>
      <c r="CA123" s="1156">
        <v>36889772</v>
      </c>
      <c r="CB123" s="1156"/>
      <c r="CC123" s="1156"/>
      <c r="CD123" s="1156"/>
      <c r="CE123" s="1156"/>
      <c r="CF123" s="1089"/>
      <c r="CG123" s="1090"/>
      <c r="CH123" s="1090"/>
      <c r="CI123" s="1090"/>
      <c r="CJ123" s="1091"/>
      <c r="CK123" s="1100"/>
      <c r="CL123" s="1101"/>
      <c r="CM123" s="1101"/>
      <c r="CN123" s="1101"/>
      <c r="CO123" s="1102"/>
      <c r="CP123" s="1110" t="s">
        <v>463</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464</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178.5</v>
      </c>
      <c r="BR124" s="1118"/>
      <c r="BS124" s="1118"/>
      <c r="BT124" s="1118"/>
      <c r="BU124" s="1118"/>
      <c r="BV124" s="1118">
        <v>155.5</v>
      </c>
      <c r="BW124" s="1118"/>
      <c r="BX124" s="1118"/>
      <c r="BY124" s="1118"/>
      <c r="BZ124" s="1118"/>
      <c r="CA124" s="1118">
        <v>136.9</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464</v>
      </c>
      <c r="DR124" s="1074"/>
      <c r="DS124" s="1074"/>
      <c r="DT124" s="1074"/>
      <c r="DU124" s="1075"/>
      <c r="DV124" s="1076" t="s">
        <v>127</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464</v>
      </c>
      <c r="AG125" s="1049"/>
      <c r="AH125" s="1049"/>
      <c r="AI125" s="1049"/>
      <c r="AJ125" s="1050"/>
      <c r="AK125" s="1051" t="s">
        <v>464</v>
      </c>
      <c r="AL125" s="1049"/>
      <c r="AM125" s="1049"/>
      <c r="AN125" s="1049"/>
      <c r="AO125" s="1050"/>
      <c r="AP125" s="1052" t="s">
        <v>464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464</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469</v>
      </c>
      <c r="AB126" s="1049"/>
      <c r="AC126" s="1049"/>
      <c r="AD126" s="1049"/>
      <c r="AE126" s="1050"/>
      <c r="AF126" s="1051" t="s">
        <v>127</v>
      </c>
      <c r="AG126" s="1049"/>
      <c r="AH126" s="1049"/>
      <c r="AI126" s="1049"/>
      <c r="AJ126" s="1050"/>
      <c r="AK126" s="1051" t="s">
        <v>127</v>
      </c>
      <c r="AL126" s="1049"/>
      <c r="AM126" s="1049"/>
      <c r="AN126" s="1049"/>
      <c r="AO126" s="1050"/>
      <c r="AP126" s="1052" t="s">
        <v>464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470</v>
      </c>
      <c r="CQ126" s="1040"/>
      <c r="CR126" s="1040"/>
      <c r="CS126" s="1040"/>
      <c r="CT126" s="1040"/>
      <c r="CU126" s="1040"/>
      <c r="CV126" s="1040"/>
      <c r="CW126" s="1040"/>
      <c r="CX126" s="1040"/>
      <c r="CY126" s="1040"/>
      <c r="CZ126" s="1040"/>
      <c r="DA126" s="1040"/>
      <c r="DB126" s="1040"/>
      <c r="DC126" s="1040"/>
      <c r="DD126" s="1040"/>
      <c r="DE126" s="1040"/>
      <c r="DF126" s="1041"/>
      <c r="DG126" s="1009">
        <v>1393349</v>
      </c>
      <c r="DH126" s="1010"/>
      <c r="DI126" s="1010"/>
      <c r="DJ126" s="1010"/>
      <c r="DK126" s="1010"/>
      <c r="DL126" s="1010">
        <v>948707</v>
      </c>
      <c r="DM126" s="1010"/>
      <c r="DN126" s="1010"/>
      <c r="DO126" s="1010"/>
      <c r="DP126" s="1010"/>
      <c r="DQ126" s="1010">
        <v>499761</v>
      </c>
      <c r="DR126" s="1010"/>
      <c r="DS126" s="1010"/>
      <c r="DT126" s="1010"/>
      <c r="DU126" s="1010"/>
      <c r="DV126" s="1011">
        <v>4.4000000000000004</v>
      </c>
      <c r="DW126" s="1011"/>
      <c r="DX126" s="1011"/>
      <c r="DY126" s="1011"/>
      <c r="DZ126" s="1012"/>
    </row>
    <row r="127" spans="1:130" s="246" customFormat="1" ht="26.25" customHeight="1" x14ac:dyDescent="0.15">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464</v>
      </c>
      <c r="DW127" s="1011"/>
      <c r="DX127" s="1011"/>
      <c r="DY127" s="1011"/>
      <c r="DZ127" s="1012"/>
    </row>
    <row r="128" spans="1:130" s="246" customFormat="1" ht="26.25" customHeight="1" thickBot="1" x14ac:dyDescent="0.2">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679422</v>
      </c>
      <c r="AB128" s="1138"/>
      <c r="AC128" s="1138"/>
      <c r="AD128" s="1138"/>
      <c r="AE128" s="1139"/>
      <c r="AF128" s="1140">
        <v>675089</v>
      </c>
      <c r="AG128" s="1138"/>
      <c r="AH128" s="1138"/>
      <c r="AI128" s="1138"/>
      <c r="AJ128" s="1139"/>
      <c r="AK128" s="1140">
        <v>630940</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464</v>
      </c>
      <c r="BG128" s="1145"/>
      <c r="BH128" s="1145"/>
      <c r="BI128" s="1145"/>
      <c r="BJ128" s="1145"/>
      <c r="BK128" s="1145"/>
      <c r="BL128" s="1146"/>
      <c r="BM128" s="1144">
        <v>12.92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464</v>
      </c>
      <c r="DH128" s="1130"/>
      <c r="DI128" s="1130"/>
      <c r="DJ128" s="1130"/>
      <c r="DK128" s="1130"/>
      <c r="DL128" s="1130" t="s">
        <v>464</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13099589</v>
      </c>
      <c r="AB129" s="1049"/>
      <c r="AC129" s="1049"/>
      <c r="AD129" s="1049"/>
      <c r="AE129" s="1050"/>
      <c r="AF129" s="1051">
        <v>13038334</v>
      </c>
      <c r="AG129" s="1049"/>
      <c r="AH129" s="1049"/>
      <c r="AI129" s="1049"/>
      <c r="AJ129" s="1050"/>
      <c r="AK129" s="1051">
        <v>13249294</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464</v>
      </c>
      <c r="BG129" s="1159"/>
      <c r="BH129" s="1159"/>
      <c r="BI129" s="1159"/>
      <c r="BJ129" s="1159"/>
      <c r="BK129" s="1159"/>
      <c r="BL129" s="1160"/>
      <c r="BM129" s="1158">
        <v>17.920000000000002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1866878</v>
      </c>
      <c r="AB130" s="1049"/>
      <c r="AC130" s="1049"/>
      <c r="AD130" s="1049"/>
      <c r="AE130" s="1050"/>
      <c r="AF130" s="1051">
        <v>1919484</v>
      </c>
      <c r="AG130" s="1049"/>
      <c r="AH130" s="1049"/>
      <c r="AI130" s="1049"/>
      <c r="AJ130" s="1050"/>
      <c r="AK130" s="1051">
        <v>1930507</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14.6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11232711</v>
      </c>
      <c r="AB131" s="1074"/>
      <c r="AC131" s="1074"/>
      <c r="AD131" s="1074"/>
      <c r="AE131" s="1075"/>
      <c r="AF131" s="1073">
        <v>11118850</v>
      </c>
      <c r="AG131" s="1074"/>
      <c r="AH131" s="1074"/>
      <c r="AI131" s="1074"/>
      <c r="AJ131" s="1075"/>
      <c r="AK131" s="1073">
        <v>11318787</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136.9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15.04937677</v>
      </c>
      <c r="AB132" s="1190"/>
      <c r="AC132" s="1190"/>
      <c r="AD132" s="1190"/>
      <c r="AE132" s="1191"/>
      <c r="AF132" s="1192">
        <v>14.913062050000001</v>
      </c>
      <c r="AG132" s="1190"/>
      <c r="AH132" s="1190"/>
      <c r="AI132" s="1190"/>
      <c r="AJ132" s="1191"/>
      <c r="AK132" s="1192">
        <v>13.9322438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15.4</v>
      </c>
      <c r="AB133" s="1173"/>
      <c r="AC133" s="1173"/>
      <c r="AD133" s="1173"/>
      <c r="AE133" s="1174"/>
      <c r="AF133" s="1172">
        <v>15.6</v>
      </c>
      <c r="AG133" s="1173"/>
      <c r="AH133" s="1173"/>
      <c r="AI133" s="1173"/>
      <c r="AJ133" s="1174"/>
      <c r="AK133" s="1172">
        <v>14.6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n7PioSwAa0XUd824ID2Jv5VHfbQNFmLN78+HzrnqJcRojkW88yqsbc9PThSaLw/R4/qw29mT/05PUwgC4lYvA==" saltValue="kwc2LA7iUi30r9p3Ms8K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5C8nHliLhtFC2KJCkFC3KshGaJJoBo+M30DOfT8L1vejgHtIq2GWYrnpWKoEvoYfjZjW3u06cv3PWRaVnfzBQ==" saltValue="ju74vxAPXJwMWY454lfM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CfDH22X/hfGqYF157WIdSyLdHjVluDGfxuzLtDGKmV4NC2CT6DRCFlXP6/0sa2tpsPV3Sxpy0CKrvNHAMbTtA==" saltValue="gQnNnNG5P1jCtGGNOZfk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3131406</v>
      </c>
      <c r="AP9" s="312">
        <v>54106</v>
      </c>
      <c r="AQ9" s="313">
        <v>57145</v>
      </c>
      <c r="AR9" s="314">
        <v>-5.3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210408</v>
      </c>
      <c r="AP10" s="315">
        <v>3636</v>
      </c>
      <c r="AQ10" s="316">
        <v>3801</v>
      </c>
      <c r="AR10" s="317">
        <v>-4.3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106789</v>
      </c>
      <c r="AP11" s="315">
        <v>1845</v>
      </c>
      <c r="AQ11" s="316">
        <v>6723</v>
      </c>
      <c r="AR11" s="317">
        <v>-72.599999999999994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t="s">
        <v>503</v>
      </c>
      <c r="AP12" s="315" t="s">
        <v>503</v>
      </c>
      <c r="AQ12" s="316">
        <v>959</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503</v>
      </c>
      <c r="AP13" s="315" t="s">
        <v>503</v>
      </c>
      <c r="AQ13" s="316">
        <v>1</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140528</v>
      </c>
      <c r="AP14" s="315">
        <v>2428</v>
      </c>
      <c r="AQ14" s="316">
        <v>2728</v>
      </c>
      <c r="AR14" s="317">
        <v>-11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149255</v>
      </c>
      <c r="AP15" s="315">
        <v>2579</v>
      </c>
      <c r="AQ15" s="316">
        <v>1349</v>
      </c>
      <c r="AR15" s="317">
        <v>91.2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-254162</v>
      </c>
      <c r="AP16" s="315">
        <v>-4392</v>
      </c>
      <c r="AQ16" s="316">
        <v>-4270</v>
      </c>
      <c r="AR16" s="317">
        <v>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3484224</v>
      </c>
      <c r="AP17" s="315">
        <v>60203</v>
      </c>
      <c r="AQ17" s="316">
        <v>68438</v>
      </c>
      <c r="AR17" s="317">
        <v>-12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5.36</v>
      </c>
      <c r="AP21" s="328">
        <v>6.23</v>
      </c>
      <c r="AQ21" s="329">
        <v>-0.87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99.9</v>
      </c>
      <c r="AP22" s="333">
        <v>98.5</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3134115</v>
      </c>
      <c r="AP32" s="342">
        <v>54153</v>
      </c>
      <c r="AQ32" s="343">
        <v>33979</v>
      </c>
      <c r="AR32" s="344">
        <v>59.4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503</v>
      </c>
      <c r="AP34" s="342" t="s">
        <v>503</v>
      </c>
      <c r="AQ34" s="343">
        <v>15</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596657</v>
      </c>
      <c r="AP35" s="342">
        <v>10309</v>
      </c>
      <c r="AQ35" s="343">
        <v>9031</v>
      </c>
      <c r="AR35" s="344">
        <v>14.2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407636</v>
      </c>
      <c r="AP36" s="342">
        <v>7043</v>
      </c>
      <c r="AQ36" s="343">
        <v>1893</v>
      </c>
      <c r="AR36" s="344">
        <v>272.10000000000002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t="s">
        <v>503</v>
      </c>
      <c r="AP37" s="342" t="s">
        <v>503</v>
      </c>
      <c r="AQ37" s="343">
        <v>1352</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t="s">
        <v>503</v>
      </c>
      <c r="AP38" s="345" t="s">
        <v>503</v>
      </c>
      <c r="AQ38" s="346">
        <v>1</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-630940</v>
      </c>
      <c r="AP39" s="342">
        <v>-10902</v>
      </c>
      <c r="AQ39" s="343">
        <v>-6634</v>
      </c>
      <c r="AR39" s="344">
        <v>64.3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-1930507</v>
      </c>
      <c r="AP40" s="342">
        <v>-33356</v>
      </c>
      <c r="AQ40" s="343">
        <v>-28305</v>
      </c>
      <c r="AR40" s="344">
        <v>17.8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1576961</v>
      </c>
      <c r="AP41" s="342">
        <v>27248</v>
      </c>
      <c r="AQ41" s="343">
        <v>11332</v>
      </c>
      <c r="AR41" s="344">
        <v>140.5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3769622</v>
      </c>
      <c r="AN51" s="364">
        <v>64642</v>
      </c>
      <c r="AO51" s="365">
        <v>-1.2</v>
      </c>
      <c r="AP51" s="366">
        <v>66255</v>
      </c>
      <c r="AQ51" s="367">
        <v>3.6</v>
      </c>
      <c r="AR51" s="368">
        <v>-4.8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630213</v>
      </c>
      <c r="AN52" s="372">
        <v>10807</v>
      </c>
      <c r="AO52" s="373">
        <v>-50.1</v>
      </c>
      <c r="AP52" s="374">
        <v>31822</v>
      </c>
      <c r="AQ52" s="375">
        <v>8.8000000000000007</v>
      </c>
      <c r="AR52" s="376">
        <v>-58.9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1418488</v>
      </c>
      <c r="AN53" s="364">
        <v>24403</v>
      </c>
      <c r="AO53" s="365">
        <v>-62.2</v>
      </c>
      <c r="AP53" s="366">
        <v>47278</v>
      </c>
      <c r="AQ53" s="367">
        <v>-28.6</v>
      </c>
      <c r="AR53" s="368">
        <v>-33.6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264052</v>
      </c>
      <c r="AN54" s="372">
        <v>4543</v>
      </c>
      <c r="AO54" s="373">
        <v>-58</v>
      </c>
      <c r="AP54" s="374">
        <v>24096</v>
      </c>
      <c r="AQ54" s="375">
        <v>-24.3</v>
      </c>
      <c r="AR54" s="376">
        <v>-33.700000000000003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2171944</v>
      </c>
      <c r="AN55" s="364">
        <v>37343</v>
      </c>
      <c r="AO55" s="365">
        <v>53</v>
      </c>
      <c r="AP55" s="366">
        <v>44504</v>
      </c>
      <c r="AQ55" s="367">
        <v>-5.9</v>
      </c>
      <c r="AR55" s="368">
        <v>58.9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300467</v>
      </c>
      <c r="AN56" s="372">
        <v>5166</v>
      </c>
      <c r="AO56" s="373">
        <v>13.7</v>
      </c>
      <c r="AP56" s="374">
        <v>25876</v>
      </c>
      <c r="AQ56" s="375">
        <v>7.4</v>
      </c>
      <c r="AR56" s="376">
        <v>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2445189</v>
      </c>
      <c r="AN57" s="364">
        <v>42208</v>
      </c>
      <c r="AO57" s="365">
        <v>13</v>
      </c>
      <c r="AP57" s="366">
        <v>47820</v>
      </c>
      <c r="AQ57" s="367">
        <v>7.5</v>
      </c>
      <c r="AR57" s="368">
        <v>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799136</v>
      </c>
      <c r="AN58" s="372">
        <v>13794</v>
      </c>
      <c r="AO58" s="373">
        <v>167</v>
      </c>
      <c r="AP58" s="374">
        <v>25855</v>
      </c>
      <c r="AQ58" s="375">
        <v>-0.1</v>
      </c>
      <c r="AR58" s="376">
        <v>167.1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2906932</v>
      </c>
      <c r="AN59" s="364">
        <v>50228</v>
      </c>
      <c r="AO59" s="365">
        <v>19</v>
      </c>
      <c r="AP59" s="366">
        <v>41934</v>
      </c>
      <c r="AQ59" s="367">
        <v>-12.3</v>
      </c>
      <c r="AR59" s="368">
        <v>31.3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800492</v>
      </c>
      <c r="AN60" s="372">
        <v>13831</v>
      </c>
      <c r="AO60" s="373">
        <v>0.3</v>
      </c>
      <c r="AP60" s="374">
        <v>23352</v>
      </c>
      <c r="AQ60" s="375">
        <v>-9.6999999999999993</v>
      </c>
      <c r="AR60" s="376">
        <v>10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2542435</v>
      </c>
      <c r="AN61" s="379">
        <v>43765</v>
      </c>
      <c r="AO61" s="380">
        <v>4.3</v>
      </c>
      <c r="AP61" s="381">
        <v>49558</v>
      </c>
      <c r="AQ61" s="382">
        <v>-7.1</v>
      </c>
      <c r="AR61" s="368">
        <v>11.4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558872</v>
      </c>
      <c r="AN62" s="372">
        <v>9628</v>
      </c>
      <c r="AO62" s="373">
        <v>14.6</v>
      </c>
      <c r="AP62" s="374">
        <v>26200</v>
      </c>
      <c r="AQ62" s="375">
        <v>-3.6</v>
      </c>
      <c r="AR62" s="376">
        <v>18.2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uO7jm4JjDkZP+McFFr9CVlbavzTu4rwzKWA7u+WoirZ7QKtm74+wJNfPDoatPIaoijxlxvhKFopGks9VSLDWg==" saltValue="aEQkUHVFxZT+RTcPXdHI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b7mL6VSH152ZmXnpPNdeJ58fVeGJEp5Ll5Bp5GtceKw4bRXIe+i+8cZ5mHU7wz+Zwk4WdZEyjQL7l2Wz4eyHg==" saltValue="hQ2sYZGlQQIg2J4Hqw87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h8XAfuYl5KjuGHNJRcAw1Zd4g9rwMut+8VbFArnzdc08J4LnVeoWp0Wg2Yh6AmwK9/dxhMIliR4j/mlviosUQ==" saltValue="2ka6v3E+Q5C6R6imYEag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17.46</v>
      </c>
      <c r="G47" s="12">
        <v>18.75</v>
      </c>
      <c r="H47" s="12">
        <v>19.16</v>
      </c>
      <c r="I47" s="12">
        <v>21.71</v>
      </c>
      <c r="J47" s="13">
        <v>22.28</v>
      </c>
    </row>
    <row r="48" spans="2:10" ht="57.75" customHeight="1" x14ac:dyDescent="0.15">
      <c r="B48" s="14"/>
      <c r="C48" s="1234" t="s">
        <v>4</v>
      </c>
      <c r="D48" s="1234"/>
      <c r="E48" s="1235"/>
      <c r="F48" s="15">
        <v>1.85</v>
      </c>
      <c r="G48" s="16">
        <v>2.83</v>
      </c>
      <c r="H48" s="16">
        <v>0.83</v>
      </c>
      <c r="I48" s="16">
        <v>1.58</v>
      </c>
      <c r="J48" s="17">
        <v>1.02</v>
      </c>
    </row>
    <row r="49" spans="2:10" ht="57.75" customHeight="1" thickBot="1" x14ac:dyDescent="0.2">
      <c r="B49" s="18"/>
      <c r="C49" s="1236" t="s">
        <v>5</v>
      </c>
      <c r="D49" s="1236"/>
      <c r="E49" s="1237"/>
      <c r="F49" s="19">
        <v>5.61</v>
      </c>
      <c r="G49" s="20">
        <v>2.39</v>
      </c>
      <c r="H49" s="20" t="s">
        <v>550</v>
      </c>
      <c r="I49" s="20">
        <v>3.21</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0XUuglz8OJm2KzgOlUjVMWP7PspLgSEtzUkyJ9XBeoEdKml+cUtEXbLP4qgoMVxclzjcontGluZ+Y2RcU46IA==" saltValue="JnrTg6RmubiAvXdL+u3Q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2020-09-14T01:27:25Z</cp:lastPrinted>
  <dcterms:created xsi:type="dcterms:W3CDTF">2020-09-30T02:46:34Z</dcterms:created>
  <dcterms:modified xsi:type="dcterms:W3CDTF">2020-09-30T02:46:34Z</dcterms:modified>
</cp:coreProperties>
</file>