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V23" i="12"/>
  <c r="Q23" i="12"/>
  <c r="AU63" i="12"/>
  <c r="AP63" i="12"/>
  <c r="DQ102" i="12" l="1"/>
  <c r="DG102" i="12"/>
  <c r="CR102" i="12"/>
  <c r="AA70" i="12" l="1"/>
  <c r="AA71" i="12"/>
  <c r="AA72" i="12"/>
  <c r="AA74" i="12"/>
  <c r="AA75" i="12"/>
  <c r="AA76" i="12"/>
  <c r="AA69" i="12"/>
  <c r="AU88" i="12"/>
  <c r="AP88" i="12"/>
  <c r="AF88" i="12"/>
  <c r="AA32" i="12"/>
  <c r="AA33" i="12"/>
  <c r="AA34" i="12"/>
  <c r="AA7" i="12"/>
  <c r="AA23" i="12" s="1"/>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BE34" i="10"/>
  <c r="C34" i="10"/>
  <c r="U34" i="10" s="1"/>
  <c r="U35" i="10" l="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<sst xmlns="http://schemas.openxmlformats.org/spreadsheetml/2006/main" count="1131" uniqueCount="629">
  <si>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</si>
  <si>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</si>
  <si>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</si>
  <si>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</si>
  <si>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</si>
  <si>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</si>
  <si>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</si>
  <si>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</si>
  <si>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</si>
  <si>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</si>
  <si>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</si>
  <si>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</si>
  <si>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</si>
  <si>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</si>
  <si>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</si>
  <si>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</si>
  <si>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</si>
  <si>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</si>
  <si>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</si>
  <si>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</si>
  <si>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</si>
  <si>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</si>
  <si>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</si>
  <si>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</si>
  <si>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</si>
  <si>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</si>
  <si>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</si>
  <si>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</si>
  <si>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</si>
  <si>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</si>
  <si>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</si>
  <si>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</si>
  <si>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</si>
  <si>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</si>
  <si>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</si>
  <si>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</si>
  <si>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</si>
  <si>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</si>
  <si>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</si>
  <si>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</si>
  <si>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</si>
  <si>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</si>
  <si>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</si>
  <si>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</si>
  <si>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</si>
  <si>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</si>
  <si>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</si>
  <si>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</si>
  <si>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</si>
  <si>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</si>
  <si>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</si>
  <si>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</si>
  <si>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</si>
  <si>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</si>
  <si>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</si>
  <si>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</si>
  <si>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</si>
  <si>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</si>
  <si>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</si>
  <si>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</si>
  <si>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</si>
  <si>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</si>
  <si>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</si>
  <si>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</si>
  <si>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</si>
  <si>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</si>
  <si>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</si>
  <si>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</si>
  <si>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</si>
  <si>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</si>
  <si>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</si>
  <si>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</si>
  <si>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</si>
  <si>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</si>
  <si>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</si>
  <si>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</si>
  <si>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</si>
  <si>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</si>
  <si>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</si>
  <si>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</si>
  <si>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</si>
  <si>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</si>
  <si>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</si>
  <si>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</si>
  <si>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</si>
  <si>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</si>
  <si>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</si>
  <si>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</si>
  <si>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</si>
  <si>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</si>
  <si>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</si>
  <si>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</si>
  <si>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</si>
  <si>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</si>
  <si>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</si>
  <si>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</si>
  <si>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</si>
  <si>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</si>
  <si>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</si>
  <si>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</si>
  <si>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</si>
  <si>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</si>
  <si>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</si>
  <si>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</si>
  <si>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</si>
  <si>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</si>
  <si>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</si>
  <si>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</si>
  <si>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</si>
  <si>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</si>
  <si>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</si>
  <si>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</si>
  <si>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</si>
  <si>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</si>
  <si>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</si>
  <si>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</si>
  <si>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</si>
  <si>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</si>
  <si>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</si>
  <si>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</si>
  <si>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</si>
  <si>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</si>
  <si>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</si>
  <si>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</si>
  <si>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</si>
  <si>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</si>
  <si>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</si>
  <si>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</si>
  <si>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</si>
  <si>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</si>
  <si>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</si>
  <si>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</si>
  <si>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</si>
  <si>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</si>
  <si>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</si>
  <si>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</si>
  <si>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</si>
  <si>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</si>
  <si>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</si>
  <si>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</si>
  <si>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</si>
  <si>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</si>
  <si>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</si>
  <si>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</si>
  <si>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</si>
  <si>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</si>
  <si>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</si>
  <si>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</si>
  <si>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</si>
  <si>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</si>
  <si>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</si>
  <si>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</si>
  <si>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</si>
  <si>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</si>
  <si>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</si>
  <si>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</si>
  <si>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</si>
  <si>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市立柏原病院事業会計</t>
    <phoneticPr fontId="5"/>
  </si>
  <si>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</si>
  <si>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</si>
  <si>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</si>
  <si>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</si>
  <si>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</si>
  <si>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</si>
  <si>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</si>
  <si>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</si>
  <si>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</si>
  <si>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</si>
  <si>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</si>
  <si>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</si>
  <si>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</si>
  <si>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</si>
  <si>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</si>
  <si>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</si>
  <si>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</si>
  <si>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</si>
  <si>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</si>
  <si>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</si>
  <si>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</si>
  <si>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</si>
  <si>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</si>
  <si>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</si>
  <si>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</si>
  <si>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</si>
  <si>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</si>
  <si>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</si>
  <si>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</si>
  <si>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</si>
  <si>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</si>
  <si>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</si>
  <si>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</si>
  <si>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</si>
  <si>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</si>
  <si>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</si>
  <si>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</si>
  <si>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</si>
  <si>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</si>
  <si>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</si>
  <si>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</si>
  <si>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</si>
  <si>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</si>
  <si>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</si>
  <si>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</si>
  <si>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</si>
  <si>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</si>
  <si>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</si>
  <si>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</si>
  <si>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</si>
  <si>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</si>
  <si>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</si>
  <si>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</si>
  <si>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</si>
  <si>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</si>
  <si>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</si>
  <si>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</si>
  <si>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</si>
  <si>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</si>
  <si>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</si>
  <si>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</si>
  <si>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</si>
  <si>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</si>
  <si>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大阪府柏原市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</si>
  <si>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</si>
  <si>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</si>
  <si>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</si>
  <si>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</si>
  <si>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</si>
  <si>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</si>
  <si>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</si>
  <si>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</si>
  <si>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</si>
  <si>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</si>
  <si>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</si>
  <si>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</si>
  <si>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</si>
  <si>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</si>
  <si>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</si>
  <si>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</si>
  <si>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</si>
  <si>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</si>
  <si>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</si>
  <si>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</si>
  <si>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</si>
  <si>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</si>
  <si>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</si>
  <si>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</si>
  <si>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</si>
  <si>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</si>
  <si>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</si>
  <si>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</si>
  <si>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</si>
  <si>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</si>
  <si>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</si>
  <si>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</si>
  <si>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</si>
  <si>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</si>
  <si>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</si>
  <si>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</si>
  <si>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</si>
  <si>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</si>
  <si>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</si>
  <si>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</si>
  <si>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</si>
  <si>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</si>
  <si>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</si>
  <si>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</si>
  <si>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</si>
  <si>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</si>
  <si>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</si>
  <si>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</si>
  <si>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</si>
  <si>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</si>
  <si>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</si>
  <si>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</si>
  <si>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</si>
  <si>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</si>
  <si>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</si>
  <si>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</si>
  <si>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</si>
  <si>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</si>
  <si>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</si>
  <si>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</si>
  <si>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</si>
  <si>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</si>
  <si>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</si>
  <si>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</si>
  <si>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</si>
  <si>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</si>
  <si>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</si>
  <si>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</si>
  <si>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</si>
  <si>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</si>
  <si>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</si>
  <si>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</si>
  <si>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</si>
  <si>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</si>
  <si>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</si>
  <si>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</si>
  <si>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</si>
  <si>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</si>
  <si>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</si>
  <si>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</si>
  <si>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</si>
  <si>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</si>
  <si>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</si>
  <si>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</si>
  <si>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</si>
  <si>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</si>
  <si>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</si>
  <si>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</si>
  <si>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</si>
  <si>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</si>
  <si>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</si>
  <si>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</si>
  <si>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</si>
  <si>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</si>
  <si>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</si>
  <si>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</si>
  <si>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</si>
  <si>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</si>
  <si>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</si>
  <si>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</si>
  <si>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</si>
  <si>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</si>
  <si>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</si>
  <si>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</si>
  <si>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</si>
  <si>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</si>
  <si>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</si>
  <si>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</si>
  <si>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</si>
  <si>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</si>
  <si>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</si>
  <si>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</si>
  <si>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</si>
  <si>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</si>
  <si>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</si>
  <si>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</si>
  <si>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</si>
  <si>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</si>
  <si>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</si>
  <si>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</si>
  <si>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</si>
  <si>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</si>
  <si>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</si>
  <si>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</si>
  <si>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</si>
  <si>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</si>
  <si>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</si>
  <si>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</si>
  <si>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</si>
  <si>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</si>
  <si>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</si>
  <si>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</si>
  <si>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</si>
  <si>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</si>
  <si>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</si>
  <si>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</si>
  <si>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</si>
  <si>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</si>
  <si>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</si>
  <si>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</si>
  <si>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</si>
  <si>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</si>
  <si>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</si>
  <si>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</si>
  <si>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</si>
  <si>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</si>
  <si>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</si>
  <si>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</si>
  <si>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</si>
  <si>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</si>
  <si>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大阪府柏原市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</si>
  <si>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</si>
  <si>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</si>
  <si>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</si>
  <si>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</si>
  <si>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</si>
  <si>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</si>
  <si>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</si>
  <si>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</si>
  <si>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</si>
  <si>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</si>
  <si>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</si>
  <si>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</si>
  <si>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</si>
  <si>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</si>
  <si>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</si>
  <si>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</si>
  <si>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</si>
  <si>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</si>
  <si>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</si>
  <si>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</si>
  <si>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</si>
  <si>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</si>
  <si>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</si>
  <si>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</si>
  <si>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</si>
  <si>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</si>
  <si>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</si>
  <si>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</si>
  <si>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</si>
  <si>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</si>
  <si>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</si>
  <si>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</si>
  <si>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</si>
  <si>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</si>
  <si>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</si>
  <si>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</si>
  <si>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</si>
  <si>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</si>
  <si>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</si>
  <si>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</si>
  <si>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</si>
  <si>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</si>
  <si>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</si>
  <si>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</si>
  <si>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</si>
  <si>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</si>
  <si>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</si>
  <si>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</si>
  <si>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</si>
  <si>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</si>
  <si>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</si>
  <si>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</si>
  <si>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</si>
  <si>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</si>
  <si>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</si>
  <si>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</si>
  <si>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</si>
  <si>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</si>
  <si>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</si>
  <si>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</si>
  <si>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</si>
  <si>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</si>
  <si>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</si>
  <si>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</si>
  <si>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</si>
  <si>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</si>
  <si>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</si>
  <si>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</si>
  <si>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</si>
  <si>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</si>
  <si>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</si>
  <si>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</si>
  <si>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</si>
  <si>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</si>
  <si>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</si>
  <si>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</si>
  <si>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</si>
  <si>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</si>
  <si>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</si>
  <si>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</si>
  <si>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</si>
  <si>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</si>
  <si>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</si>
  <si>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</si>
  <si>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</si>
  <si>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</si>
  <si>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</si>
  <si>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</si>
  <si>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</si>
  <si>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</si>
  <si>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</si>
  <si>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</si>
  <si>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</si>
  <si>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</si>
  <si>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</si>
  <si>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</si>
  <si>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</si>
  <si>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</si>
  <si>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</si>
  <si>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</si>
  <si>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</si>
  <si>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</si>
  <si>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</si>
  <si>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</si>
  <si>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</si>
  <si>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</si>
  <si>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</si>
  <si>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</si>
  <si>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</si>
  <si>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</si>
  <si>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市立柏原病院事業会計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</si>
  <si>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</si>
  <si>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</si>
  <si>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</si>
  <si>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</si>
  <si>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</si>
  <si>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</si>
  <si>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</si>
  <si>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</si>
  <si>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</si>
  <si>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</si>
  <si>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</si>
  <si>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</si>
  <si>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</si>
  <si>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</si>
  <si>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</si>
  <si>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</si>
  <si>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</si>
  <si>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</si>
  <si>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</si>
  <si>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</si>
  <si>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</si>
  <si>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</si>
  <si>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</si>
  <si>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</si>
  <si>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</si>
  <si>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</si>
  <si>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</si>
  <si>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</si>
  <si>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</si>
  <si>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</si>
  <si>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</si>
  <si>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</si>
  <si>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</si>
  <si>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</si>
  <si>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</si>
  <si>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</si>
  <si>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</si>
  <si>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</si>
  <si>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</si>
  <si>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</si>
  <si>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</si>
  <si>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</si>
  <si>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</si>
  <si>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</si>
  <si>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</si>
  <si>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</si>
  <si>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</si>
  <si>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</si>
  <si>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</si>
  <si>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</si>
  <si>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</si>
  <si>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</si>
  <si>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</si>
  <si>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</si>
  <si>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</si>
  <si>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</si>
  <si>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</si>
  <si>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</si>
  <si>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</si>
  <si>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</si>
  <si>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</si>
  <si>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</si>
  <si>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</si>
  <si>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</si>
  <si>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</si>
  <si>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</si>
  <si>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</si>
  <si>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</si>
  <si>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</si>
  <si>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</si>
  <si>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</si>
  <si>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</si>
  <si>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</si>
  <si>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</si>
  <si>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</si>
  <si>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</si>
  <si>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</si>
  <si>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</si>
  <si>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</si>
  <si>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</si>
  <si>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</si>
  <si>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</si>
  <si>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</si>
  <si>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</si>
  <si>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</si>
  <si>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</si>
  <si>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</si>
  <si>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</si>
  <si>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2.62</t>
  </si>
  <si>
    <t>▲ 1.49</t>
  </si>
  <si>
    <t>市立柏原病院事業会計</t>
  </si>
  <si>
    <t>▲ 3.35</t>
  </si>
  <si>
    <t>▲ 1.33</t>
  </si>
  <si>
    <t>▲ 4.70</t>
  </si>
  <si>
    <t>▲ 4.63</t>
  </si>
  <si>
    <t>国民健康保険事業特別会計（事業勘定）</t>
  </si>
  <si>
    <t>▲ 7.14</t>
  </si>
  <si>
    <t>▲ 5.95</t>
  </si>
  <si>
    <t>▲ 4.39</t>
  </si>
  <si>
    <t>▲ 1.53</t>
  </si>
  <si>
    <t>▲ 0.18</t>
  </si>
  <si>
    <t>水道事業会計</t>
  </si>
  <si>
    <t>一般会計</t>
  </si>
  <si>
    <t>介護保険事業特別会計</t>
  </si>
  <si>
    <t>下水道事業会計</t>
  </si>
  <si>
    <t>後期高齢者医療事業特別会計</t>
  </si>
  <si>
    <t>国民健康保険事業特別会計（施設勘定堅上診療所）</t>
  </si>
  <si>
    <t>その他会計（赤字）</t>
  </si>
  <si>
    <t>その他会計（黒字）</t>
  </si>
  <si>
    <t>H25末</t>
    <phoneticPr fontId="5"/>
  </si>
  <si>
    <t>H26末</t>
    <phoneticPr fontId="5"/>
  </si>
  <si>
    <t>H27末</t>
    <phoneticPr fontId="5"/>
  </si>
  <si>
    <t>H28末</t>
    <phoneticPr fontId="5"/>
  </si>
  <si>
    <t>H29末</t>
    <phoneticPr fontId="5"/>
  </si>
  <si>
    <t>-</t>
    <phoneticPr fontId="2"/>
  </si>
  <si>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
  </si>
  <si>
    <t>柏羽藤環境事業組合（一般会計）</t>
    <rPh sb="0" eb="1">
      <t>カシワ</t>
    </rPh>
    <rPh sb="1" eb="2">
      <t>ハネ</t>
    </rPh>
    <rPh sb="2" eb="3">
      <t>フジ</t>
    </rPh>
    <rPh sb="3" eb="5">
      <t>カンキョウ</t>
    </rPh>
    <rPh sb="5" eb="7">
      <t>ジギョウ</t>
    </rPh>
    <rPh sb="7" eb="9">
      <t>クミアイ</t>
    </rPh>
    <rPh sb="10" eb="12">
      <t>イッパン</t>
    </rPh>
    <rPh sb="12" eb="14">
      <t>カイケイ</t>
    </rPh>
    <phoneticPr fontId="2"/>
  </si>
  <si>
    <t>藤井寺市柏原市学校給食組合（一般会計）</t>
    <rPh sb="0" eb="4">
      <t>フジイデラシ</t>
    </rPh>
    <rPh sb="4" eb="7">
      <t>カシワラシ</t>
    </rPh>
    <rPh sb="7" eb="9">
      <t>ガッコウ</t>
    </rPh>
    <rPh sb="9" eb="11">
      <t>キュウショク</t>
    </rPh>
    <rPh sb="11" eb="13">
      <t>クミアイ</t>
    </rPh>
    <rPh sb="14" eb="16">
      <t>イッパン</t>
    </rPh>
    <rPh sb="16" eb="18">
      <t>カイケイ</t>
    </rPh>
    <phoneticPr fontId="2"/>
  </si>
  <si>
    <t>大和川右岸水防事務組合（一般会計）</t>
    <rPh sb="0" eb="2">
      <t>ヤマト</t>
    </rPh>
    <rPh sb="2" eb="3">
      <t>ガワ</t>
    </rPh>
    <rPh sb="3" eb="5">
      <t>ウガン</t>
    </rPh>
    <rPh sb="5" eb="7">
      <t>スイボウ</t>
    </rPh>
    <rPh sb="7" eb="9">
      <t>ジム</t>
    </rPh>
    <rPh sb="9" eb="11">
      <t>クミアイ</t>
    </rPh>
    <rPh sb="12" eb="14">
      <t>イッパン</t>
    </rPh>
    <rPh sb="14" eb="16">
      <t>カイケイ</t>
    </rPh>
    <phoneticPr fontId="2"/>
  </si>
  <si>
    <t>八尾市柏原市火葬場組合（一般会計）</t>
    <rPh sb="0" eb="3">
      <t>ヤオシ</t>
    </rPh>
    <rPh sb="3" eb="6">
      <t>カシワラシ</t>
    </rPh>
    <rPh sb="6" eb="8">
      <t>カソウ</t>
    </rPh>
    <rPh sb="8" eb="9">
      <t>ジョウ</t>
    </rPh>
    <rPh sb="9" eb="11">
      <t>クミアイ</t>
    </rPh>
    <rPh sb="12" eb="14">
      <t>イッパン</t>
    </rPh>
    <rPh sb="14" eb="16">
      <t>カイケイ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</si>
  <si>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</si>
  <si>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</si>
  <si>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20">
      <t>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</si>
  <si>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</si>
  <si>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柏原市土地開発公社</t>
    <rPh sb="0" eb="3">
      <t>カシワラシ</t>
    </rPh>
    <rPh sb="3" eb="5">
      <t>トチ</t>
    </rPh>
    <rPh sb="5" eb="7">
      <t>カイハツ</t>
    </rPh>
    <rPh sb="7" eb="9">
      <t>コウシャ</t>
    </rPh>
    <phoneticPr fontId="2"/>
  </si>
  <si>
    <t>-</t>
    <phoneticPr fontId="2"/>
  </si>
  <si>
    <t>柏原市老人福祉基金</t>
    <rPh sb="0" eb="3">
      <t>カシワラシ</t>
    </rPh>
    <rPh sb="3" eb="5">
      <t>ロウジン</t>
    </rPh>
    <rPh sb="5" eb="7">
      <t>フクシ</t>
    </rPh>
    <rPh sb="7" eb="9">
      <t>キキン</t>
    </rPh>
    <phoneticPr fontId="2"/>
  </si>
  <si>
    <t>柏原市ふるさと基金</t>
    <rPh sb="0" eb="3">
      <t>カシワラシ</t>
    </rPh>
    <rPh sb="7" eb="9">
      <t>キキン</t>
    </rPh>
    <phoneticPr fontId="2"/>
  </si>
  <si>
    <t>柏原市文化・スポーツ国際交流基金</t>
    <rPh sb="0" eb="3">
      <t>カシワラシ</t>
    </rPh>
    <rPh sb="3" eb="5">
      <t>ブンカ</t>
    </rPh>
    <rPh sb="10" eb="12">
      <t>コクサイ</t>
    </rPh>
    <rPh sb="12" eb="14">
      <t>コウリュウ</t>
    </rPh>
    <rPh sb="14" eb="16">
      <t>キキン</t>
    </rPh>
    <phoneticPr fontId="2"/>
  </si>
  <si>
    <t>柏原市公園等整備事業基金</t>
    <rPh sb="0" eb="3">
      <t>カシワラシ</t>
    </rPh>
    <rPh sb="3" eb="5">
      <t>コウエン</t>
    </rPh>
    <rPh sb="5" eb="6">
      <t>トウ</t>
    </rPh>
    <rPh sb="6" eb="8">
      <t>セイビ</t>
    </rPh>
    <rPh sb="8" eb="10">
      <t>ジギョウ</t>
    </rPh>
    <rPh sb="10" eb="12">
      <t>キキン</t>
    </rPh>
    <phoneticPr fontId="2"/>
  </si>
  <si>
    <t>柏原市ふるさと創生事業基金</t>
    <rPh sb="0" eb="3">
      <t>カシワラシ</t>
    </rPh>
    <rPh sb="7" eb="9">
      <t>ソウセイ</t>
    </rPh>
    <rPh sb="9" eb="11">
      <t>ジギョウ</t>
    </rPh>
    <rPh sb="11" eb="13">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</si>
  <si>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</si>
  <si>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</si>
  <si>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</si>
  <si>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</si>
  <si>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</si>
  <si>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一般会計の地方債現在高が減となったことや公営企業会計の地方債の元利償還に充てる一般会計からの繰入見込額が減となったことなどにより将来負担額が減となったため、将来負担比率が低下している。有形固定資産減価償却率に関しては施設の経年劣化が著しく進んでいることから、類似団体内平均値より高くなっている。今後は公共施設等総合管理計画を踏まえ、適切に施設の改修や修繕を実施し、施設の長寿命化を図っていく。
　なお、平成30年度決算に係る固定資産台帳については、平成31年3月31日時点で未整備であるため、平成30年度の当該団体値等は表示されていない。</t>
    <rPh sb="1" eb="3">
      <t>イッパン</t>
    </rPh>
    <rPh sb="3" eb="5">
      <t>カイケイ</t>
    </rPh>
    <rPh sb="6" eb="9">
      <t>チホウサイ</t>
    </rPh>
    <rPh sb="9" eb="11">
      <t>ゲンザイ</t>
    </rPh>
    <rPh sb="11" eb="12">
      <t>ダカ</t>
    </rPh>
    <rPh sb="13" eb="14">
      <t>ゲン</t>
    </rPh>
    <rPh sb="21" eb="23">
      <t>コウエイ</t>
    </rPh>
    <rPh sb="23" eb="25">
      <t>キギョウ</t>
    </rPh>
    <rPh sb="25" eb="27">
      <t>カイケイ</t>
    </rPh>
    <rPh sb="28" eb="31">
      <t>チホウサイ</t>
    </rPh>
    <rPh sb="32" eb="34">
      <t>ガンリ</t>
    </rPh>
    <rPh sb="34" eb="36">
      <t>ショウカン</t>
    </rPh>
    <rPh sb="37" eb="38">
      <t>ア</t>
    </rPh>
    <rPh sb="40" eb="42">
      <t>イッパン</t>
    </rPh>
    <rPh sb="42" eb="44">
      <t>カイケイ</t>
    </rPh>
    <rPh sb="47" eb="49">
      <t>クリイレ</t>
    </rPh>
    <rPh sb="49" eb="51">
      <t>ミコ</t>
    </rPh>
    <rPh sb="51" eb="52">
      <t>ガク</t>
    </rPh>
    <rPh sb="53" eb="54">
      <t>ゲン</t>
    </rPh>
    <rPh sb="65" eb="67">
      <t>ショウライ</t>
    </rPh>
    <rPh sb="67" eb="69">
      <t>フタン</t>
    </rPh>
    <rPh sb="69" eb="70">
      <t>ガク</t>
    </rPh>
    <rPh sb="71" eb="72">
      <t>ゲン</t>
    </rPh>
    <rPh sb="130" eb="132">
      <t>ルイジ</t>
    </rPh>
    <rPh sb="132" eb="134">
      <t>ダンタイ</t>
    </rPh>
    <rPh sb="134" eb="135">
      <t>ナイ</t>
    </rPh>
    <rPh sb="135" eb="138">
      <t>ヘイキンチ</t>
    </rPh>
    <rPh sb="140" eb="141">
      <t>タカ</t>
    </rPh>
    <rPh sb="148" eb="150">
      <t>コンゴ</t>
    </rPh>
    <rPh sb="151" eb="153">
      <t>コウキョウ</t>
    </rPh>
    <rPh sb="153" eb="156">
      <t>シセツトウ</t>
    </rPh>
    <rPh sb="156" eb="158">
      <t>ソウゴウ</t>
    </rPh>
    <rPh sb="158" eb="160">
      <t>カンリ</t>
    </rPh>
    <rPh sb="160" eb="162">
      <t>ケイカク</t>
    </rPh>
    <rPh sb="163" eb="164">
      <t>フ</t>
    </rPh>
    <rPh sb="167" eb="169">
      <t>テキセツ</t>
    </rPh>
    <rPh sb="170" eb="172">
      <t>シセツ</t>
    </rPh>
    <rPh sb="173" eb="175">
      <t>カイシュウ</t>
    </rPh>
    <rPh sb="176" eb="178">
      <t>シュウゼン</t>
    </rPh>
    <rPh sb="179" eb="181">
      <t>ジッシ</t>
    </rPh>
    <rPh sb="183" eb="185">
      <t>シセツ</t>
    </rPh>
    <rPh sb="186" eb="187">
      <t>チョウ</t>
    </rPh>
    <rPh sb="187" eb="190">
      <t>ジュミョウカ</t>
    </rPh>
    <rPh sb="191" eb="192">
      <t>ハカ</t>
    </rPh>
    <rPh sb="225" eb="227">
      <t>ヘイセイ</t>
    </rPh>
    <rPh sb="229" eb="230">
      <t>ネン</t>
    </rPh>
    <rPh sb="231" eb="232">
      <t>ガツ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</si>
  <si>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</si>
  <si>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</si>
  <si>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</si>
  <si>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</si>
  <si>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</si>
  <si>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</si>
  <si>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それぞれについて、類似団体内平均値を下回る結果となっている。これは地方債の償還が順調に進んでいることなどが要因であるが、今後は新庁舎及び公立認定こども園の建設を予定しており、公債費の増が見込まれるため、後年度への負担を少しでも軽減するよう、一般会計だけでなく公営企業・一部事務組合も含めて新規事業等の実施について精査し、財政の健全化に努める。</t>
    <rPh sb="1" eb="3">
      <t>ジッシツ</t>
    </rPh>
    <rPh sb="3" eb="6">
      <t>コウサイヒ</t>
    </rPh>
    <rPh sb="6" eb="8">
      <t>ヒリツ</t>
    </rPh>
    <rPh sb="8" eb="9">
      <t>オヨ</t>
    </rPh>
    <rPh sb="10" eb="12">
      <t>ショウライ</t>
    </rPh>
    <rPh sb="12" eb="14">
      <t>フタン</t>
    </rPh>
    <rPh sb="14" eb="16">
      <t>ヒリツ</t>
    </rPh>
    <rPh sb="25" eb="27">
      <t>ルイジ</t>
    </rPh>
    <rPh sb="27" eb="29">
      <t>ダンタイ</t>
    </rPh>
    <rPh sb="29" eb="30">
      <t>ナイ</t>
    </rPh>
    <rPh sb="30" eb="33">
      <t>ヘイキンチ</t>
    </rPh>
    <rPh sb="34" eb="36">
      <t>シタマワ</t>
    </rPh>
    <rPh sb="37" eb="39">
      <t>ケッカ</t>
    </rPh>
    <rPh sb="49" eb="52">
      <t>チホウサイ</t>
    </rPh>
    <rPh sb="53" eb="55">
      <t>ショウカン</t>
    </rPh>
    <rPh sb="56" eb="58">
      <t>ジュンチョウ</t>
    </rPh>
    <rPh sb="59" eb="60">
      <t>スス</t>
    </rPh>
    <rPh sb="69" eb="71">
      <t>ヨウイン</t>
    </rPh>
    <rPh sb="76" eb="78">
      <t>コンゴ</t>
    </rPh>
    <rPh sb="79" eb="80">
      <t>シン</t>
    </rPh>
    <rPh sb="80" eb="82">
      <t>チョウシャ</t>
    </rPh>
    <rPh sb="82" eb="83">
      <t>オヨ</t>
    </rPh>
    <rPh sb="84" eb="86">
      <t>コウリツ</t>
    </rPh>
    <rPh sb="86" eb="88">
      <t>ニンテイ</t>
    </rPh>
    <rPh sb="91" eb="92">
      <t>エン</t>
    </rPh>
    <rPh sb="93" eb="95">
      <t>ケンセツ</t>
    </rPh>
    <rPh sb="96" eb="98">
      <t>ヨテイ</t>
    </rPh>
    <rPh sb="103" eb="106">
      <t>コウサイヒ</t>
    </rPh>
    <rPh sb="107" eb="108">
      <t>ゾウ</t>
    </rPh>
    <rPh sb="109" eb="111">
      <t>ミコ</t>
    </rPh>
    <rPh sb="117" eb="120">
      <t>コウネンド</t>
    </rPh>
    <rPh sb="122" eb="124">
      <t>フタン</t>
    </rPh>
    <rPh sb="125" eb="126">
      <t>スコ</t>
    </rPh>
    <rPh sb="129" eb="131">
      <t>ケイゲン</t>
    </rPh>
    <rPh sb="136" eb="138">
      <t>イッパン</t>
    </rPh>
    <rPh sb="138" eb="140">
      <t>カイケイ</t>
    </rPh>
    <rPh sb="145" eb="147">
      <t>コウエイ</t>
    </rPh>
    <rPh sb="147" eb="149">
      <t>キギョウ</t>
    </rPh>
    <rPh sb="150" eb="152">
      <t>イチブ</t>
    </rPh>
    <rPh sb="152" eb="154">
      <t>ジム</t>
    </rPh>
    <rPh sb="154" eb="156">
      <t>クミアイ</t>
    </rPh>
    <rPh sb="157" eb="158">
      <t>フク</t>
    </rPh>
    <rPh sb="160" eb="162">
      <t>シンキ</t>
    </rPh>
    <rPh sb="162" eb="165">
      <t>ジギョウトウ</t>
    </rPh>
    <rPh sb="166" eb="168">
      <t>ジッシ</t>
    </rPh>
    <rPh sb="172" eb="174">
      <t>セイサ</t>
    </rPh>
    <rPh sb="176" eb="178">
      <t>ザイセイ</t>
    </rPh>
    <rPh sb="179" eb="182">
      <t>ケンゼンカ</t>
    </rPh>
    <rPh sb="183" eb="18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</si>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</sst>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B561-47A0-9E60-1B208AF43E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12775</c:v>
                </c:pt>
                <c:pt idx="1">
                  <c:v>11180</c:v>
                </c:pt>
                <c:pt idx="2">
                  <c:v>13189</c:v>
                </c:pt>
                <c:pt idx="3">
                  <c:v>11295</c:v>
                </c:pt>
                <c:pt idx="4">
                  <c:v>25607</c:v>
                </c:pt>
              </c:numCache>
            </c:numRef>
          </c:val>
          <c:smooth val="0"/>
          <c:extLst>
            <c:ext xmlns:c16="http://schemas.microsoft.com/office/drawing/2014/chart" uri="{C3380CC4-5D6E-409C-BE32-E72D297353CC}">
              <c16:uniqueId val="{00000001-B561-47A0-9E60-1B208AF43EF5}"/>
            </c:ext>
          </c:extLst>
        </c:ser>
        <c:dLbls>
          <c:showLegendKey val="0"/>
          <c:showVal val="0"/>
          <c:showCatName val="0"/>
          <c:showSerName val="0"/>
          <c:showPercent val="0"/>
          <c:showBubbleSize val="0"/>
        </c:dLbls>
        <c:marker val="1"/>
        <c:smooth val="0"/>
        <c:axId val="286618656"/>
        <c:axId val="286619832"/>
      </c:lineChart>
      <c:catAx>
        <c:axId val="286618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619832"/>
        <c:crosses val="autoZero"/>
        <c:auto val="1"/>
        <c:lblAlgn val="ctr"/>
        <c:lblOffset val="100"/>
        <c:tickLblSkip val="1"/>
        <c:tickMarkSkip val="1"/>
        <c:noMultiLvlLbl val="0"/>
      </c:catAx>
      <c:valAx>
        <c:axId val="2866198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61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0.08</c:v>
                </c:pt>
                <c:pt idx="1">
                  <c:v>2.71</c:v>
                </c:pt>
                <c:pt idx="2">
                  <c:v>1.21</c:v>
                </c:pt>
                <c:pt idx="3">
                  <c:v>2.65</c:v>
                </c:pt>
                <c:pt idx="4">
                  <c:v>3.96</c:v>
                </c:pt>
              </c:numCache>
            </c:numRef>
          </c:val>
          <c:extLst>
            <c:ext xmlns:c16="http://schemas.microsoft.com/office/drawing/2014/chart" uri="{C3380CC4-5D6E-409C-BE32-E72D297353CC}">
              <c16:uniqueId val="{00000000-F61C-49E0-94E0-C46AB24EE9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5.09</c:v>
                </c:pt>
                <c:pt idx="1">
                  <c:v>9.83</c:v>
                </c:pt>
                <c:pt idx="2">
                  <c:v>11.37</c:v>
                </c:pt>
                <c:pt idx="3">
                  <c:v>12.03</c:v>
                </c:pt>
                <c:pt idx="4">
                  <c:v>13.76</c:v>
                </c:pt>
              </c:numCache>
            </c:numRef>
          </c:val>
          <c:extLst>
            <c:ext xmlns:c16="http://schemas.microsoft.com/office/drawing/2014/chart" uri="{C3380CC4-5D6E-409C-BE32-E72D297353CC}">
              <c16:uniqueId val="{00000001-F61C-49E0-94E0-C46AB24EE935}"/>
            </c:ext>
          </c:extLst>
        </c:ser>
        <c:dLbls>
          <c:showLegendKey val="0"/>
          <c:showVal val="0"/>
          <c:showCatName val="0"/>
          <c:showSerName val="0"/>
          <c:showPercent val="0"/>
          <c:showBubbleSize val="0"/>
        </c:dLbls>
        <c:gapWidth val="250"/>
        <c:overlap val="100"/>
        <c:axId val="383425824"/>
        <c:axId val="383425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-2.62</c:v>
                </c:pt>
                <c:pt idx="1">
                  <c:v>7.47</c:v>
                </c:pt>
                <c:pt idx="2">
                  <c:v>-1.49</c:v>
                </c:pt>
                <c:pt idx="3">
                  <c:v>1.5</c:v>
                </c:pt>
                <c:pt idx="4">
                  <c:v>1.38</c:v>
                </c:pt>
              </c:numCache>
            </c:numRef>
          </c:val>
          <c:smooth val="0"/>
          <c:extLst>
            <c:ext xmlns:c16="http://schemas.microsoft.com/office/drawing/2014/chart" uri="{C3380CC4-5D6E-409C-BE32-E72D297353CC}">
              <c16:uniqueId val="{00000002-F61C-49E0-94E0-C46AB24EE935}"/>
            </c:ext>
          </c:extLst>
        </c:ser>
        <c:dLbls>
          <c:showLegendKey val="0"/>
          <c:showVal val="0"/>
          <c:showCatName val="0"/>
          <c:showSerName val="0"/>
          <c:showPercent val="0"/>
          <c:showBubbleSize val="0"/>
        </c:dLbls>
        <c:marker val="1"/>
        <c:smooth val="0"/>
        <c:axId val="383425824"/>
        <c:axId val="383425432"/>
      </c:lineChart>
      <c:catAx>
        <c:axId val="3834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425432"/>
        <c:crosses val="autoZero"/>
        <c:auto val="1"/>
        <c:lblAlgn val="ctr"/>
        <c:lblOffset val="100"/>
        <c:tickLblSkip val="1"/>
        <c:tickMarkSkip val="1"/>
        <c:noMultiLvlLbl val="0"/>
      </c:catAx>
      <c:valAx>
        <c:axId val="383425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42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B0-43CC-B7DF-F763C85AC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B0-43CC-B7DF-F763C85ACF4C}"/>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0B0-43CC-B7DF-F763C85ACF4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0.16</c:v>
                </c:pt>
                <c:pt idx="4">
                  <c:v>#N/A</c:v>
                </c:pt>
                <c:pt idx="5">
                  <c:v>0.18</c:v>
                </c:pt>
                <c:pt idx="6">
                  <c:v>#N/A</c:v>
                </c:pt>
                <c:pt idx="7">
                  <c:v>0.19</c:v>
                </c:pt>
                <c:pt idx="8">
                  <c:v>#N/A</c:v>
                </c:pt>
                <c:pt idx="9">
                  <c:v>0.2</c:v>
                </c:pt>
              </c:numCache>
            </c:numRef>
          </c:val>
          <c:extLst>
            <c:ext xmlns:c16="http://schemas.microsoft.com/office/drawing/2014/chart" uri="{C3380CC4-5D6E-409C-BE32-E72D297353CC}">
              <c16:uniqueId val="{00000003-00B0-43CC-B7DF-F763C85ACF4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0.35</c:v>
                </c:pt>
                <c:pt idx="2">
                  <c:v>#N/A</c:v>
                </c:pt>
                <c:pt idx="3">
                  <c:v>0.39</c:v>
                </c:pt>
                <c:pt idx="4">
                  <c:v>#N/A</c:v>
                </c:pt>
                <c:pt idx="5">
                  <c:v>0.43</c:v>
                </c:pt>
                <c:pt idx="6">
                  <c:v>#N/A</c:v>
                </c:pt>
                <c:pt idx="7">
                  <c:v>0.35</c:v>
                </c:pt>
                <c:pt idx="8">
                  <c:v>#N/A</c:v>
                </c:pt>
                <c:pt idx="9">
                  <c:v>0.4</c:v>
                </c:pt>
              </c:numCache>
            </c:numRef>
          </c:val>
          <c:extLst>
            <c:ext xmlns:c16="http://schemas.microsoft.com/office/drawing/2014/chart" uri="{C3380CC4-5D6E-409C-BE32-E72D297353CC}">
              <c16:uniqueId val="{00000004-00B0-43CC-B7DF-F763C85ACF4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0.36</c:v>
                </c:pt>
                <c:pt idx="2">
                  <c:v>#N/A</c:v>
                </c:pt>
                <c:pt idx="3">
                  <c:v>1.1499999999999999</c:v>
                </c:pt>
                <c:pt idx="4">
                  <c:v>#N/A</c:v>
                </c:pt>
                <c:pt idx="5">
                  <c:v>1.58</c:v>
                </c:pt>
                <c:pt idx="6">
                  <c:v>#N/A</c:v>
                </c:pt>
                <c:pt idx="7">
                  <c:v>2.04</c:v>
                </c:pt>
                <c:pt idx="8">
                  <c:v>#N/A</c:v>
                </c:pt>
                <c:pt idx="9">
                  <c:v>1.63</c:v>
                </c:pt>
              </c:numCache>
            </c:numRef>
          </c:val>
          <c:extLst>
            <c:ext xmlns:c16="http://schemas.microsoft.com/office/drawing/2014/chart" uri="{C3380CC4-5D6E-409C-BE32-E72D297353CC}">
              <c16:uniqueId val="{00000005-00B0-43CC-B7DF-F763C85ACF4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2.7</c:v>
                </c:pt>
                <c:pt idx="4">
                  <c:v>#N/A</c:v>
                </c:pt>
                <c:pt idx="5">
                  <c:v>1.2</c:v>
                </c:pt>
                <c:pt idx="6">
                  <c:v>#N/A</c:v>
                </c:pt>
                <c:pt idx="7">
                  <c:v>2.64</c:v>
                </c:pt>
                <c:pt idx="8">
                  <c:v>#N/A</c:v>
                </c:pt>
                <c:pt idx="9">
                  <c:v>3.96</c:v>
                </c:pt>
              </c:numCache>
            </c:numRef>
          </c:val>
          <c:extLst>
            <c:ext xmlns:c16="http://schemas.microsoft.com/office/drawing/2014/chart" uri="{C3380CC4-5D6E-409C-BE32-E72D297353CC}">
              <c16:uniqueId val="{00000006-00B0-43CC-B7DF-F763C85ACF4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15.2</c:v>
                </c:pt>
                <c:pt idx="2">
                  <c:v>#N/A</c:v>
                </c:pt>
                <c:pt idx="3">
                  <c:v>15.95</c:v>
                </c:pt>
                <c:pt idx="4">
                  <c:v>#N/A</c:v>
                </c:pt>
                <c:pt idx="5">
                  <c:v>17.11</c:v>
                </c:pt>
                <c:pt idx="6">
                  <c:v>#N/A</c:v>
                </c:pt>
                <c:pt idx="7">
                  <c:v>17.18</c:v>
                </c:pt>
                <c:pt idx="8">
                  <c:v>#N/A</c:v>
                </c:pt>
                <c:pt idx="9">
                  <c:v>16.89</c:v>
                </c:pt>
              </c:numCache>
            </c:numRef>
          </c:val>
          <c:extLst>
            <c:ext xmlns:c16="http://schemas.microsoft.com/office/drawing/2014/chart" uri="{C3380CC4-5D6E-409C-BE32-E72D297353CC}">
              <c16:uniqueId val="{00000007-00B0-43CC-B7DF-F763C85ACF4C}"/>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7.14</c:v>
                </c:pt>
                <c:pt idx="1">
                  <c:v>#N/A</c:v>
                </c:pt>
                <c:pt idx="2">
                  <c:v>5.95</c:v>
                </c:pt>
                <c:pt idx="3">
                  <c:v>#N/A</c:v>
                </c:pt>
                <c:pt idx="4">
                  <c:v>4.3899999999999997</c:v>
                </c:pt>
                <c:pt idx="5">
                  <c:v>#N/A</c:v>
                </c:pt>
                <c:pt idx="6">
                  <c:v>1.53</c:v>
                </c:pt>
                <c:pt idx="7">
                  <c:v>#N/A</c:v>
                </c:pt>
                <c:pt idx="8">
                  <c:v>0.18</c:v>
                </c:pt>
                <c:pt idx="9">
                  <c:v>#N/A</c:v>
                </c:pt>
              </c:numCache>
            </c:numRef>
          </c:val>
          <c:extLst>
            <c:ext xmlns:c16="http://schemas.microsoft.com/office/drawing/2014/chart" uri="{C3380CC4-5D6E-409C-BE32-E72D297353CC}">
              <c16:uniqueId val="{00000008-00B0-43CC-B7DF-F763C85ACF4C}"/>
            </c:ext>
          </c:extLst>
        </c:ser>
        <c:ser>
          <c:idx val="9"/>
          <c:order val="9"/>
          <c:tx>
            <c:strRef>
              <c:f>データシート!$A$36</c:f>
              <c:strCache>
                <c:ptCount val="1"/>
                <c:pt idx="0">
                  <c:v>市立柏原病院事業会計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3.35</c:v>
                </c:pt>
                <c:pt idx="1">
                  <c:v>#N/A</c:v>
                </c:pt>
                <c:pt idx="2">
                  <c:v>#N/A</c:v>
                </c:pt>
                <c:pt idx="3">
                  <c:v>0</c:v>
                </c:pt>
                <c:pt idx="4">
                  <c:v>1.33</c:v>
                </c:pt>
                <c:pt idx="5">
                  <c:v>#N/A</c:v>
                </c:pt>
                <c:pt idx="6">
                  <c:v>4.7</c:v>
                </c:pt>
                <c:pt idx="7">
                  <c:v>#N/A</c:v>
                </c:pt>
                <c:pt idx="8">
                  <c:v>4.63</c:v>
                </c:pt>
                <c:pt idx="9">
                  <c:v>#N/A</c:v>
                </c:pt>
              </c:numCache>
            </c:numRef>
          </c:val>
          <c:extLst>
            <c:ext xmlns:c16="http://schemas.microsoft.com/office/drawing/2014/chart" uri="{C3380CC4-5D6E-409C-BE32-E72D297353CC}">
              <c16:uniqueId val="{00000009-00B0-43CC-B7DF-F763C85ACF4C}"/>
            </c:ext>
          </c:extLst>
        </c:ser>
        <c:dLbls>
          <c:showLegendKey val="0"/>
          <c:showVal val="0"/>
          <c:showCatName val="0"/>
          <c:showSerName val="0"/>
          <c:showPercent val="0"/>
          <c:showBubbleSize val="0"/>
        </c:dLbls>
        <c:gapWidth val="150"/>
        <c:overlap val="100"/>
        <c:axId val="383424648"/>
        <c:axId val="383423864"/>
      </c:barChart>
      <c:catAx>
        <c:axId val="38342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423864"/>
        <c:crosses val="autoZero"/>
        <c:auto val="1"/>
        <c:lblAlgn val="ctr"/>
        <c:lblOffset val="100"/>
        <c:tickLblSkip val="1"/>
        <c:tickMarkSkip val="1"/>
        <c:noMultiLvlLbl val="0"/>
      </c:catAx>
      <c:valAx>
        <c:axId val="383423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424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2514</c:v>
                </c:pt>
                <c:pt idx="5">
                  <c:v>2388</c:v>
                </c:pt>
                <c:pt idx="8">
                  <c:v>2417</c:v>
                </c:pt>
                <c:pt idx="11">
                  <c:v>2485</c:v>
                </c:pt>
                <c:pt idx="14">
                  <c:v>2482</c:v>
                </c:pt>
              </c:numCache>
            </c:numRef>
          </c:val>
          <c:extLst>
            <c:ext xmlns:c16="http://schemas.microsoft.com/office/drawing/2014/chart" uri="{C3380CC4-5D6E-409C-BE32-E72D297353CC}">
              <c16:uniqueId val="{00000000-2EBC-4715-95EF-21FADBAEAE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BC-4715-95EF-21FADBAEAE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EBC-4715-95EF-21FADBAEAE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278</c:v>
                </c:pt>
                <c:pt idx="3">
                  <c:v>293</c:v>
                </c:pt>
                <c:pt idx="6">
                  <c:v>281</c:v>
                </c:pt>
                <c:pt idx="9">
                  <c:v>273</c:v>
                </c:pt>
                <c:pt idx="12">
                  <c:v>178</c:v>
                </c:pt>
              </c:numCache>
            </c:numRef>
          </c:val>
          <c:extLst>
            <c:ext xmlns:c16="http://schemas.microsoft.com/office/drawing/2014/chart" uri="{C3380CC4-5D6E-409C-BE32-E72D297353CC}">
              <c16:uniqueId val="{00000003-2EBC-4715-95EF-21FADBAEAE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1337</c:v>
                </c:pt>
                <c:pt idx="3">
                  <c:v>1249</c:v>
                </c:pt>
                <c:pt idx="6">
                  <c:v>844</c:v>
                </c:pt>
                <c:pt idx="9">
                  <c:v>859</c:v>
                </c:pt>
                <c:pt idx="12">
                  <c:v>845</c:v>
                </c:pt>
              </c:numCache>
            </c:numRef>
          </c:val>
          <c:extLst>
            <c:ext xmlns:c16="http://schemas.microsoft.com/office/drawing/2014/chart" uri="{C3380CC4-5D6E-409C-BE32-E72D297353CC}">
              <c16:uniqueId val="{00000004-2EBC-4715-95EF-21FADBAEAE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BC-4715-95EF-21FADBAEAE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BC-4715-95EF-21FADBAEAE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2067</c:v>
                </c:pt>
                <c:pt idx="3">
                  <c:v>2018</c:v>
                </c:pt>
                <c:pt idx="6">
                  <c:v>2071</c:v>
                </c:pt>
                <c:pt idx="9">
                  <c:v>2016</c:v>
                </c:pt>
                <c:pt idx="12">
                  <c:v>1921</c:v>
                </c:pt>
              </c:numCache>
            </c:numRef>
          </c:val>
          <c:extLst>
            <c:ext xmlns:c16="http://schemas.microsoft.com/office/drawing/2014/chart" uri="{C3380CC4-5D6E-409C-BE32-E72D297353CC}">
              <c16:uniqueId val="{00000007-2EBC-4715-95EF-21FADBAEAEA4}"/>
            </c:ext>
          </c:extLst>
        </c:ser>
        <c:dLbls>
          <c:showLegendKey val="0"/>
          <c:showVal val="0"/>
          <c:showCatName val="0"/>
          <c:showSerName val="0"/>
          <c:showPercent val="0"/>
          <c:showBubbleSize val="0"/>
        </c:dLbls>
        <c:gapWidth val="100"/>
        <c:overlap val="100"/>
        <c:axId val="383425040"/>
        <c:axId val="408421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1168</c:v>
                </c:pt>
                <c:pt idx="2">
                  <c:v>#N/A</c:v>
                </c:pt>
                <c:pt idx="3">
                  <c:v>#N/A</c:v>
                </c:pt>
                <c:pt idx="4">
                  <c:v>1172</c:v>
                </c:pt>
                <c:pt idx="5">
                  <c:v>#N/A</c:v>
                </c:pt>
                <c:pt idx="6">
                  <c:v>#N/A</c:v>
                </c:pt>
                <c:pt idx="7">
                  <c:v>779</c:v>
                </c:pt>
                <c:pt idx="8">
                  <c:v>#N/A</c:v>
                </c:pt>
                <c:pt idx="9">
                  <c:v>#N/A</c:v>
                </c:pt>
                <c:pt idx="10">
                  <c:v>663</c:v>
                </c:pt>
                <c:pt idx="11">
                  <c:v>#N/A</c:v>
                </c:pt>
                <c:pt idx="12">
                  <c:v>#N/A</c:v>
                </c:pt>
                <c:pt idx="13">
                  <c:v>462</c:v>
                </c:pt>
                <c:pt idx="14">
                  <c:v>#N/A</c:v>
                </c:pt>
              </c:numCache>
            </c:numRef>
          </c:val>
          <c:smooth val="0"/>
          <c:extLst>
            <c:ext xmlns:c16="http://schemas.microsoft.com/office/drawing/2014/chart" uri="{C3380CC4-5D6E-409C-BE32-E72D297353CC}">
              <c16:uniqueId val="{00000008-2EBC-4715-95EF-21FADBAEAEA4}"/>
            </c:ext>
          </c:extLst>
        </c:ser>
        <c:dLbls>
          <c:showLegendKey val="0"/>
          <c:showVal val="0"/>
          <c:showCatName val="0"/>
          <c:showSerName val="0"/>
          <c:showPercent val="0"/>
          <c:showBubbleSize val="0"/>
        </c:dLbls>
        <c:marker val="1"/>
        <c:smooth val="0"/>
        <c:axId val="383425040"/>
        <c:axId val="408421560"/>
      </c:lineChart>
      <c:catAx>
        <c:axId val="38342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421560"/>
        <c:crosses val="autoZero"/>
        <c:auto val="1"/>
        <c:lblAlgn val="ctr"/>
        <c:lblOffset val="100"/>
        <c:tickLblSkip val="1"/>
        <c:tickMarkSkip val="1"/>
        <c:noMultiLvlLbl val="0"/>
      </c:catAx>
      <c:valAx>
        <c:axId val="408421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42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27311</c:v>
                </c:pt>
                <c:pt idx="5">
                  <c:v>27612</c:v>
                </c:pt>
                <c:pt idx="8">
                  <c:v>27241</c:v>
                </c:pt>
                <c:pt idx="11">
                  <c:v>26767</c:v>
                </c:pt>
                <c:pt idx="14">
                  <c:v>26401</c:v>
                </c:pt>
              </c:numCache>
            </c:numRef>
          </c:val>
          <c:extLst>
            <c:ext xmlns:c16="http://schemas.microsoft.com/office/drawing/2014/chart" uri="{C3380CC4-5D6E-409C-BE32-E72D297353CC}">
              <c16:uniqueId val="{00000000-CDD0-432F-8BB2-6A9F1A9869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6373</c:v>
                </c:pt>
                <c:pt idx="5">
                  <c:v>6236</c:v>
                </c:pt>
                <c:pt idx="8">
                  <c:v>5866</c:v>
                </c:pt>
                <c:pt idx="11">
                  <c:v>5493</c:v>
                </c:pt>
                <c:pt idx="14">
                  <c:v>5122</c:v>
                </c:pt>
              </c:numCache>
            </c:numRef>
          </c:val>
          <c:extLst>
            <c:ext xmlns:c16="http://schemas.microsoft.com/office/drawing/2014/chart" uri="{C3380CC4-5D6E-409C-BE32-E72D297353CC}">
              <c16:uniqueId val="{00000001-CDD0-432F-8BB2-6A9F1A9869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3237</c:v>
                </c:pt>
                <c:pt idx="5">
                  <c:v>2843</c:v>
                </c:pt>
                <c:pt idx="8">
                  <c:v>3183</c:v>
                </c:pt>
                <c:pt idx="11">
                  <c:v>3456</c:v>
                </c:pt>
                <c:pt idx="14">
                  <c:v>3909</c:v>
                </c:pt>
              </c:numCache>
            </c:numRef>
          </c:val>
          <c:extLst>
            <c:ext xmlns:c16="http://schemas.microsoft.com/office/drawing/2014/chart" uri="{C3380CC4-5D6E-409C-BE32-E72D297353CC}">
              <c16:uniqueId val="{00000002-CDD0-432F-8BB2-6A9F1A9869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D0-432F-8BB2-6A9F1A9869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D0-432F-8BB2-6A9F1A9869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226</c:v>
                </c:pt>
                <c:pt idx="3">
                  <c:v>102</c:v>
                </c:pt>
                <c:pt idx="6">
                  <c:v>102</c:v>
                </c:pt>
                <c:pt idx="9">
                  <c:v>101</c:v>
                </c:pt>
                <c:pt idx="12">
                  <c:v>22</c:v>
                </c:pt>
              </c:numCache>
            </c:numRef>
          </c:val>
          <c:extLst>
            <c:ext xmlns:c16="http://schemas.microsoft.com/office/drawing/2014/chart" uri="{C3380CC4-5D6E-409C-BE32-E72D297353CC}">
              <c16:uniqueId val="{00000005-CDD0-432F-8BB2-6A9F1A9869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3276</c:v>
                </c:pt>
                <c:pt idx="3">
                  <c:v>3045</c:v>
                </c:pt>
                <c:pt idx="6">
                  <c:v>2846</c:v>
                </c:pt>
                <c:pt idx="9">
                  <c:v>2648</c:v>
                </c:pt>
                <c:pt idx="12">
                  <c:v>2723</c:v>
                </c:pt>
              </c:numCache>
            </c:numRef>
          </c:val>
          <c:extLst>
            <c:ext xmlns:c16="http://schemas.microsoft.com/office/drawing/2014/chart" uri="{C3380CC4-5D6E-409C-BE32-E72D297353CC}">
              <c16:uniqueId val="{00000006-CDD0-432F-8BB2-6A9F1A9869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1266</c:v>
                </c:pt>
                <c:pt idx="3">
                  <c:v>1059</c:v>
                </c:pt>
                <c:pt idx="6">
                  <c:v>836</c:v>
                </c:pt>
                <c:pt idx="9">
                  <c:v>643</c:v>
                </c:pt>
                <c:pt idx="12">
                  <c:v>706</c:v>
                </c:pt>
              </c:numCache>
            </c:numRef>
          </c:val>
          <c:extLst>
            <c:ext xmlns:c16="http://schemas.microsoft.com/office/drawing/2014/chart" uri="{C3380CC4-5D6E-409C-BE32-E72D297353CC}">
              <c16:uniqueId val="{00000007-CDD0-432F-8BB2-6A9F1A9869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15817</c:v>
                </c:pt>
                <c:pt idx="3">
                  <c:v>14639</c:v>
                </c:pt>
                <c:pt idx="6">
                  <c:v>13267</c:v>
                </c:pt>
                <c:pt idx="9">
                  <c:v>12279</c:v>
                </c:pt>
                <c:pt idx="12">
                  <c:v>11509</c:v>
                </c:pt>
              </c:numCache>
            </c:numRef>
          </c:val>
          <c:extLst>
            <c:ext xmlns:c16="http://schemas.microsoft.com/office/drawing/2014/chart" uri="{C3380CC4-5D6E-409C-BE32-E72D297353CC}">
              <c16:uniqueId val="{00000008-CDD0-432F-8BB2-6A9F1A9869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208</c:v>
                </c:pt>
                <c:pt idx="3">
                  <c:v>322</c:v>
                </c:pt>
                <c:pt idx="6">
                  <c:v>639</c:v>
                </c:pt>
                <c:pt idx="9">
                  <c:v>626</c:v>
                </c:pt>
                <c:pt idx="12">
                  <c:v>302</c:v>
                </c:pt>
              </c:numCache>
            </c:numRef>
          </c:val>
          <c:extLst>
            <c:ext xmlns:c16="http://schemas.microsoft.com/office/drawing/2014/chart" uri="{C3380CC4-5D6E-409C-BE32-E72D297353CC}">
              <c16:uniqueId val="{00000009-CDD0-432F-8BB2-6A9F1A9869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20234</c:v>
                </c:pt>
                <c:pt idx="3">
                  <c:v>20043</c:v>
                </c:pt>
                <c:pt idx="6">
                  <c:v>19437</c:v>
                </c:pt>
                <c:pt idx="9">
                  <c:v>18899</c:v>
                </c:pt>
                <c:pt idx="12">
                  <c:v>19183</c:v>
                </c:pt>
              </c:numCache>
            </c:numRef>
          </c:val>
          <c:extLst>
            <c:ext xmlns:c16="http://schemas.microsoft.com/office/drawing/2014/chart" uri="{C3380CC4-5D6E-409C-BE32-E72D297353CC}">
              <c16:uniqueId val="{0000000A-CDD0-432F-8BB2-6A9F1A9869C3}"/>
            </c:ext>
          </c:extLst>
        </c:ser>
        <c:dLbls>
          <c:showLegendKey val="0"/>
          <c:showVal val="0"/>
          <c:showCatName val="0"/>
          <c:showSerName val="0"/>
          <c:showPercent val="0"/>
          <c:showBubbleSize val="0"/>
        </c:dLbls>
        <c:gapWidth val="100"/>
        <c:overlap val="100"/>
        <c:axId val="408421168"/>
        <c:axId val="40842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4105</c:v>
                </c:pt>
                <c:pt idx="2">
                  <c:v>#N/A</c:v>
                </c:pt>
                <c:pt idx="3">
                  <c:v>#N/A</c:v>
                </c:pt>
                <c:pt idx="4">
                  <c:v>2519</c:v>
                </c:pt>
                <c:pt idx="5">
                  <c:v>#N/A</c:v>
                </c:pt>
                <c:pt idx="6">
                  <c:v>#N/A</c:v>
                </c:pt>
                <c:pt idx="7">
                  <c:v>838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DD0-432F-8BB2-6A9F1A9869C3}"/>
            </c:ext>
          </c:extLst>
        </c:ser>
        <c:dLbls>
          <c:showLegendKey val="0"/>
          <c:showVal val="0"/>
          <c:showCatName val="0"/>
          <c:showSerName val="0"/>
          <c:showPercent val="0"/>
          <c:showBubbleSize val="0"/>
        </c:dLbls>
        <c:marker val="1"/>
        <c:smooth val="0"/>
        <c:axId val="408421168"/>
        <c:axId val="408421952"/>
      </c:lineChart>
      <c:catAx>
        <c:axId val="40842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421952"/>
        <c:crosses val="autoZero"/>
        <c:auto val="1"/>
        <c:lblAlgn val="ctr"/>
        <c:lblOffset val="100"/>
        <c:tickLblSkip val="1"/>
        <c:tickMarkSkip val="1"/>
        <c:noMultiLvlLbl val="0"/>
      </c:catAx>
      <c:valAx>
        <c:axId val="40842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2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1681</c:v>
                </c:pt>
                <c:pt idx="1">
                  <c:v>1786</c:v>
                </c:pt>
                <c:pt idx="2">
                  <c:v>2086</c:v>
                </c:pt>
              </c:numCache>
            </c:numRef>
          </c:val>
          <c:extLst>
            <c:ext xmlns:c16="http://schemas.microsoft.com/office/drawing/2014/chart" uri="{C3380CC4-5D6E-409C-BE32-E72D297353CC}">
              <c16:uniqueId val="{00000000-4A9B-4664-996F-1E17DA0CE9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A9B-4664-996F-1E17DA0CE9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1329</c:v>
                </c:pt>
                <c:pt idx="1">
                  <c:v>1333</c:v>
                </c:pt>
                <c:pt idx="2">
                  <c:v>1273</c:v>
                </c:pt>
              </c:numCache>
            </c:numRef>
          </c:val>
          <c:extLst>
            <c:ext xmlns:c16="http://schemas.microsoft.com/office/drawing/2014/chart" uri="{C3380CC4-5D6E-409C-BE32-E72D297353CC}">
              <c16:uniqueId val="{00000002-4A9B-4664-996F-1E17DA0CE927}"/>
            </c:ext>
          </c:extLst>
        </c:ser>
        <c:dLbls>
          <c:showLegendKey val="0"/>
          <c:showVal val="0"/>
          <c:showCatName val="0"/>
          <c:showSerName val="0"/>
          <c:showPercent val="0"/>
          <c:showBubbleSize val="0"/>
        </c:dLbls>
        <c:gapWidth val="120"/>
        <c:overlap val="100"/>
        <c:axId val="408422344"/>
        <c:axId val="408423128"/>
      </c:barChart>
      <c:catAx>
        <c:axId val="40842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423128"/>
        <c:crosses val="autoZero"/>
        <c:auto val="1"/>
        <c:lblAlgn val="ctr"/>
        <c:lblOffset val="100"/>
        <c:tickLblSkip val="1"/>
        <c:tickMarkSkip val="1"/>
        <c:noMultiLvlLbl val="0"/>
      </c:catAx>
      <c:valAx>
        <c:axId val="408423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42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{7CB61FA0-C20D-4378-BA56-C778C9B1004E}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73-4092-BFC8-6E13880B21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{159127C0-6A6A-4E24-9250-878754AF22E0}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73-4092-BFC8-6E13880B21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{D445FFD6-D895-4C4F-9DAF-57A98C57EE3C}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73-4092-BFC8-6E13880B21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{73ED7F36-BEE2-4B40-9E3F-F717CF2B6A5E}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73-4092-BFC8-6E13880B21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{B0F0DA92-9581-4BBA-B292-C41B9D1600B4}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73-4092-BFC8-6E13880B21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{CB31A625-42A6-4538-AA83-84CD9DE28A3A}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73-4092-BFC8-6E13880B211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{A788C827-F08E-4058-BD07-00122729B7B7}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73-4092-BFC8-6E13880B211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{26DDD03B-D959-4289-9D97-F6B4303A8B6E}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73-4092-BFC8-6E13880B211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{8FF7155E-B68D-4101-8BDA-7556E8ECD826}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73-4092-BFC8-6E13880B21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33.200000000000003</c:v>
                </c:pt>
                <c:pt idx="16">
                  <c:v>63.8</c:v>
                </c:pt>
                <c:pt idx="24">
                  <c:v>65.2</c:v>
                </c:pt>
              </c:numCache>
            </c:numRef>
          </c:xVal>
          <c:yVal>
            <c:numRef>
              <c:f>公会計指標分析・財政指標組合せ分析表!$BP$51:$DC$51</c:f>
              <c:numCache>
                <c:formatCode>#,##0.0;"▲ "#,##0.0</c:formatCode>
                <c:ptCount val="40"/>
                <c:pt idx="8">
                  <c:v>19.399999999999999</c:v>
                </c:pt>
                <c:pt idx="16">
                  <c:v>6.5</c:v>
                </c:pt>
              </c:numCache>
            </c:numRef>
          </c:yVal>
          <c:smooth val="0"/>
          <c:extLst>
            <c:ext xmlns:c16="http://schemas.microsoft.com/office/drawing/2014/chart" uri="{C3380CC4-5D6E-409C-BE32-E72D297353CC}">
              <c16:uniqueId val="{00000009-8573-4092-BFC8-6E13880B21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{51C7CDD6-CC68-4A73-90B7-A04E4796574B}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73-4092-BFC8-6E13880B21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{10C014FB-DB0E-4B19-B2FA-EFECC3064426}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73-4092-BFC8-6E13880B21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{93DFE484-24BE-4354-9EB5-25CD73EB11C5}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73-4092-BFC8-6E13880B21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{F5D72094-75E5-4AF9-A1BB-75DBF53FF03D}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73-4092-BFC8-6E13880B21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{A36C41FC-DE07-46AB-A500-546668F1825F}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73-4092-BFC8-6E13880B21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{E2FE26FE-BA65-4AFA-98D8-A9A00F868BBA}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73-4092-BFC8-6E13880B211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{8DB64190-3BCD-4E64-84A8-F105C5B2EE84}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73-4092-BFC8-6E13880B211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{2EF8F47E-B298-4E9A-AB01-D234B094A785}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73-4092-BFC8-6E13880B211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{2441D0D0-8231-4DA2-9868-D6C6C99F1F6C}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73-4092-BFC8-6E13880B21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numCache>
            </c:numRef>
          </c:xVal>
          <c:yVal>
            <c:numRef>
              <c:f>公会計指標分析・財政指標組合せ分析表!$BP$55:$DC$55</c:f>
              <c:numCache>
                <c:formatCode>#,##0.0;"▲ "#,##0.0</c:formatCode>
                <c:ptCount val="40"/>
                <c:pt idx="8">
                  <c:v>37.299999999999997</c:v>
                </c:pt>
                <c:pt idx="16">
                  <c:v>33.1</c:v>
                </c:pt>
                <c:pt idx="24">
                  <c:v>31.3</c:v>
                </c:pt>
              </c:numCache>
            </c:numRef>
          </c:yVal>
          <c:smooth val="0"/>
          <c:extLst>
            <c:ext xmlns:c16="http://schemas.microsoft.com/office/drawing/2014/chart" uri="{C3380CC4-5D6E-409C-BE32-E72D297353CC}">
              <c16:uniqueId val="{00000013-8573-4092-BFC8-6E13880B2116}"/>
            </c:ext>
          </c:extLst>
        </c:ser>
        <c:dLbls>
          <c:showLegendKey val="0"/>
          <c:showVal val="1"/>
          <c:showCatName val="0"/>
          <c:showSerName val="0"/>
          <c:showPercent val="0"/>
          <c:showBubbleSize val="0"/>
        </c:dLbls>
        <c:axId val="133093632"/>
        <c:axId val="256071896"/>
      </c:scatterChart>
      <c:valAx>
        <c:axId val="133093632"/>
        <c:scaling>
          <c:orientation val="minMax"/>
          <c:max val="67"/>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071896"/>
        <c:crosses val="autoZero"/>
        <c:crossBetween val="midCat"/>
      </c:valAx>
      <c:valAx>
        <c:axId val="256071896"/>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09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{614184F2-6FC7-4BE8-BCDE-82CFFACA3BF3}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BFC-404F-9095-690F883D26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{E074D937-8208-4F3D-80F3-F2A418513B0C}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FC-404F-9095-690F883D26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{8C07EA6D-DEE5-43F4-B7AF-36A5F6AD4D83}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FC-404F-9095-690F883D26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{79661D3C-CB5F-4C71-8158-AE1AE4430460}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FC-404F-9095-690F883D26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{41199E81-D699-41D5-8738-3A0B21878D90}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FC-404F-9095-690F883D26B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{95B4BD32-C71D-4D41-943C-977DC1132839}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BFC-404F-9095-690F883D26B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{1ABA4F78-A680-4367-9F8F-BAD1EA01E615}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BFC-404F-9095-690F883D26B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{8CCFEBAF-1E7A-42A7-AFD4-6E9D736CDE9A}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BFC-404F-9095-690F883D26B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{A5099972-3859-4A4E-B4EA-0FC674F76F16}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BFC-404F-9095-690F883D26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9.6999999999999993</c:v>
                </c:pt>
                <c:pt idx="16">
                  <c:v>8.1</c:v>
                </c:pt>
                <c:pt idx="24">
                  <c:v>6.7</c:v>
                </c:pt>
                <c:pt idx="32">
                  <c:v>4.9000000000000004</c:v>
                </c:pt>
              </c:numCache>
            </c:numRef>
          </c:xVal>
          <c:yVal>
            <c:numRef>
              <c:f>公会計指標分析・財政指標組合せ分析表!$BP$73:$DC$73</c:f>
              <c:numCache>
                <c:formatCode>#,##0.0;"▲ "#,##0.0</c:formatCode>
                <c:ptCount val="40"/>
                <c:pt idx="0">
                  <c:v>32.9</c:v>
                </c:pt>
                <c:pt idx="8">
                  <c:v>19.399999999999999</c:v>
                </c:pt>
                <c:pt idx="16">
                  <c:v>6.5</c:v>
                </c:pt>
              </c:numCache>
            </c:numRef>
          </c:yVal>
          <c:smooth val="0"/>
          <c:extLst>
            <c:ext xmlns:c16="http://schemas.microsoft.com/office/drawing/2014/chart" uri="{C3380CC4-5D6E-409C-BE32-E72D297353CC}">
              <c16:uniqueId val="{00000009-8BFC-404F-9095-690F883D26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{B0FE3FED-3A3D-43EA-8C43-8A58000A3648}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BFC-404F-9095-690F883D26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{9EE4D673-B923-432E-830D-22114017F5C4}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FC-404F-9095-690F883D26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{7C869D65-1649-48CC-94F3-D67D54254226}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FC-404F-9095-690F883D26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{2B0C9491-0491-4686-8323-A0FF5CE07F1F}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FC-404F-9095-690F883D26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{B8284F30-1729-44C4-9D55-7E17D8A5CBCD}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FC-404F-9095-690F883D26B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{068D265A-FB01-4E71-9AB0-AC0451E98C10}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BFC-404F-9095-690F883D26B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{665014CE-1CD2-4CB2-B3A5-ACE62A916D14}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BFC-404F-9095-690F883D26B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{5A624E82-F80A-4C04-9D08-320376CC1DE3}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BFC-404F-9095-690F883D26B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{571832EE-B702-43E2-A157-F311CEA88EB3}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BFC-404F-9095-690F883D26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8BFC-404F-9095-690F883D26BB}"/>
            </c:ext>
          </c:extLst>
        </c:ser>
        <c:dLbls>
          <c:showLegendKey val="0"/>
          <c:showVal val="1"/>
          <c:showCatName val="0"/>
          <c:showSerName val="0"/>
          <c:showPercent val="0"/>
          <c:showBubbleSize val="0"/>
        </c:dLbls>
        <c:axId val="254912168"/>
        <c:axId val="256476480"/>
      </c:scatterChart>
      <c:valAx>
        <c:axId val="254912168"/>
        <c:scaling>
          <c:orientation val="minMax"/>
          <c:max val="10.1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476480"/>
        <c:crosses val="autoZero"/>
        <c:crossBetween val="midCat"/>
      </c:valAx>
      <c:valAx>
        <c:axId val="256476480"/>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912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000000"/>
              </a:solidFill>
              <a:latin typeface="ＭＳ ゴシック" pitchFamily="49" charset="-128"/>
              <a:ea typeface="ＭＳ ゴシック" pitchFamily="49" charset="-128"/>
            </a:rPr>
            <a:t>　実質公債費比率については、平成３０年度の数値（３ヶ年平均）で４．９％となり、前年度比で１．８ポイント改善した。</a:t>
          </a:r>
          <a:endParaRPr kumimoji="1" lang="en-US" altLang="ja-JP" sz="1400" baseline="0">
            <a:solidFill>
              <a:srgbClr val="000000"/>
            </a:solidFill>
            <a:latin typeface="ＭＳ ゴシック" pitchFamily="49" charset="-128"/>
            <a:ea typeface="ＭＳ ゴシック" pitchFamily="49" charset="-128"/>
          </a:endParaRPr>
        </a:p>
        <a:p>
          <a:r>
            <a:rPr kumimoji="1" lang="ja-JP" altLang="en-US" sz="1400" baseline="0">
              <a:solidFill>
                <a:srgbClr val="000000"/>
              </a:solidFill>
              <a:latin typeface="ＭＳ ゴシック" pitchFamily="49" charset="-128"/>
              <a:ea typeface="ＭＳ ゴシック" pitchFamily="49" charset="-128"/>
            </a:rPr>
            <a:t>　これは、病院事業会計への公債費に対する繰出金が増となったものの、一般会計の地方債元利償還金が償還終了により減となったことなどで、単年度比率が１．７ポイント改善したことによるものである。</a:t>
          </a:r>
          <a:endParaRPr kumimoji="1" lang="en-US" altLang="ja-JP" sz="1400" baseline="0">
            <a:solidFill>
              <a:srgbClr val="000000"/>
            </a:solidFill>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rgbClr val="000000"/>
              </a:solidFill>
              <a:latin typeface="ＭＳ ゴシック" pitchFamily="49" charset="-128"/>
              <a:ea typeface="ＭＳ ゴシック" pitchFamily="49" charset="-128"/>
            </a:rPr>
            <a:t>　</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しかし、庁舎及び公立認定こども園の建設に多額の起債を発行する予定である</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今後も引き続き</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新規事業に伴う</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起債</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発行の抑制などにより、公債費負担の増加を抑制</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していく。</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公営企業の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償還が順調に進んでいること、前年度に引き続き連結実質収支の黒字を維持できたことなどにより、算定上は地方債等を含めた将来負担額を基金等の財源で賄うことが可能な見込みとなった。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庁舎及び公立認定こども園の建設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に多額の起債を発行する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予定ではあるが、後年度の負担を少しでも軽減できるよう、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今後も引き続き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新規事業の実施について精査をし、財政の健全化に努める。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財政調整基金において庁舎施設整備事業に充当するため３，０３８千円を取り崩したものの、平成２９年度決算で生じた純剰余金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３００，０００千円及び基金運用収入３，２１６千円を積み立てたことで、前年度比３００，１７８千円（１６．８％）の増となった。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その他特定目的基金については、基金運用収入等を５４，８８７千円積み立てたものの、公園等整備事業基金で７２，６２８千円、ふるさと基金で４２，４５７千円を取り崩したことにより、６０，１９８千円（４．５％）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今後、財政調整基金は庁舎建設事業への充当により減少する見込みであるが、各基金を計画的に積み立てていく。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柏原市老人福祉基金：老人福祉の向上を図る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柏原市ふるさと基金：寄附を通じて、様々な人々が参加できる、夢のある地域社会の実現を目指す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柏原市文化・スポーツ国際交流基金：国際化時代にふさわしい文化及びスポーツの振興に寄与し、国際理解を深める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柏原市公園等整備事業基金：公園、広場及び緑地の整備事業を推進する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柏原市ふるさと創生事業基金：ふるさと創生事業を推進する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柏原市ふるさと基金：条例に基づく運用利子及び指定寄附金の積立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柏原市公園等整備事業基金：地域緑化推進事業地の買い戻しに伴う取り崩し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柏原市ふるさと基金：寄付者の意向に沿った事業に活用していく。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条例に基づく歳計剰余金処分及び運用利子の積立による。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庁舎建設事業、病院事業会計繰出金等の財源として多額の取崩しを予定しているため、減少していく。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地方債の償還計画を踏まえ、検討していく。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rgbClr val="000000"/>
              </a:solidFill>
              <a:latin typeface="ＭＳ Ｐゴシック" panose="020B0600070205080204" pitchFamily="50" charset="-128"/>
              <a:ea typeface="ＭＳ Ｐゴシック" panose="020B0600070205080204" pitchFamily="50" charset="-128"/>
            </a:rPr>
            <a:t>　施設の老朽化が進んでおり、類似団体内平均値より高くなっている。　</a:t>
          </a:r>
          <a:endParaRPr kumimoji="1" lang="en-US" altLang="ja-JP" sz="9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5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950">
              <a:solidFill>
                <a:srgbClr val="000000"/>
              </a:solidFill>
              <a:latin typeface="ＭＳ Ｐゴシック" panose="020B0600070205080204" pitchFamily="50" charset="-128"/>
              <a:ea typeface="ＭＳ Ｐゴシック" panose="020B0600070205080204" pitchFamily="50" charset="-128"/>
            </a:rPr>
            <a:t>29</a:t>
          </a:r>
          <a:r>
            <a:rPr kumimoji="1" lang="ja-JP" altLang="en-US" sz="950">
              <a:solidFill>
                <a:srgbClr val="000000"/>
              </a:solidFill>
              <a:latin typeface="ＭＳ Ｐゴシック" panose="020B0600070205080204" pitchFamily="50" charset="-128"/>
              <a:ea typeface="ＭＳ Ｐゴシック" panose="020B0600070205080204" pitchFamily="50" charset="-128"/>
            </a:rPr>
            <a:t>年</a:t>
          </a:r>
          <a:r>
            <a:rPr kumimoji="1" lang="en-US" altLang="ja-JP" sz="950">
              <a:solidFill>
                <a:srgbClr val="000000"/>
              </a:solidFill>
              <a:latin typeface="ＭＳ Ｐゴシック" panose="020B0600070205080204" pitchFamily="50" charset="-128"/>
              <a:ea typeface="ＭＳ Ｐゴシック" panose="020B0600070205080204" pitchFamily="50" charset="-128"/>
            </a:rPr>
            <a:t>3</a:t>
          </a:r>
          <a:r>
            <a:rPr kumimoji="1" lang="ja-JP" altLang="en-US" sz="950">
              <a:solidFill>
                <a:srgbClr val="000000"/>
              </a:solidFill>
              <a:latin typeface="ＭＳ Ｐゴシック" panose="020B0600070205080204" pitchFamily="50" charset="-128"/>
              <a:ea typeface="ＭＳ Ｐゴシック" panose="020B0600070205080204" pitchFamily="50" charset="-128"/>
            </a:rPr>
            <a:t>月に策定した公共施設等総合管理計画や柏原市立小・中学校適正規模・適正配置基本方針、公立幼稚園及び公立保育所の再編整備に関する基本計画などを踏まえ、公共施設等の維持管理や再編整備を適切に進めていく。</a:t>
          </a:r>
          <a:endParaRPr kumimoji="1" lang="en-US" altLang="ja-JP" sz="9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50">
              <a:solidFill>
                <a:srgbClr val="000000"/>
              </a:solidFill>
              <a:latin typeface="ＭＳ Ｐゴシック" panose="020B0600070205080204" pitchFamily="50" charset="-128"/>
              <a:ea typeface="ＭＳ Ｐゴシック" panose="020B0600070205080204" pitchFamily="50" charset="-128"/>
            </a:rPr>
            <a:t>　また平成</a:t>
          </a:r>
          <a:r>
            <a:rPr kumimoji="1" lang="en-US" altLang="ja-JP" sz="950">
              <a:solidFill>
                <a:srgbClr val="000000"/>
              </a:solidFill>
              <a:latin typeface="ＭＳ Ｐゴシック" panose="020B0600070205080204" pitchFamily="50" charset="-128"/>
              <a:ea typeface="ＭＳ Ｐゴシック" panose="020B0600070205080204" pitchFamily="50" charset="-128"/>
            </a:rPr>
            <a:t>30</a:t>
          </a:r>
          <a:r>
            <a:rPr kumimoji="1" lang="ja-JP" altLang="en-US" sz="950">
              <a:solidFill>
                <a:srgbClr val="000000"/>
              </a:solidFill>
              <a:latin typeface="ＭＳ Ｐゴシック" panose="020B0600070205080204" pitchFamily="50" charset="-128"/>
              <a:ea typeface="ＭＳ Ｐゴシック" panose="020B0600070205080204" pitchFamily="50" charset="-128"/>
            </a:rPr>
            <a:t>年</a:t>
          </a:r>
          <a:r>
            <a:rPr kumimoji="1" lang="en-US" altLang="ja-JP" sz="950">
              <a:solidFill>
                <a:srgbClr val="000000"/>
              </a:solidFill>
              <a:latin typeface="ＭＳ Ｐゴシック" panose="020B0600070205080204" pitchFamily="50" charset="-128"/>
              <a:ea typeface="ＭＳ Ｐゴシック" panose="020B0600070205080204" pitchFamily="50" charset="-128"/>
            </a:rPr>
            <a:t>11</a:t>
          </a:r>
          <a:r>
            <a:rPr kumimoji="1" lang="ja-JP" altLang="en-US" sz="950">
              <a:solidFill>
                <a:srgbClr val="000000"/>
              </a:solidFill>
              <a:latin typeface="ＭＳ Ｐゴシック" panose="020B0600070205080204" pitchFamily="50" charset="-128"/>
              <a:ea typeface="ＭＳ Ｐゴシック" panose="020B0600070205080204" pitchFamily="50" charset="-128"/>
            </a:rPr>
            <a:t>月に策定した公有財産活用基本方針を踏まえ、余裕のある公共施設等について、庁内活用や民間への貸付、売却等の検討を進め、公共施設の量、コスト、サービスの最適化に取り組んでいく。</a:t>
          </a:r>
          <a:endParaRPr kumimoji="1" lang="en-US" altLang="ja-JP" sz="9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50">
              <a:solidFill>
                <a:srgbClr val="000000"/>
              </a:solidFill>
              <a:latin typeface="ＭＳ Ｐゴシック" panose="020B0600070205080204" pitchFamily="50" charset="-128"/>
              <a:ea typeface="ＭＳ Ｐゴシック" panose="020B0600070205080204" pitchFamily="50" charset="-128"/>
            </a:rPr>
            <a:t>　なお、平成</a:t>
          </a:r>
          <a:r>
            <a:rPr kumimoji="1" lang="en-US" altLang="ja-JP" sz="950">
              <a:solidFill>
                <a:srgbClr val="000000"/>
              </a:solidFill>
              <a:latin typeface="ＭＳ Ｐゴシック" panose="020B0600070205080204" pitchFamily="50" charset="-128"/>
              <a:ea typeface="ＭＳ Ｐゴシック" panose="020B0600070205080204" pitchFamily="50" charset="-128"/>
            </a:rPr>
            <a:t>30</a:t>
          </a:r>
          <a:r>
            <a:rPr kumimoji="1" lang="ja-JP" altLang="en-US" sz="95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950">
              <a:solidFill>
                <a:srgbClr val="000000"/>
              </a:solidFill>
              <a:latin typeface="ＭＳ Ｐゴシック" panose="020B0600070205080204" pitchFamily="50" charset="-128"/>
              <a:ea typeface="ＭＳ Ｐゴシック" panose="020B0600070205080204" pitchFamily="50" charset="-128"/>
            </a:rPr>
            <a:t>31</a:t>
          </a:r>
          <a:r>
            <a:rPr kumimoji="1" lang="ja-JP" altLang="en-US" sz="950">
              <a:solidFill>
                <a:srgbClr val="000000"/>
              </a:solidFill>
              <a:latin typeface="ＭＳ Ｐゴシック" panose="020B0600070205080204" pitchFamily="50" charset="-128"/>
              <a:ea typeface="ＭＳ Ｐゴシック" panose="020B0600070205080204" pitchFamily="50" charset="-128"/>
            </a:rPr>
            <a:t>年</a:t>
          </a:r>
          <a:r>
            <a:rPr kumimoji="1" lang="en-US" altLang="ja-JP" sz="950">
              <a:solidFill>
                <a:srgbClr val="000000"/>
              </a:solidFill>
              <a:latin typeface="ＭＳ Ｐゴシック" panose="020B0600070205080204" pitchFamily="50" charset="-128"/>
              <a:ea typeface="ＭＳ Ｐゴシック" panose="020B0600070205080204" pitchFamily="50" charset="-128"/>
            </a:rPr>
            <a:t>3</a:t>
          </a:r>
          <a:r>
            <a:rPr kumimoji="1" lang="ja-JP" altLang="en-US" sz="950">
              <a:solidFill>
                <a:srgbClr val="000000"/>
              </a:solidFill>
              <a:latin typeface="ＭＳ Ｐゴシック" panose="020B0600070205080204" pitchFamily="50" charset="-128"/>
              <a:ea typeface="ＭＳ Ｐゴシック" panose="020B0600070205080204" pitchFamily="50" charset="-128"/>
            </a:rPr>
            <a:t>月</a:t>
          </a:r>
          <a:r>
            <a:rPr kumimoji="1" lang="en-US" altLang="ja-JP" sz="950">
              <a:solidFill>
                <a:srgbClr val="000000"/>
              </a:solidFill>
              <a:latin typeface="ＭＳ Ｐゴシック" panose="020B0600070205080204" pitchFamily="50" charset="-128"/>
              <a:ea typeface="ＭＳ Ｐゴシック" panose="020B0600070205080204" pitchFamily="50" charset="-128"/>
            </a:rPr>
            <a:t>31</a:t>
          </a:r>
          <a:r>
            <a:rPr kumimoji="1" lang="ja-JP" altLang="en-US" sz="95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950">
              <a:solidFill>
                <a:srgbClr val="000000"/>
              </a:solidFill>
              <a:latin typeface="ＭＳ Ｐゴシック" panose="020B0600070205080204" pitchFamily="50" charset="-128"/>
              <a:ea typeface="ＭＳ Ｐゴシック" panose="020B0600070205080204" pitchFamily="50" charset="-128"/>
            </a:rPr>
            <a:t>30</a:t>
          </a:r>
          <a:r>
            <a:rPr kumimoji="1" lang="ja-JP" altLang="en-US" sz="95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95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9" name="直線コネクタ 68"/>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0"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1" name="直線コネクタ 70"/>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2"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3" name="直線コネクタ 72"/>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4"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7" name="フローチャート: 判断 76"/>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8" name="フローチャート: 判断 77"/>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94978</xdr:rowOff>
    </xdr:from>
    <xdr:to>
      <xdr:col>19</xdr:col>
      <xdr:colOff>187325</xdr:colOff>
      <xdr:row>29</xdr:row>
      <xdr:rowOff>25128</xdr:rowOff>
    </xdr:to>
    <xdr:sp macro="" textlink="">
      <xdr:nvSpPr>
        <xdr:cNvPr id="84" name="楕円 83"/>
        <xdr:cNvSpPr/>
      </xdr:nvSpPr>
      <xdr:spPr>
        <a:xfrm>
          <a:off x="4000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138158</xdr:rowOff>
    </xdr:from>
    <xdr:to>
      <xdr:col>15</xdr:col>
      <xdr:colOff>187325</xdr:colOff>
      <xdr:row>29</xdr:row>
      <xdr:rowOff>68308</xdr:rowOff>
    </xdr:to>
    <xdr:sp macro="" textlink="">
      <xdr:nvSpPr>
        <xdr:cNvPr id="85" name="楕円 84"/>
        <xdr:cNvSpPr/>
      </xdr:nvSpPr>
      <xdr:spPr>
        <a:xfrm>
          <a:off x="3238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145778</xdr:rowOff>
    </xdr:from>
    <xdr:to>
      <xdr:col>19</xdr:col>
      <xdr:colOff>136525</xdr:colOff>
      <xdr:row>29</xdr:row>
      <xdr:rowOff>17508</xdr:rowOff>
    </xdr:to>
    <xdr:cxnSp macro="">
      <xdr:nvCxnSpPr>
        <xdr:cNvPr id="86" name="直線コネクタ 85"/>
        <xdr:cNvCxnSpPr/>
      </xdr:nvCxnSpPr>
      <xdr:spPr>
        <a:xfrm flipV="1">
          <a:off x="3289300" y="571790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53249</xdr:rowOff>
    </xdr:from>
    <xdr:to>
      <xdr:col>11</xdr:col>
      <xdr:colOff>187325</xdr:colOff>
      <xdr:row>34</xdr:row>
      <xdr:rowOff>154849</xdr:rowOff>
    </xdr:to>
    <xdr:sp macro="" textlink="">
      <xdr:nvSpPr>
        <xdr:cNvPr id="87" name="楕円 86"/>
        <xdr:cNvSpPr/>
      </xdr:nvSpPr>
      <xdr:spPr>
        <a:xfrm>
          <a:off x="2476500" y="66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17508</xdr:rowOff>
    </xdr:from>
    <xdr:to>
      <xdr:col>15</xdr:col>
      <xdr:colOff>136525</xdr:colOff>
      <xdr:row>34</xdr:row>
      <xdr:rowOff>104049</xdr:rowOff>
    </xdr:to>
    <xdr:cxnSp macro="">
      <xdr:nvCxnSpPr>
        <xdr:cNvPr id="88" name="直線コネクタ 87"/>
        <xdr:cNvCxnSpPr/>
      </xdr:nvCxnSpPr>
      <xdr:spPr>
        <a:xfrm flipV="1">
          <a:off x="2527300" y="5761083"/>
          <a:ext cx="762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41655</xdr:rowOff>
    </xdr:from>
    <xdr:ext cx="405111" cy="259045"/>
    <xdr:sp macro="" textlink="">
      <xdr:nvSpPr>
        <xdr:cNvPr id="92" name="n_1mainValue有形固定資産減価償却率"/>
        <xdr:cNvSpPr txBox="1"/>
      </xdr:nvSpPr>
      <xdr:spPr>
        <a:xfrm>
          <a:off x="3836044"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84835</xdr:rowOff>
    </xdr:from>
    <xdr:ext cx="405111" cy="259045"/>
    <xdr:sp macro="" textlink="">
      <xdr:nvSpPr>
        <xdr:cNvPr id="93" name="n_2mainValue有形固定資産減価償却率"/>
        <xdr:cNvSpPr txBox="1"/>
      </xdr:nvSpPr>
      <xdr:spPr>
        <a:xfrm>
          <a:off x="30867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145976</xdr:rowOff>
    </xdr:from>
    <xdr:ext cx="405111" cy="259045"/>
    <xdr:sp macro="" textlink="">
      <xdr:nvSpPr>
        <xdr:cNvPr id="94" name="n_3mainValue有形固定資産減価償却率"/>
        <xdr:cNvSpPr txBox="1"/>
      </xdr:nvSpPr>
      <xdr:spPr>
        <a:xfrm>
          <a:off x="2324744" y="674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将来負担額は減少傾向にあるものの、経常経費が依然として類似団体を上回る状況が続いており、債務償還比率も類似団体内平均値と比べると高くなっている。今後も新庁舎及び公立認定こども園の建設に伴い公債費の増が見込まれるため、経常経費の精査を行いつつ、借入れ条件の見直しや新規発行の抑制などにより公債費負担の急激な増加の抑制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157043</xdr:rowOff>
    </xdr:from>
    <xdr:to>
      <xdr:col>76</xdr:col>
      <xdr:colOff>73025</xdr:colOff>
      <xdr:row>30</xdr:row>
      <xdr:rowOff>87193</xdr:rowOff>
    </xdr:to>
    <xdr:sp macro="" textlink="">
      <xdr:nvSpPr>
        <xdr:cNvPr id="136" name="楕円 135"/>
        <xdr:cNvSpPr/>
      </xdr:nvSpPr>
      <xdr:spPr>
        <a:xfrm>
          <a:off x="14744700" y="59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8470</xdr:rowOff>
    </xdr:from>
    <xdr:ext cx="469744" cy="259045"/>
    <xdr:sp macro="" textlink="">
      <xdr:nvSpPr>
        <xdr:cNvPr id="137" name="債務償還比率該当値テキスト"/>
        <xdr:cNvSpPr txBox="1"/>
      </xdr:nvSpPr>
      <xdr:spPr>
        <a:xfrm>
          <a:off x="14846300" y="575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68404</xdr:rowOff>
    </xdr:from>
    <xdr:to>
      <xdr:col>72</xdr:col>
      <xdr:colOff>123825</xdr:colOff>
      <xdr:row>29</xdr:row>
      <xdr:rowOff>170004</xdr:rowOff>
    </xdr:to>
    <xdr:sp macro="" textlink="">
      <xdr:nvSpPr>
        <xdr:cNvPr id="138" name="楕円 137"/>
        <xdr:cNvSpPr/>
      </xdr:nvSpPr>
      <xdr:spPr>
        <a:xfrm>
          <a:off x="14033500" y="58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119204</xdr:rowOff>
    </xdr:from>
    <xdr:to>
      <xdr:col>76</xdr:col>
      <xdr:colOff>22225</xdr:colOff>
      <xdr:row>30</xdr:row>
      <xdr:rowOff>36393</xdr:rowOff>
    </xdr:to>
    <xdr:cxnSp macro="">
      <xdr:nvCxnSpPr>
        <xdr:cNvPr id="139" name="直線コネクタ 138"/>
        <xdr:cNvCxnSpPr/>
      </xdr:nvCxnSpPr>
      <xdr:spPr>
        <a:xfrm>
          <a:off x="14084300" y="5862779"/>
          <a:ext cx="711200" cy="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15081</xdr:rowOff>
    </xdr:from>
    <xdr:ext cx="469744" cy="259045"/>
    <xdr:sp macro="" textlink="">
      <xdr:nvSpPr>
        <xdr:cNvPr id="141" name="n_1mainValue債務償還比率"/>
        <xdr:cNvSpPr txBox="1"/>
      </xdr:nvSpPr>
      <xdr:spPr>
        <a:xfrm>
          <a:off x="13836727" y="55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1" name="楕円 70"/>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118745</xdr:rowOff>
    </xdr:from>
    <xdr:to>
      <xdr:col>15</xdr:col>
      <xdr:colOff>101600</xdr:colOff>
      <xdr:row>38</xdr:row>
      <xdr:rowOff>48895</xdr:rowOff>
    </xdr:to>
    <xdr:sp macro="" textlink="">
      <xdr:nvSpPr>
        <xdr:cNvPr id="72" name="楕円 71"/>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37</xdr:row>
      <xdr:rowOff>169545</xdr:rowOff>
    </xdr:to>
    <xdr:cxnSp macro="">
      <xdr:nvCxnSpPr>
        <xdr:cNvPr id="73" name="直線コネクタ 72"/>
        <xdr:cNvCxnSpPr/>
      </xdr:nvCxnSpPr>
      <xdr:spPr>
        <a:xfrm flipV="1">
          <a:off x="2908300" y="6496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4" name="楕円 73"/>
        <xdr:cNvSpPr/>
      </xdr:nvSpPr>
      <xdr:spPr>
        <a:xfrm>
          <a:off x="196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83820</xdr:rowOff>
    </xdr:from>
    <xdr:to>
      <xdr:col>15</xdr:col>
      <xdr:colOff>50800</xdr:colOff>
      <xdr:row>37</xdr:row>
      <xdr:rowOff>169545</xdr:rowOff>
    </xdr:to>
    <xdr:cxnSp macro="">
      <xdr:nvCxnSpPr>
        <xdr:cNvPr id="75" name="直線コネクタ 74"/>
        <xdr:cNvCxnSpPr/>
      </xdr:nvCxnSpPr>
      <xdr:spPr>
        <a:xfrm>
          <a:off x="2019300" y="64274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6"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7"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78"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79" name="n_1mainValue【道路】&#10;有形固定資産減価償却率"/>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65422</xdr:rowOff>
    </xdr:from>
    <xdr:ext cx="405111" cy="259045"/>
    <xdr:sp macro="" textlink="">
      <xdr:nvSpPr>
        <xdr:cNvPr id="80" name="n_2mainValue【道路】&#10;有形固定資産減価償却率"/>
        <xdr:cNvSpPr txBox="1"/>
      </xdr:nvSpPr>
      <xdr:spPr>
        <a:xfrm>
          <a:off x="2705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1" name="n_3mainValue【道路】&#10;有形固定資産減価償却率"/>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105163</xdr:rowOff>
    </xdr:from>
    <xdr:to>
      <xdr:col>50</xdr:col>
      <xdr:colOff>165100</xdr:colOff>
      <xdr:row>42</xdr:row>
      <xdr:rowOff>35313</xdr:rowOff>
    </xdr:to>
    <xdr:sp macro="" textlink="">
      <xdr:nvSpPr>
        <xdr:cNvPr id="120" name="楕円 119"/>
        <xdr:cNvSpPr/>
      </xdr:nvSpPr>
      <xdr:spPr>
        <a:xfrm>
          <a:off x="9588500" y="71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105734</xdr:rowOff>
    </xdr:from>
    <xdr:to>
      <xdr:col>46</xdr:col>
      <xdr:colOff>38100</xdr:colOff>
      <xdr:row>42</xdr:row>
      <xdr:rowOff>35884</xdr:rowOff>
    </xdr:to>
    <xdr:sp macro="" textlink="">
      <xdr:nvSpPr>
        <xdr:cNvPr id="121" name="楕円 120"/>
        <xdr:cNvSpPr/>
      </xdr:nvSpPr>
      <xdr:spPr>
        <a:xfrm>
          <a:off x="8699500" y="7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155963</xdr:rowOff>
    </xdr:from>
    <xdr:to>
      <xdr:col>50</xdr:col>
      <xdr:colOff>114300</xdr:colOff>
      <xdr:row>41</xdr:row>
      <xdr:rowOff>156534</xdr:rowOff>
    </xdr:to>
    <xdr:cxnSp macro="">
      <xdr:nvCxnSpPr>
        <xdr:cNvPr id="122" name="直線コネクタ 121"/>
        <xdr:cNvCxnSpPr/>
      </xdr:nvCxnSpPr>
      <xdr:spPr>
        <a:xfrm flipV="1">
          <a:off x="8750300" y="71854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106325</xdr:rowOff>
    </xdr:from>
    <xdr:to>
      <xdr:col>41</xdr:col>
      <xdr:colOff>101600</xdr:colOff>
      <xdr:row>42</xdr:row>
      <xdr:rowOff>36475</xdr:rowOff>
    </xdr:to>
    <xdr:sp macro="" textlink="">
      <xdr:nvSpPr>
        <xdr:cNvPr id="123" name="楕円 122"/>
        <xdr:cNvSpPr/>
      </xdr:nvSpPr>
      <xdr:spPr>
        <a:xfrm>
          <a:off x="7810500" y="71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156534</xdr:rowOff>
    </xdr:from>
    <xdr:to>
      <xdr:col>45</xdr:col>
      <xdr:colOff>177800</xdr:colOff>
      <xdr:row>41</xdr:row>
      <xdr:rowOff>157125</xdr:rowOff>
    </xdr:to>
    <xdr:cxnSp macro="">
      <xdr:nvCxnSpPr>
        <xdr:cNvPr id="124" name="直線コネクタ 123"/>
        <xdr:cNvCxnSpPr/>
      </xdr:nvCxnSpPr>
      <xdr:spPr>
        <a:xfrm flipV="1">
          <a:off x="7861300" y="718598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5"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6"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7"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26440</xdr:rowOff>
    </xdr:from>
    <xdr:ext cx="469744" cy="259045"/>
    <xdr:sp macro="" textlink="">
      <xdr:nvSpPr>
        <xdr:cNvPr id="128" name="n_1mainValue【道路】&#10;一人当たり延長"/>
        <xdr:cNvSpPr txBox="1"/>
      </xdr:nvSpPr>
      <xdr:spPr>
        <a:xfrm>
          <a:off x="9391727" y="72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27011</xdr:rowOff>
    </xdr:from>
    <xdr:ext cx="469744" cy="259045"/>
    <xdr:sp macro="" textlink="">
      <xdr:nvSpPr>
        <xdr:cNvPr id="129" name="n_2mainValue【道路】&#10;一人当たり延長"/>
        <xdr:cNvSpPr txBox="1"/>
      </xdr:nvSpPr>
      <xdr:spPr>
        <a:xfrm>
          <a:off x="8515427" y="722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27602</xdr:rowOff>
    </xdr:from>
    <xdr:ext cx="469744" cy="259045"/>
    <xdr:sp macro="" textlink="">
      <xdr:nvSpPr>
        <xdr:cNvPr id="130" name="n_3mainValue【道路】&#10;一人当たり延長"/>
        <xdr:cNvSpPr txBox="1"/>
      </xdr:nvSpPr>
      <xdr:spPr>
        <a:xfrm>
          <a:off x="7626427" y="72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29210</xdr:rowOff>
    </xdr:from>
    <xdr:to>
      <xdr:col>20</xdr:col>
      <xdr:colOff>38100</xdr:colOff>
      <xdr:row>56</xdr:row>
      <xdr:rowOff>130810</xdr:rowOff>
    </xdr:to>
    <xdr:sp macro="" textlink="">
      <xdr:nvSpPr>
        <xdr:cNvPr id="170" name="楕円 169"/>
        <xdr:cNvSpPr/>
      </xdr:nvSpPr>
      <xdr:spPr>
        <a:xfrm>
          <a:off x="3746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147320</xdr:rowOff>
    </xdr:from>
    <xdr:to>
      <xdr:col>15</xdr:col>
      <xdr:colOff>101600</xdr:colOff>
      <xdr:row>56</xdr:row>
      <xdr:rowOff>77470</xdr:rowOff>
    </xdr:to>
    <xdr:sp macro="" textlink="">
      <xdr:nvSpPr>
        <xdr:cNvPr id="171" name="楕円 170"/>
        <xdr:cNvSpPr/>
      </xdr:nvSpPr>
      <xdr:spPr>
        <a:xfrm>
          <a:off x="2857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26670</xdr:rowOff>
    </xdr:from>
    <xdr:to>
      <xdr:col>19</xdr:col>
      <xdr:colOff>177800</xdr:colOff>
      <xdr:row>56</xdr:row>
      <xdr:rowOff>80010</xdr:rowOff>
    </xdr:to>
    <xdr:cxnSp macro="">
      <xdr:nvCxnSpPr>
        <xdr:cNvPr id="172" name="直線コネクタ 171"/>
        <xdr:cNvCxnSpPr/>
      </xdr:nvCxnSpPr>
      <xdr:spPr>
        <a:xfrm>
          <a:off x="2908300" y="9627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156845</xdr:rowOff>
    </xdr:from>
    <xdr:to>
      <xdr:col>10</xdr:col>
      <xdr:colOff>165100</xdr:colOff>
      <xdr:row>56</xdr:row>
      <xdr:rowOff>86995</xdr:rowOff>
    </xdr:to>
    <xdr:sp macro="" textlink="">
      <xdr:nvSpPr>
        <xdr:cNvPr id="173" name="楕円 172"/>
        <xdr:cNvSpPr/>
      </xdr:nvSpPr>
      <xdr:spPr>
        <a:xfrm>
          <a:off x="1968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26670</xdr:rowOff>
    </xdr:from>
    <xdr:to>
      <xdr:col>15</xdr:col>
      <xdr:colOff>50800</xdr:colOff>
      <xdr:row>56</xdr:row>
      <xdr:rowOff>36195</xdr:rowOff>
    </xdr:to>
    <xdr:cxnSp macro="">
      <xdr:nvCxnSpPr>
        <xdr:cNvPr id="174" name="直線コネクタ 173"/>
        <xdr:cNvCxnSpPr/>
      </xdr:nvCxnSpPr>
      <xdr:spPr>
        <a:xfrm flipV="1">
          <a:off x="2019300" y="96278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5"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6"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77"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147337</xdr:rowOff>
    </xdr:from>
    <xdr:ext cx="405111" cy="259045"/>
    <xdr:sp macro="" textlink="">
      <xdr:nvSpPr>
        <xdr:cNvPr id="178" name="n_1mainValue【橋りょう・トンネル】&#10;有形固定資産減価償却率"/>
        <xdr:cNvSpPr txBox="1"/>
      </xdr:nvSpPr>
      <xdr:spPr>
        <a:xfrm>
          <a:off x="3582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93997</xdr:rowOff>
    </xdr:from>
    <xdr:ext cx="405111" cy="259045"/>
    <xdr:sp macro="" textlink="">
      <xdr:nvSpPr>
        <xdr:cNvPr id="179" name="n_2mainValue【橋りょう・トンネル】&#10;有形固定資産減価償却率"/>
        <xdr:cNvSpPr txBox="1"/>
      </xdr:nvSpPr>
      <xdr:spPr>
        <a:xfrm>
          <a:off x="2705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103522</xdr:rowOff>
    </xdr:from>
    <xdr:ext cx="405111" cy="259045"/>
    <xdr:sp macro="" textlink="">
      <xdr:nvSpPr>
        <xdr:cNvPr id="180" name="n_3mainValue【橋りょう・トンネル】&#10;有形固定資産減価償却率"/>
        <xdr:cNvSpPr txBox="1"/>
      </xdr:nvSpPr>
      <xdr:spPr>
        <a:xfrm>
          <a:off x="18167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65875</xdr:rowOff>
    </xdr:from>
    <xdr:to>
      <xdr:col>50</xdr:col>
      <xdr:colOff>165100</xdr:colOff>
      <xdr:row>63</xdr:row>
      <xdr:rowOff>167475</xdr:rowOff>
    </xdr:to>
    <xdr:sp macro="" textlink="">
      <xdr:nvSpPr>
        <xdr:cNvPr id="217" name="楕円 216"/>
        <xdr:cNvSpPr/>
      </xdr:nvSpPr>
      <xdr:spPr>
        <a:xfrm>
          <a:off x="9588500" y="108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68173</xdr:rowOff>
    </xdr:from>
    <xdr:to>
      <xdr:col>46</xdr:col>
      <xdr:colOff>38100</xdr:colOff>
      <xdr:row>63</xdr:row>
      <xdr:rowOff>169773</xdr:rowOff>
    </xdr:to>
    <xdr:sp macro="" textlink="">
      <xdr:nvSpPr>
        <xdr:cNvPr id="218" name="楕円 217"/>
        <xdr:cNvSpPr/>
      </xdr:nvSpPr>
      <xdr:spPr>
        <a:xfrm>
          <a:off x="8699500" y="108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116675</xdr:rowOff>
    </xdr:from>
    <xdr:to>
      <xdr:col>50</xdr:col>
      <xdr:colOff>114300</xdr:colOff>
      <xdr:row>63</xdr:row>
      <xdr:rowOff>118973</xdr:rowOff>
    </xdr:to>
    <xdr:cxnSp macro="">
      <xdr:nvCxnSpPr>
        <xdr:cNvPr id="219" name="直線コネクタ 218"/>
        <xdr:cNvCxnSpPr/>
      </xdr:nvCxnSpPr>
      <xdr:spPr>
        <a:xfrm flipV="1">
          <a:off x="8750300" y="109180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68648</xdr:rowOff>
    </xdr:from>
    <xdr:to>
      <xdr:col>41</xdr:col>
      <xdr:colOff>101600</xdr:colOff>
      <xdr:row>63</xdr:row>
      <xdr:rowOff>170248</xdr:rowOff>
    </xdr:to>
    <xdr:sp macro="" textlink="">
      <xdr:nvSpPr>
        <xdr:cNvPr id="220" name="楕円 219"/>
        <xdr:cNvSpPr/>
      </xdr:nvSpPr>
      <xdr:spPr>
        <a:xfrm>
          <a:off x="7810500" y="108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118973</xdr:rowOff>
    </xdr:from>
    <xdr:to>
      <xdr:col>45</xdr:col>
      <xdr:colOff>177800</xdr:colOff>
      <xdr:row>63</xdr:row>
      <xdr:rowOff>119448</xdr:rowOff>
    </xdr:to>
    <xdr:cxnSp macro="">
      <xdr:nvCxnSpPr>
        <xdr:cNvPr id="221" name="直線コネクタ 220"/>
        <xdr:cNvCxnSpPr/>
      </xdr:nvCxnSpPr>
      <xdr:spPr>
        <a:xfrm flipV="1">
          <a:off x="7861300" y="10920323"/>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2"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3"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4"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158602</xdr:rowOff>
    </xdr:from>
    <xdr:ext cx="534377" cy="259045"/>
    <xdr:sp macro="" textlink="">
      <xdr:nvSpPr>
        <xdr:cNvPr id="225" name="n_1mainValue【橋りょう・トンネル】&#10;一人当たり有形固定資産（償却資産）額"/>
        <xdr:cNvSpPr txBox="1"/>
      </xdr:nvSpPr>
      <xdr:spPr>
        <a:xfrm>
          <a:off x="9359411" y="109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160900</xdr:rowOff>
    </xdr:from>
    <xdr:ext cx="534377" cy="259045"/>
    <xdr:sp macro="" textlink="">
      <xdr:nvSpPr>
        <xdr:cNvPr id="226" name="n_2mainValue【橋りょう・トンネル】&#10;一人当たり有形固定資産（償却資産）額"/>
        <xdr:cNvSpPr txBox="1"/>
      </xdr:nvSpPr>
      <xdr:spPr>
        <a:xfrm>
          <a:off x="8483111" y="1096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161375</xdr:rowOff>
    </xdr:from>
    <xdr:ext cx="534377" cy="259045"/>
    <xdr:sp macro="" textlink="">
      <xdr:nvSpPr>
        <xdr:cNvPr id="227" name="n_3mainValue【橋りょう・トンネル】&#10;一人当たり有形固定資産（償却資産）額"/>
        <xdr:cNvSpPr txBox="1"/>
      </xdr:nvSpPr>
      <xdr:spPr>
        <a:xfrm>
          <a:off x="7594111" y="109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0" name="テキスト ボックス 26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2" name="テキスト ボックス 2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0" name="テキスト ボックス 27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2" name="テキスト ボックス 2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284" name="直線コネクタ 283"/>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285"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86" name="直線コネクタ 28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287"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288" name="直線コネクタ 287"/>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289"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290" name="フローチャート: 判断 289"/>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291" name="フローチャート: 判断 290"/>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292" name="フローチャート: 判断 291"/>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293" name="フローチャート: 判断 292"/>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4" name="テキスト ボックス 2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76835</xdr:rowOff>
    </xdr:from>
    <xdr:to>
      <xdr:col>81</xdr:col>
      <xdr:colOff>101600</xdr:colOff>
      <xdr:row>34</xdr:row>
      <xdr:rowOff>6985</xdr:rowOff>
    </xdr:to>
    <xdr:sp macro="" textlink="">
      <xdr:nvSpPr>
        <xdr:cNvPr id="299" name="楕円 298"/>
        <xdr:cNvSpPr/>
      </xdr:nvSpPr>
      <xdr:spPr>
        <a:xfrm>
          <a:off x="15430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88265</xdr:rowOff>
    </xdr:from>
    <xdr:to>
      <xdr:col>76</xdr:col>
      <xdr:colOff>165100</xdr:colOff>
      <xdr:row>34</xdr:row>
      <xdr:rowOff>18415</xdr:rowOff>
    </xdr:to>
    <xdr:sp macro="" textlink="">
      <xdr:nvSpPr>
        <xdr:cNvPr id="300" name="楕円 299"/>
        <xdr:cNvSpPr/>
      </xdr:nvSpPr>
      <xdr:spPr>
        <a:xfrm>
          <a:off x="14541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127635</xdr:rowOff>
    </xdr:from>
    <xdr:to>
      <xdr:col>81</xdr:col>
      <xdr:colOff>50800</xdr:colOff>
      <xdr:row>33</xdr:row>
      <xdr:rowOff>139065</xdr:rowOff>
    </xdr:to>
    <xdr:cxnSp macro="">
      <xdr:nvCxnSpPr>
        <xdr:cNvPr id="301" name="直線コネクタ 300"/>
        <xdr:cNvCxnSpPr/>
      </xdr:nvCxnSpPr>
      <xdr:spPr>
        <a:xfrm flipV="1">
          <a:off x="14592300" y="5785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96520</xdr:rowOff>
    </xdr:to>
    <xdr:sp macro="" textlink="">
      <xdr:nvSpPr>
        <xdr:cNvPr id="302" name="楕円 301"/>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139065</xdr:rowOff>
    </xdr:from>
    <xdr:to>
      <xdr:col>76</xdr:col>
      <xdr:colOff>114300</xdr:colOff>
      <xdr:row>38</xdr:row>
      <xdr:rowOff>45720</xdr:rowOff>
    </xdr:to>
    <xdr:cxnSp macro="">
      <xdr:nvCxnSpPr>
        <xdr:cNvPr id="303" name="直線コネクタ 302"/>
        <xdr:cNvCxnSpPr/>
      </xdr:nvCxnSpPr>
      <xdr:spPr>
        <a:xfrm flipV="1">
          <a:off x="13703300" y="5796915"/>
          <a:ext cx="889000" cy="76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04"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05"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06"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23512</xdr:rowOff>
    </xdr:from>
    <xdr:ext cx="405111" cy="259045"/>
    <xdr:sp macro="" textlink="">
      <xdr:nvSpPr>
        <xdr:cNvPr id="307" name="n_1mainValue【認定こども園・幼稚園・保育所】&#10;有形固定資産減価償却率"/>
        <xdr:cNvSpPr txBox="1"/>
      </xdr:nvSpPr>
      <xdr:spPr>
        <a:xfrm>
          <a:off x="152660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34942</xdr:rowOff>
    </xdr:from>
    <xdr:ext cx="405111" cy="259045"/>
    <xdr:sp macro="" textlink="">
      <xdr:nvSpPr>
        <xdr:cNvPr id="308" name="n_2mainValue【認定こども園・幼稚園・保育所】&#10;有形固定資産減価償却率"/>
        <xdr:cNvSpPr txBox="1"/>
      </xdr:nvSpPr>
      <xdr:spPr>
        <a:xfrm>
          <a:off x="14389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87647</xdr:rowOff>
    </xdr:from>
    <xdr:ext cx="405111" cy="259045"/>
    <xdr:sp macro="" textlink="">
      <xdr:nvSpPr>
        <xdr:cNvPr id="309" name="n_3mainValue【認定こども園・幼稚園・保育所】&#10;有形固定資産減価償却率"/>
        <xdr:cNvSpPr txBox="1"/>
      </xdr:nvSpPr>
      <xdr:spPr>
        <a:xfrm>
          <a:off x="13500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0" name="正方形/長方形 3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7" name="正方形/長方形 3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8" name="テキスト ボックス 3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9" name="直線コネクタ 3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1" name="テキスト ボックス 3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3" name="テキスト ボックス 3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5" name="テキスト ボックス 3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7" name="テキスト ボックス 3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9" name="テキスト ボックス 3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33" name="直線コネクタ 332"/>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3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35" name="直線コネクタ 33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336"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337" name="直線コネクタ 336"/>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338"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339" name="フローチャート: 判断 3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340" name="フローチャート: 判断 339"/>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341" name="フローチャート: 判断 340"/>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42" name="フローチャート: 判断 3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348" name="楕円 347"/>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162560</xdr:rowOff>
    </xdr:from>
    <xdr:to>
      <xdr:col>107</xdr:col>
      <xdr:colOff>101600</xdr:colOff>
      <xdr:row>40</xdr:row>
      <xdr:rowOff>92710</xdr:rowOff>
    </xdr:to>
    <xdr:sp macro="" textlink="">
      <xdr:nvSpPr>
        <xdr:cNvPr id="349" name="楕円 348"/>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41910</xdr:rowOff>
    </xdr:to>
    <xdr:cxnSp macro="">
      <xdr:nvCxnSpPr>
        <xdr:cNvPr id="350" name="直線コネクタ 349"/>
        <xdr:cNvCxnSpPr/>
      </xdr:nvCxnSpPr>
      <xdr:spPr>
        <a:xfrm flipV="1">
          <a:off x="20434300" y="689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351" name="楕円 350"/>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45720</xdr:rowOff>
    </xdr:to>
    <xdr:cxnSp macro="">
      <xdr:nvCxnSpPr>
        <xdr:cNvPr id="352" name="直線コネクタ 351"/>
        <xdr:cNvCxnSpPr/>
      </xdr:nvCxnSpPr>
      <xdr:spPr>
        <a:xfrm flipV="1">
          <a:off x="19545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353"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354"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355"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356"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357" name="n_2mainValue【認定こども園・幼稚園・保育所】&#10;一人当たり面積"/>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358" name="n_3mainValue【認定こども園・幼稚園・保育所】&#10;一人当たり面積"/>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70" name="直線コネクタ 36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71" name="テキスト ボックス 37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72" name="直線コネクタ 37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73" name="テキスト ボックス 37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74" name="直線コネクタ 37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75" name="テキスト ボックス 37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78" name="直線コネクタ 37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79" name="テキスト ボックス 37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80" name="直線コネクタ 37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81" name="テキスト ボックス 38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82" name="直線コネクタ 38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83" name="テキスト ボックス 38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2857</xdr:rowOff>
    </xdr:from>
    <xdr:to>
      <xdr:col>85</xdr:col>
      <xdr:colOff>126364</xdr:colOff>
      <xdr:row>62</xdr:row>
      <xdr:rowOff>37147</xdr:rowOff>
    </xdr:to>
    <xdr:cxnSp macro="">
      <xdr:nvCxnSpPr>
        <xdr:cNvPr id="387" name="直線コネクタ 386"/>
        <xdr:cNvCxnSpPr/>
      </xdr:nvCxnSpPr>
      <xdr:spPr>
        <a:xfrm flipV="1">
          <a:off x="16318864" y="9604057"/>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40974</xdr:rowOff>
    </xdr:from>
    <xdr:ext cx="405111" cy="259045"/>
    <xdr:sp macro="" textlink="">
      <xdr:nvSpPr>
        <xdr:cNvPr id="388" name="【学校施設】&#10;有形固定資産減価償却率最小値テキスト"/>
        <xdr:cNvSpPr txBox="1"/>
      </xdr:nvSpPr>
      <xdr:spPr>
        <a:xfrm>
          <a:off x="16357600" y="1067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37147</xdr:rowOff>
    </xdr:from>
    <xdr:to>
      <xdr:col>86</xdr:col>
      <xdr:colOff>25400</xdr:colOff>
      <xdr:row>62</xdr:row>
      <xdr:rowOff>37147</xdr:rowOff>
    </xdr:to>
    <xdr:cxnSp macro="">
      <xdr:nvCxnSpPr>
        <xdr:cNvPr id="389" name="直線コネクタ 388"/>
        <xdr:cNvCxnSpPr/>
      </xdr:nvCxnSpPr>
      <xdr:spPr>
        <a:xfrm>
          <a:off x="16230600" y="10667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120984</xdr:rowOff>
    </xdr:from>
    <xdr:ext cx="405111" cy="259045"/>
    <xdr:sp macro="" textlink="">
      <xdr:nvSpPr>
        <xdr:cNvPr id="390" name="【学校施設】&#10;有形固定資産減価償却率最大値テキスト"/>
        <xdr:cNvSpPr txBox="1"/>
      </xdr:nvSpPr>
      <xdr:spPr>
        <a:xfrm>
          <a:off x="16357600" y="937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2857</xdr:rowOff>
    </xdr:from>
    <xdr:to>
      <xdr:col>86</xdr:col>
      <xdr:colOff>25400</xdr:colOff>
      <xdr:row>56</xdr:row>
      <xdr:rowOff>2857</xdr:rowOff>
    </xdr:to>
    <xdr:cxnSp macro="">
      <xdr:nvCxnSpPr>
        <xdr:cNvPr id="391" name="直線コネクタ 390"/>
        <xdr:cNvCxnSpPr/>
      </xdr:nvCxnSpPr>
      <xdr:spPr>
        <a:xfrm>
          <a:off x="16230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392" name="【学校施設】&#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93" name="フローチャート: 判断 392"/>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26353</xdr:rowOff>
    </xdr:from>
    <xdr:to>
      <xdr:col>81</xdr:col>
      <xdr:colOff>101600</xdr:colOff>
      <xdr:row>59</xdr:row>
      <xdr:rowOff>127953</xdr:rowOff>
    </xdr:to>
    <xdr:sp macro="" textlink="">
      <xdr:nvSpPr>
        <xdr:cNvPr id="394" name="フローチャート: 判断 393"/>
        <xdr:cNvSpPr/>
      </xdr:nvSpPr>
      <xdr:spPr>
        <a:xfrm>
          <a:off x="15430500" y="101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95" name="フローチャート: 判断 394"/>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129222</xdr:rowOff>
    </xdr:from>
    <xdr:to>
      <xdr:col>72</xdr:col>
      <xdr:colOff>38100</xdr:colOff>
      <xdr:row>60</xdr:row>
      <xdr:rowOff>59372</xdr:rowOff>
    </xdr:to>
    <xdr:sp macro="" textlink="">
      <xdr:nvSpPr>
        <xdr:cNvPr id="396" name="フローチャート: 判断 395"/>
        <xdr:cNvSpPr/>
      </xdr:nvSpPr>
      <xdr:spPr>
        <a:xfrm>
          <a:off x="136525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160655</xdr:rowOff>
    </xdr:from>
    <xdr:to>
      <xdr:col>81</xdr:col>
      <xdr:colOff>101600</xdr:colOff>
      <xdr:row>57</xdr:row>
      <xdr:rowOff>90805</xdr:rowOff>
    </xdr:to>
    <xdr:sp macro="" textlink="">
      <xdr:nvSpPr>
        <xdr:cNvPr id="402" name="楕円 401"/>
        <xdr:cNvSpPr/>
      </xdr:nvSpPr>
      <xdr:spPr>
        <a:xfrm>
          <a:off x="15430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17780</xdr:rowOff>
    </xdr:from>
    <xdr:to>
      <xdr:col>76</xdr:col>
      <xdr:colOff>165100</xdr:colOff>
      <xdr:row>57</xdr:row>
      <xdr:rowOff>119380</xdr:rowOff>
    </xdr:to>
    <xdr:sp macro="" textlink="">
      <xdr:nvSpPr>
        <xdr:cNvPr id="403" name="楕円 402"/>
        <xdr:cNvSpPr/>
      </xdr:nvSpPr>
      <xdr:spPr>
        <a:xfrm>
          <a:off x="14541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40005</xdr:rowOff>
    </xdr:from>
    <xdr:to>
      <xdr:col>81</xdr:col>
      <xdr:colOff>50800</xdr:colOff>
      <xdr:row>57</xdr:row>
      <xdr:rowOff>68580</xdr:rowOff>
    </xdr:to>
    <xdr:cxnSp macro="">
      <xdr:nvCxnSpPr>
        <xdr:cNvPr id="404" name="直線コネクタ 403"/>
        <xdr:cNvCxnSpPr/>
      </xdr:nvCxnSpPr>
      <xdr:spPr>
        <a:xfrm flipV="1">
          <a:off x="14592300" y="9812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106363</xdr:rowOff>
    </xdr:from>
    <xdr:to>
      <xdr:col>72</xdr:col>
      <xdr:colOff>38100</xdr:colOff>
      <xdr:row>64</xdr:row>
      <xdr:rowOff>36513</xdr:rowOff>
    </xdr:to>
    <xdr:sp macro="" textlink="">
      <xdr:nvSpPr>
        <xdr:cNvPr id="405" name="楕円 404"/>
        <xdr:cNvSpPr/>
      </xdr:nvSpPr>
      <xdr:spPr>
        <a:xfrm>
          <a:off x="13652500" y="109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68580</xdr:rowOff>
    </xdr:from>
    <xdr:to>
      <xdr:col>76</xdr:col>
      <xdr:colOff>114300</xdr:colOff>
      <xdr:row>63</xdr:row>
      <xdr:rowOff>157163</xdr:rowOff>
    </xdr:to>
    <xdr:cxnSp macro="">
      <xdr:nvCxnSpPr>
        <xdr:cNvPr id="406" name="直線コネクタ 405"/>
        <xdr:cNvCxnSpPr/>
      </xdr:nvCxnSpPr>
      <xdr:spPr>
        <a:xfrm flipV="1">
          <a:off x="13703300" y="9841230"/>
          <a:ext cx="889000" cy="11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119080</xdr:rowOff>
    </xdr:from>
    <xdr:ext cx="405111" cy="259045"/>
    <xdr:sp macro="" textlink="">
      <xdr:nvSpPr>
        <xdr:cNvPr id="407" name="n_1aveValue【学校施設】&#10;有形固定資産減価償却率"/>
        <xdr:cNvSpPr txBox="1"/>
      </xdr:nvSpPr>
      <xdr:spPr>
        <a:xfrm>
          <a:off x="15266044" y="1023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08"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75899</xdr:rowOff>
    </xdr:from>
    <xdr:ext cx="405111" cy="259045"/>
    <xdr:sp macro="" textlink="">
      <xdr:nvSpPr>
        <xdr:cNvPr id="409" name="n_3aveValue【学校施設】&#10;有形固定資産減価償却率"/>
        <xdr:cNvSpPr txBox="1"/>
      </xdr:nvSpPr>
      <xdr:spPr>
        <a:xfrm>
          <a:off x="13500744" y="100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107332</xdr:rowOff>
    </xdr:from>
    <xdr:ext cx="405111" cy="259045"/>
    <xdr:sp macro="" textlink="">
      <xdr:nvSpPr>
        <xdr:cNvPr id="410" name="n_1mainValue【学校施設】&#10;有形固定資産減価償却率"/>
        <xdr:cNvSpPr txBox="1"/>
      </xdr:nvSpPr>
      <xdr:spPr>
        <a:xfrm>
          <a:off x="152660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135907</xdr:rowOff>
    </xdr:from>
    <xdr:ext cx="405111" cy="259045"/>
    <xdr:sp macro="" textlink="">
      <xdr:nvSpPr>
        <xdr:cNvPr id="411" name="n_2mainValue【学校施設】&#10;有形固定資産減価償却率"/>
        <xdr:cNvSpPr txBox="1"/>
      </xdr:nvSpPr>
      <xdr:spPr>
        <a:xfrm>
          <a:off x="14389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27640</xdr:rowOff>
    </xdr:from>
    <xdr:ext cx="405111" cy="259045"/>
    <xdr:sp macro="" textlink="">
      <xdr:nvSpPr>
        <xdr:cNvPr id="412" name="n_3mainValue【学校施設】&#10;有形固定資産減価償却率"/>
        <xdr:cNvSpPr txBox="1"/>
      </xdr:nvSpPr>
      <xdr:spPr>
        <a:xfrm>
          <a:off x="13500744" y="1100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24" name="直線コネクタ 42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25" name="テキスト ボックス 42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26" name="直線コネクタ 42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27" name="テキスト ボックス 42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28" name="直線コネクタ 42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29" name="テキスト ボックス 42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0" name="直線コネクタ 4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1" name="テキスト ボックス 4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32" name="直線コネクタ 43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33" name="テキスト ボックス 43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34" name="直線コネクタ 43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35" name="テキスト ボックス 43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36" name="直線コネクタ 43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37" name="テキスト ボックス 43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41" name="直線コネクタ 440"/>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42"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43" name="直線コネクタ 442"/>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444"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445" name="直線コネクタ 444"/>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446"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447" name="フローチャート: 判断 446"/>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448" name="フローチャート: 判断 447"/>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449" name="フローチャート: 判断 448"/>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450" name="フローチャート: 判断 449"/>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154940</xdr:rowOff>
    </xdr:from>
    <xdr:to>
      <xdr:col>112</xdr:col>
      <xdr:colOff>38100</xdr:colOff>
      <xdr:row>62</xdr:row>
      <xdr:rowOff>85090</xdr:rowOff>
    </xdr:to>
    <xdr:sp macro="" textlink="">
      <xdr:nvSpPr>
        <xdr:cNvPr id="456" name="楕円 455"/>
        <xdr:cNvSpPr/>
      </xdr:nvSpPr>
      <xdr:spPr>
        <a:xfrm>
          <a:off x="2127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165418</xdr:rowOff>
    </xdr:from>
    <xdr:to>
      <xdr:col>107</xdr:col>
      <xdr:colOff>101600</xdr:colOff>
      <xdr:row>62</xdr:row>
      <xdr:rowOff>95568</xdr:rowOff>
    </xdr:to>
    <xdr:sp macro="" textlink="">
      <xdr:nvSpPr>
        <xdr:cNvPr id="457" name="楕円 456"/>
        <xdr:cNvSpPr/>
      </xdr:nvSpPr>
      <xdr:spPr>
        <a:xfrm>
          <a:off x="20383500" y="106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44768</xdr:rowOff>
    </xdr:to>
    <xdr:cxnSp macro="">
      <xdr:nvCxnSpPr>
        <xdr:cNvPr id="458" name="直線コネクタ 457"/>
        <xdr:cNvCxnSpPr/>
      </xdr:nvCxnSpPr>
      <xdr:spPr>
        <a:xfrm flipV="1">
          <a:off x="20434300" y="10664190"/>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459" name="楕円 458"/>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44768</xdr:rowOff>
    </xdr:from>
    <xdr:to>
      <xdr:col>107</xdr:col>
      <xdr:colOff>50800</xdr:colOff>
      <xdr:row>62</xdr:row>
      <xdr:rowOff>57150</xdr:rowOff>
    </xdr:to>
    <xdr:cxnSp macro="">
      <xdr:nvCxnSpPr>
        <xdr:cNvPr id="460" name="直線コネクタ 459"/>
        <xdr:cNvCxnSpPr/>
      </xdr:nvCxnSpPr>
      <xdr:spPr>
        <a:xfrm flipV="1">
          <a:off x="19545300" y="1067466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461"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462"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463"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76217</xdr:rowOff>
    </xdr:from>
    <xdr:ext cx="469744" cy="259045"/>
    <xdr:sp macro="" textlink="">
      <xdr:nvSpPr>
        <xdr:cNvPr id="464" name="n_1mainValue【学校施設】&#10;一人当たり面積"/>
        <xdr:cNvSpPr txBox="1"/>
      </xdr:nvSpPr>
      <xdr:spPr>
        <a:xfrm>
          <a:off x="21075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86695</xdr:rowOff>
    </xdr:from>
    <xdr:ext cx="469744" cy="259045"/>
    <xdr:sp macro="" textlink="">
      <xdr:nvSpPr>
        <xdr:cNvPr id="465" name="n_2mainValue【学校施設】&#10;一人当たり面積"/>
        <xdr:cNvSpPr txBox="1"/>
      </xdr:nvSpPr>
      <xdr:spPr>
        <a:xfrm>
          <a:off x="20199427" y="1071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466" name="n_3mainValue【学校施設】&#10;一人当たり面積"/>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5" name="テキスト ボックス 4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3" name="テキスト ボックス 5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07" name="直線コネクタ 506"/>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08"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09" name="直線コネクタ 508"/>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1" name="直線コネクタ 5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512"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13" name="フローチャート: 判断 512"/>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14" name="フローチャート: 判断 513"/>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15" name="フローチャート: 判断 514"/>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16" name="フローチャート: 判断 515"/>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61595</xdr:rowOff>
    </xdr:from>
    <xdr:to>
      <xdr:col>81</xdr:col>
      <xdr:colOff>101600</xdr:colOff>
      <xdr:row>102</xdr:row>
      <xdr:rowOff>163195</xdr:rowOff>
    </xdr:to>
    <xdr:sp macro="" textlink="">
      <xdr:nvSpPr>
        <xdr:cNvPr id="522" name="楕円 521"/>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523" name="楕円 522"/>
        <xdr:cNvSpPr/>
      </xdr:nvSpPr>
      <xdr:spPr>
        <a:xfrm>
          <a:off x="1454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102</xdr:row>
      <xdr:rowOff>152400</xdr:rowOff>
    </xdr:to>
    <xdr:cxnSp macro="">
      <xdr:nvCxnSpPr>
        <xdr:cNvPr id="524" name="直線コネクタ 523"/>
        <xdr:cNvCxnSpPr/>
      </xdr:nvCxnSpPr>
      <xdr:spPr>
        <a:xfrm flipV="1">
          <a:off x="14592300" y="17600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12064</xdr:rowOff>
    </xdr:from>
    <xdr:to>
      <xdr:col>72</xdr:col>
      <xdr:colOff>38100</xdr:colOff>
      <xdr:row>107</xdr:row>
      <xdr:rowOff>113664</xdr:rowOff>
    </xdr:to>
    <xdr:sp macro="" textlink="">
      <xdr:nvSpPr>
        <xdr:cNvPr id="525" name="楕円 524"/>
        <xdr:cNvSpPr/>
      </xdr:nvSpPr>
      <xdr:spPr>
        <a:xfrm>
          <a:off x="1365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152400</xdr:rowOff>
    </xdr:from>
    <xdr:to>
      <xdr:col>76</xdr:col>
      <xdr:colOff>114300</xdr:colOff>
      <xdr:row>107</xdr:row>
      <xdr:rowOff>62864</xdr:rowOff>
    </xdr:to>
    <xdr:cxnSp macro="">
      <xdr:nvCxnSpPr>
        <xdr:cNvPr id="526" name="直線コネクタ 525"/>
        <xdr:cNvCxnSpPr/>
      </xdr:nvCxnSpPr>
      <xdr:spPr>
        <a:xfrm flipV="1">
          <a:off x="13703300" y="17640300"/>
          <a:ext cx="889000" cy="76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527"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528"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529"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8272</xdr:rowOff>
    </xdr:from>
    <xdr:ext cx="405111" cy="259045"/>
    <xdr:sp macro="" textlink="">
      <xdr:nvSpPr>
        <xdr:cNvPr id="530" name="n_1mainValue【公民館】&#10;有形固定資産減価償却率"/>
        <xdr:cNvSpPr txBox="1"/>
      </xdr:nvSpPr>
      <xdr:spPr>
        <a:xfrm>
          <a:off x="152660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531" name="n_2mainValue【公民館】&#10;有形固定資産減価償却率"/>
        <xdr:cNvSpPr txBox="1"/>
      </xdr:nvSpPr>
      <xdr:spPr>
        <a:xfrm>
          <a:off x="14389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104791</xdr:rowOff>
    </xdr:from>
    <xdr:ext cx="405111" cy="259045"/>
    <xdr:sp macro="" textlink="">
      <xdr:nvSpPr>
        <xdr:cNvPr id="532" name="n_3mainValue【公民館】&#10;有形固定資産減価償却率"/>
        <xdr:cNvSpPr txBox="1"/>
      </xdr:nvSpPr>
      <xdr:spPr>
        <a:xfrm>
          <a:off x="13500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3" name="正方形/長方形 5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0" name="正方形/長方形 5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3" name="直線コネクタ 5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4" name="テキスト ボックス 5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5" name="直線コネクタ 5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6" name="テキスト ボックス 5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7" name="直線コネクタ 5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8" name="テキスト ボックス 5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9" name="直線コネクタ 5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0" name="テキスト ボックス 5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1" name="直線コネクタ 5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2" name="テキスト ボックス 5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3" name="直線コネクタ 5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4" name="テキスト ボックス 5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556" name="直線コネクタ 555"/>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57"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58" name="直線コネクタ 557"/>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559"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560" name="直線コネクタ 559"/>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561"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562" name="フローチャート: 判断 56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563" name="フローチャート: 判断 562"/>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564" name="フローチャート: 判断 56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565" name="フローチャート: 判断 564"/>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21589</xdr:rowOff>
    </xdr:from>
    <xdr:to>
      <xdr:col>112</xdr:col>
      <xdr:colOff>38100</xdr:colOff>
      <xdr:row>108</xdr:row>
      <xdr:rowOff>123189</xdr:rowOff>
    </xdr:to>
    <xdr:sp macro="" textlink="">
      <xdr:nvSpPr>
        <xdr:cNvPr id="571" name="楕円 570"/>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21589</xdr:rowOff>
    </xdr:from>
    <xdr:to>
      <xdr:col>107</xdr:col>
      <xdr:colOff>101600</xdr:colOff>
      <xdr:row>108</xdr:row>
      <xdr:rowOff>123189</xdr:rowOff>
    </xdr:to>
    <xdr:sp macro="" textlink="">
      <xdr:nvSpPr>
        <xdr:cNvPr id="572" name="楕円 571"/>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72389</xdr:rowOff>
    </xdr:to>
    <xdr:cxnSp macro="">
      <xdr:nvCxnSpPr>
        <xdr:cNvPr id="573" name="直線コネクタ 572"/>
        <xdr:cNvCxnSpPr/>
      </xdr:nvCxnSpPr>
      <xdr:spPr>
        <a:xfrm>
          <a:off x="20434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574" name="楕円 573"/>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72389</xdr:rowOff>
    </xdr:to>
    <xdr:cxnSp macro="">
      <xdr:nvCxnSpPr>
        <xdr:cNvPr id="575" name="直線コネクタ 574"/>
        <xdr:cNvCxnSpPr/>
      </xdr:nvCxnSpPr>
      <xdr:spPr>
        <a:xfrm>
          <a:off x="19545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576"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577"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578"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114316</xdr:rowOff>
    </xdr:from>
    <xdr:ext cx="469744" cy="259045"/>
    <xdr:sp macro="" textlink="">
      <xdr:nvSpPr>
        <xdr:cNvPr id="579"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580" name="n_2mainValue【公民館】&#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581" name="n_3mainValue【公民館】&#10;一人当たり面積"/>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までのデータについて分析すると、類似団体内平均値と比較して各施設の有形固定資産減価償却率が高い状況となっている。道路については、道路舗装整備修繕計画を踏まえ、既存道路の危険な箇所から優先的に維持管理、補修を行っており、今後も計画的かつ予防安全的な取り組みを行い、道路利用者の安全確保に努める。橋りょうについては、長寿命化修繕計画を踏まえ、老朽化した橋りょうの修繕及び耐震補強を計画的に進め、施設の長寿命化を図っていく。学校施設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柏原市立小・中学校適正規模・適正配置基本方針</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を踏まえ、施設の再編（統合）の検討を進めていく。また、公立幼稚園及び公立保育所の再編整備に関する基本計画を踏まえ、公立認定こども園の開設に取り組み、子育て環境の整備を図っていく。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153324</xdr:rowOff>
    </xdr:from>
    <xdr:ext cx="405111" cy="259045"/>
    <xdr:sp macro="" textlink="">
      <xdr:nvSpPr>
        <xdr:cNvPr id="65"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4734</xdr:rowOff>
    </xdr:from>
    <xdr:ext cx="405111" cy="259045"/>
    <xdr:sp macro="" textlink="">
      <xdr:nvSpPr>
        <xdr:cNvPr id="67"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37391</xdr:rowOff>
    </xdr:from>
    <xdr:ext cx="405111" cy="259045"/>
    <xdr:sp macro="" textlink="">
      <xdr:nvSpPr>
        <xdr:cNvPr id="69"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5" name="楕円 74"/>
        <xdr:cNvSpPr/>
      </xdr:nvSpPr>
      <xdr:spPr>
        <a:xfrm>
          <a:off x="3746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5806</xdr:rowOff>
    </xdr:from>
    <xdr:to>
      <xdr:col>15</xdr:col>
      <xdr:colOff>101600</xdr:colOff>
      <xdr:row>39</xdr:row>
      <xdr:rowOff>107406</xdr:rowOff>
    </xdr:to>
    <xdr:sp macro="" textlink="">
      <xdr:nvSpPr>
        <xdr:cNvPr id="76" name="楕円 75"/>
        <xdr:cNvSpPr/>
      </xdr:nvSpPr>
      <xdr:spPr>
        <a:xfrm>
          <a:off x="2857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56606</xdr:rowOff>
    </xdr:to>
    <xdr:cxnSp macro="">
      <xdr:nvCxnSpPr>
        <xdr:cNvPr id="77" name="直線コネクタ 76"/>
        <xdr:cNvCxnSpPr/>
      </xdr:nvCxnSpPr>
      <xdr:spPr>
        <a:xfrm flipV="1">
          <a:off x="2908300" y="671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78" name="楕円 77"/>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56606</xdr:rowOff>
    </xdr:from>
    <xdr:to>
      <xdr:col>15</xdr:col>
      <xdr:colOff>50800</xdr:colOff>
      <xdr:row>39</xdr:row>
      <xdr:rowOff>117022</xdr:rowOff>
    </xdr:to>
    <xdr:cxnSp macro="">
      <xdr:nvCxnSpPr>
        <xdr:cNvPr id="79" name="直線コネクタ 78"/>
        <xdr:cNvCxnSpPr/>
      </xdr:nvCxnSpPr>
      <xdr:spPr>
        <a:xfrm flipV="1">
          <a:off x="2019300" y="674315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0" name="n_1mainValue【図書館】&#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98533</xdr:rowOff>
    </xdr:from>
    <xdr:ext cx="405111" cy="259045"/>
    <xdr:sp macro="" textlink="">
      <xdr:nvSpPr>
        <xdr:cNvPr id="81" name="n_2mainValue【図書館】&#10;有形固定資産減価償却率"/>
        <xdr:cNvSpPr txBox="1"/>
      </xdr:nvSpPr>
      <xdr:spPr>
        <a:xfrm>
          <a:off x="2705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82" name="n_3mainValue【図書館】&#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168927</xdr:rowOff>
    </xdr:from>
    <xdr:ext cx="469744" cy="259045"/>
    <xdr:sp macro="" textlink="">
      <xdr:nvSpPr>
        <xdr:cNvPr id="114"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6"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1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124" name="楕円 12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5" name="楕円 12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126" name="直線コネクタ 12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27" name="楕円 12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139700</xdr:rowOff>
    </xdr:to>
    <xdr:cxnSp macro="">
      <xdr:nvCxnSpPr>
        <xdr:cNvPr id="128" name="直線コネクタ 12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29"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30" name="n_2main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31" name="n_3main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41927</xdr:rowOff>
    </xdr:from>
    <xdr:ext cx="405111" cy="259045"/>
    <xdr:sp macro="" textlink="">
      <xdr:nvSpPr>
        <xdr:cNvPr id="165"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45193</xdr:rowOff>
    </xdr:from>
    <xdr:ext cx="405111" cy="259045"/>
    <xdr:sp macro="" textlink="">
      <xdr:nvSpPr>
        <xdr:cNvPr id="16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9"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148409</xdr:rowOff>
    </xdr:from>
    <xdr:to>
      <xdr:col>20</xdr:col>
      <xdr:colOff>38100</xdr:colOff>
      <xdr:row>57</xdr:row>
      <xdr:rowOff>78559</xdr:rowOff>
    </xdr:to>
    <xdr:sp macro="" textlink="">
      <xdr:nvSpPr>
        <xdr:cNvPr id="175" name="楕円 174"/>
        <xdr:cNvSpPr/>
      </xdr:nvSpPr>
      <xdr:spPr>
        <a:xfrm>
          <a:off x="3746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11249</xdr:rowOff>
    </xdr:from>
    <xdr:to>
      <xdr:col>15</xdr:col>
      <xdr:colOff>101600</xdr:colOff>
      <xdr:row>57</xdr:row>
      <xdr:rowOff>112849</xdr:rowOff>
    </xdr:to>
    <xdr:sp macro="" textlink="">
      <xdr:nvSpPr>
        <xdr:cNvPr id="176" name="楕円 175"/>
        <xdr:cNvSpPr/>
      </xdr:nvSpPr>
      <xdr:spPr>
        <a:xfrm>
          <a:off x="28575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27759</xdr:rowOff>
    </xdr:from>
    <xdr:to>
      <xdr:col>19</xdr:col>
      <xdr:colOff>177800</xdr:colOff>
      <xdr:row>57</xdr:row>
      <xdr:rowOff>62049</xdr:rowOff>
    </xdr:to>
    <xdr:cxnSp macro="">
      <xdr:nvCxnSpPr>
        <xdr:cNvPr id="177" name="直線コネクタ 176"/>
        <xdr:cNvCxnSpPr/>
      </xdr:nvCxnSpPr>
      <xdr:spPr>
        <a:xfrm flipV="1">
          <a:off x="2908300" y="98004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78" name="楕円 177"/>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62049</xdr:rowOff>
    </xdr:from>
    <xdr:to>
      <xdr:col>15</xdr:col>
      <xdr:colOff>50800</xdr:colOff>
      <xdr:row>60</xdr:row>
      <xdr:rowOff>22860</xdr:rowOff>
    </xdr:to>
    <xdr:cxnSp macro="">
      <xdr:nvCxnSpPr>
        <xdr:cNvPr id="179" name="直線コネクタ 178"/>
        <xdr:cNvCxnSpPr/>
      </xdr:nvCxnSpPr>
      <xdr:spPr>
        <a:xfrm flipV="1">
          <a:off x="2019300" y="9834699"/>
          <a:ext cx="889000" cy="4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95086</xdr:rowOff>
    </xdr:from>
    <xdr:ext cx="405111" cy="259045"/>
    <xdr:sp macro="" textlink="">
      <xdr:nvSpPr>
        <xdr:cNvPr id="180" name="n_1mainValue【体育館・プール】&#10;有形固定資産減価償却率"/>
        <xdr:cNvSpPr txBox="1"/>
      </xdr:nvSpPr>
      <xdr:spPr>
        <a:xfrm>
          <a:off x="35820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129376</xdr:rowOff>
    </xdr:from>
    <xdr:ext cx="405111" cy="259045"/>
    <xdr:sp macro="" textlink="">
      <xdr:nvSpPr>
        <xdr:cNvPr id="181" name="n_2mainValue【体育館・プール】&#10;有形固定資産減価償却率"/>
        <xdr:cNvSpPr txBox="1"/>
      </xdr:nvSpPr>
      <xdr:spPr>
        <a:xfrm>
          <a:off x="2705744"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182" name="n_3mainValue【体育館・プール】&#10;有形固定資産減価償却率"/>
        <xdr:cNvSpPr txBox="1"/>
      </xdr:nvSpPr>
      <xdr:spPr>
        <a:xfrm>
          <a:off x="1816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16"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18"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8636</xdr:rowOff>
    </xdr:from>
    <xdr:to>
      <xdr:col>50</xdr:col>
      <xdr:colOff>165100</xdr:colOff>
      <xdr:row>64</xdr:row>
      <xdr:rowOff>110236</xdr:rowOff>
    </xdr:to>
    <xdr:sp macro="" textlink="">
      <xdr:nvSpPr>
        <xdr:cNvPr id="224" name="楕円 223"/>
        <xdr:cNvSpPr/>
      </xdr:nvSpPr>
      <xdr:spPr>
        <a:xfrm>
          <a:off x="9588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9017</xdr:rowOff>
    </xdr:from>
    <xdr:to>
      <xdr:col>46</xdr:col>
      <xdr:colOff>38100</xdr:colOff>
      <xdr:row>64</xdr:row>
      <xdr:rowOff>110617</xdr:rowOff>
    </xdr:to>
    <xdr:sp macro="" textlink="">
      <xdr:nvSpPr>
        <xdr:cNvPr id="225" name="楕円 224"/>
        <xdr:cNvSpPr/>
      </xdr:nvSpPr>
      <xdr:spPr>
        <a:xfrm>
          <a:off x="8699500" y="109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59436</xdr:rowOff>
    </xdr:from>
    <xdr:to>
      <xdr:col>50</xdr:col>
      <xdr:colOff>114300</xdr:colOff>
      <xdr:row>64</xdr:row>
      <xdr:rowOff>59817</xdr:rowOff>
    </xdr:to>
    <xdr:cxnSp macro="">
      <xdr:nvCxnSpPr>
        <xdr:cNvPr id="226" name="直線コネクタ 225"/>
        <xdr:cNvCxnSpPr/>
      </xdr:nvCxnSpPr>
      <xdr:spPr>
        <a:xfrm flipV="1">
          <a:off x="8750300" y="110322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9017</xdr:rowOff>
    </xdr:from>
    <xdr:to>
      <xdr:col>41</xdr:col>
      <xdr:colOff>101600</xdr:colOff>
      <xdr:row>64</xdr:row>
      <xdr:rowOff>110617</xdr:rowOff>
    </xdr:to>
    <xdr:sp macro="" textlink="">
      <xdr:nvSpPr>
        <xdr:cNvPr id="227" name="楕円 226"/>
        <xdr:cNvSpPr/>
      </xdr:nvSpPr>
      <xdr:spPr>
        <a:xfrm>
          <a:off x="7810500" y="109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59817</xdr:rowOff>
    </xdr:from>
    <xdr:to>
      <xdr:col>45</xdr:col>
      <xdr:colOff>177800</xdr:colOff>
      <xdr:row>64</xdr:row>
      <xdr:rowOff>59817</xdr:rowOff>
    </xdr:to>
    <xdr:cxnSp macro="">
      <xdr:nvCxnSpPr>
        <xdr:cNvPr id="228" name="直線コネクタ 227"/>
        <xdr:cNvCxnSpPr/>
      </xdr:nvCxnSpPr>
      <xdr:spPr>
        <a:xfrm>
          <a:off x="7861300" y="1103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101363</xdr:rowOff>
    </xdr:from>
    <xdr:ext cx="469744" cy="259045"/>
    <xdr:sp macro="" textlink="">
      <xdr:nvSpPr>
        <xdr:cNvPr id="229" name="n_1mainValue【体育館・プール】&#10;一人当たり面積"/>
        <xdr:cNvSpPr txBox="1"/>
      </xdr:nvSpPr>
      <xdr:spPr>
        <a:xfrm>
          <a:off x="93917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101744</xdr:rowOff>
    </xdr:from>
    <xdr:ext cx="469744" cy="259045"/>
    <xdr:sp macro="" textlink="">
      <xdr:nvSpPr>
        <xdr:cNvPr id="230" name="n_2mainValue【体育館・プール】&#10;一人当たり面積"/>
        <xdr:cNvSpPr txBox="1"/>
      </xdr:nvSpPr>
      <xdr:spPr>
        <a:xfrm>
          <a:off x="8515427" y="110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101744</xdr:rowOff>
    </xdr:from>
    <xdr:ext cx="469744" cy="259045"/>
    <xdr:sp macro="" textlink="">
      <xdr:nvSpPr>
        <xdr:cNvPr id="231" name="n_3mainValue【体育館・プール】&#10;一人当たり面積"/>
        <xdr:cNvSpPr txBox="1"/>
      </xdr:nvSpPr>
      <xdr:spPr>
        <a:xfrm>
          <a:off x="7626427" y="110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64"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65" name="フローチャート: 判断 264"/>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167657</xdr:rowOff>
    </xdr:from>
    <xdr:ext cx="405111" cy="259045"/>
    <xdr:sp macro="" textlink="">
      <xdr:nvSpPr>
        <xdr:cNvPr id="266"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67" name="フローチャート: 判断 26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116857</xdr:rowOff>
    </xdr:from>
    <xdr:ext cx="405111" cy="259045"/>
    <xdr:sp macro="" textlink="">
      <xdr:nvSpPr>
        <xdr:cNvPr id="268"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74" name="楕円 273"/>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75" name="楕円 274"/>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106680</xdr:rowOff>
    </xdr:to>
    <xdr:cxnSp macro="">
      <xdr:nvCxnSpPr>
        <xdr:cNvPr id="276" name="直線コネクタ 275"/>
        <xdr:cNvCxnSpPr/>
      </xdr:nvCxnSpPr>
      <xdr:spPr>
        <a:xfrm flipV="1">
          <a:off x="2908300" y="13959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277" name="楕円 276"/>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84</xdr:row>
      <xdr:rowOff>95250</xdr:rowOff>
    </xdr:to>
    <xdr:cxnSp macro="">
      <xdr:nvCxnSpPr>
        <xdr:cNvPr id="278" name="直線コネクタ 277"/>
        <xdr:cNvCxnSpPr/>
      </xdr:nvCxnSpPr>
      <xdr:spPr>
        <a:xfrm flipV="1">
          <a:off x="2019300" y="1399413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79" name="n_1main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80" name="n_2main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281" name="n_3mainValue【福祉施設】&#10;有形固定資産減価償却率"/>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1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152779</xdr:rowOff>
    </xdr:from>
    <xdr:ext cx="469744" cy="259045"/>
    <xdr:sp macro="" textlink="">
      <xdr:nvSpPr>
        <xdr:cNvPr id="317"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18" name="フローチャート: 判断 31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146248</xdr:rowOff>
    </xdr:from>
    <xdr:ext cx="469744" cy="259045"/>
    <xdr:sp macro="" textlink="">
      <xdr:nvSpPr>
        <xdr:cNvPr id="319"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129358</xdr:rowOff>
    </xdr:from>
    <xdr:to>
      <xdr:col>50</xdr:col>
      <xdr:colOff>165100</xdr:colOff>
      <xdr:row>86</xdr:row>
      <xdr:rowOff>59508</xdr:rowOff>
    </xdr:to>
    <xdr:sp macro="" textlink="">
      <xdr:nvSpPr>
        <xdr:cNvPr id="325" name="楕円 324"/>
        <xdr:cNvSpPr/>
      </xdr:nvSpPr>
      <xdr:spPr>
        <a:xfrm>
          <a:off x="958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26" name="楕円 325"/>
        <xdr:cNvSpPr/>
      </xdr:nvSpPr>
      <xdr:spPr>
        <a:xfrm>
          <a:off x="869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xdr:rowOff>
    </xdr:from>
    <xdr:to>
      <xdr:col>50</xdr:col>
      <xdr:colOff>114300</xdr:colOff>
      <xdr:row>86</xdr:row>
      <xdr:rowOff>8708</xdr:rowOff>
    </xdr:to>
    <xdr:cxnSp macro="">
      <xdr:nvCxnSpPr>
        <xdr:cNvPr id="327" name="直線コネクタ 326"/>
        <xdr:cNvCxnSpPr/>
      </xdr:nvCxnSpPr>
      <xdr:spPr>
        <a:xfrm>
          <a:off x="8750300" y="1475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328" name="楕円 327"/>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8708</xdr:rowOff>
    </xdr:from>
    <xdr:to>
      <xdr:col>45</xdr:col>
      <xdr:colOff>177800</xdr:colOff>
      <xdr:row>86</xdr:row>
      <xdr:rowOff>11974</xdr:rowOff>
    </xdr:to>
    <xdr:cxnSp macro="">
      <xdr:nvCxnSpPr>
        <xdr:cNvPr id="329" name="直線コネクタ 328"/>
        <xdr:cNvCxnSpPr/>
      </xdr:nvCxnSpPr>
      <xdr:spPr>
        <a:xfrm flipV="1">
          <a:off x="7861300" y="1475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30" name="n_1mainValue【福祉施設】&#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31" name="n_2mainValue【福祉施設】&#10;一人当たり面積"/>
        <xdr:cNvSpPr txBox="1"/>
      </xdr:nvSpPr>
      <xdr:spPr>
        <a:xfrm>
          <a:off x="8515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332" name="n_3mainValue【福祉施設】&#10;一人当たり面積"/>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153325</xdr:rowOff>
    </xdr:from>
    <xdr:ext cx="405111" cy="259045"/>
    <xdr:sp macro="" textlink="">
      <xdr:nvSpPr>
        <xdr:cNvPr id="366"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138628</xdr:rowOff>
    </xdr:from>
    <xdr:ext cx="405111" cy="259045"/>
    <xdr:sp macro="" textlink="">
      <xdr:nvSpPr>
        <xdr:cNvPr id="368"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9" name="フローチャート: 判断 36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133729</xdr:rowOff>
    </xdr:from>
    <xdr:ext cx="405111" cy="259045"/>
    <xdr:sp macro="" textlink="">
      <xdr:nvSpPr>
        <xdr:cNvPr id="370"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76" name="楕円 375"/>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377" name="楕円 376"/>
        <xdr:cNvSpPr/>
      </xdr:nvSpPr>
      <xdr:spPr>
        <a:xfrm>
          <a:off x="2857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68036</xdr:rowOff>
    </xdr:from>
    <xdr:to>
      <xdr:col>19</xdr:col>
      <xdr:colOff>177800</xdr:colOff>
      <xdr:row>105</xdr:row>
      <xdr:rowOff>100693</xdr:rowOff>
    </xdr:to>
    <xdr:cxnSp macro="">
      <xdr:nvCxnSpPr>
        <xdr:cNvPr id="378" name="直線コネクタ 377"/>
        <xdr:cNvCxnSpPr/>
      </xdr:nvCxnSpPr>
      <xdr:spPr>
        <a:xfrm flipV="1">
          <a:off x="2908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102144</xdr:rowOff>
    </xdr:from>
    <xdr:to>
      <xdr:col>10</xdr:col>
      <xdr:colOff>165100</xdr:colOff>
      <xdr:row>106</xdr:row>
      <xdr:rowOff>32294</xdr:rowOff>
    </xdr:to>
    <xdr:sp macro="" textlink="">
      <xdr:nvSpPr>
        <xdr:cNvPr id="379" name="楕円 378"/>
        <xdr:cNvSpPr/>
      </xdr:nvSpPr>
      <xdr:spPr>
        <a:xfrm>
          <a:off x="1968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100693</xdr:rowOff>
    </xdr:from>
    <xdr:to>
      <xdr:col>15</xdr:col>
      <xdr:colOff>50800</xdr:colOff>
      <xdr:row>105</xdr:row>
      <xdr:rowOff>152944</xdr:rowOff>
    </xdr:to>
    <xdr:cxnSp macro="">
      <xdr:nvCxnSpPr>
        <xdr:cNvPr id="380" name="直線コネクタ 379"/>
        <xdr:cNvCxnSpPr/>
      </xdr:nvCxnSpPr>
      <xdr:spPr>
        <a:xfrm flipV="1">
          <a:off x="2019300" y="181029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109963</xdr:rowOff>
    </xdr:from>
    <xdr:ext cx="405111" cy="259045"/>
    <xdr:sp macro="" textlink="">
      <xdr:nvSpPr>
        <xdr:cNvPr id="381" name="n_1mainValue【市民会館】&#10;有形固定資産減価償却率"/>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142620</xdr:rowOff>
    </xdr:from>
    <xdr:ext cx="405111" cy="259045"/>
    <xdr:sp macro="" textlink="">
      <xdr:nvSpPr>
        <xdr:cNvPr id="382" name="n_2mainValue【市民会館】&#10;有形固定資産減価償却率"/>
        <xdr:cNvSpPr txBox="1"/>
      </xdr:nvSpPr>
      <xdr:spPr>
        <a:xfrm>
          <a:off x="2705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23421</xdr:rowOff>
    </xdr:from>
    <xdr:ext cx="405111" cy="259045"/>
    <xdr:sp macro="" textlink="">
      <xdr:nvSpPr>
        <xdr:cNvPr id="383" name="n_3mainValue【市民会館】&#10;有形固定資産減価償却率"/>
        <xdr:cNvSpPr txBox="1"/>
      </xdr:nvSpPr>
      <xdr:spPr>
        <a:xfrm>
          <a:off x="1816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169653</xdr:rowOff>
    </xdr:from>
    <xdr:ext cx="469744" cy="259045"/>
    <xdr:sp macro="" textlink="">
      <xdr:nvSpPr>
        <xdr:cNvPr id="417"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41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20" name="フローチャート: 判断 419"/>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4734</xdr:rowOff>
    </xdr:from>
    <xdr:ext cx="469744" cy="259045"/>
    <xdr:sp macro="" textlink="">
      <xdr:nvSpPr>
        <xdr:cNvPr id="42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67855</xdr:rowOff>
    </xdr:from>
    <xdr:to>
      <xdr:col>50</xdr:col>
      <xdr:colOff>165100</xdr:colOff>
      <xdr:row>106</xdr:row>
      <xdr:rowOff>169455</xdr:rowOff>
    </xdr:to>
    <xdr:sp macro="" textlink="">
      <xdr:nvSpPr>
        <xdr:cNvPr id="427" name="楕円 426"/>
        <xdr:cNvSpPr/>
      </xdr:nvSpPr>
      <xdr:spPr>
        <a:xfrm>
          <a:off x="9588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28" name="楕円 427"/>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118655</xdr:rowOff>
    </xdr:from>
    <xdr:to>
      <xdr:col>50</xdr:col>
      <xdr:colOff>114300</xdr:colOff>
      <xdr:row>106</xdr:row>
      <xdr:rowOff>121920</xdr:rowOff>
    </xdr:to>
    <xdr:cxnSp macro="">
      <xdr:nvCxnSpPr>
        <xdr:cNvPr id="429" name="直線コネクタ 428"/>
        <xdr:cNvCxnSpPr/>
      </xdr:nvCxnSpPr>
      <xdr:spPr>
        <a:xfrm flipV="1">
          <a:off x="8750300" y="182923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74386</xdr:rowOff>
    </xdr:from>
    <xdr:to>
      <xdr:col>41</xdr:col>
      <xdr:colOff>101600</xdr:colOff>
      <xdr:row>107</xdr:row>
      <xdr:rowOff>4536</xdr:rowOff>
    </xdr:to>
    <xdr:sp macro="" textlink="">
      <xdr:nvSpPr>
        <xdr:cNvPr id="430" name="楕円 429"/>
        <xdr:cNvSpPr/>
      </xdr:nvSpPr>
      <xdr:spPr>
        <a:xfrm>
          <a:off x="781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125186</xdr:rowOff>
    </xdr:to>
    <xdr:cxnSp macro="">
      <xdr:nvCxnSpPr>
        <xdr:cNvPr id="431" name="直線コネクタ 430"/>
        <xdr:cNvCxnSpPr/>
      </xdr:nvCxnSpPr>
      <xdr:spPr>
        <a:xfrm flipV="1">
          <a:off x="7861300" y="1829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160582</xdr:rowOff>
    </xdr:from>
    <xdr:ext cx="469744" cy="259045"/>
    <xdr:sp macro="" textlink="">
      <xdr:nvSpPr>
        <xdr:cNvPr id="432" name="n_1mainValue【市民会館】&#10;一人当たり面積"/>
        <xdr:cNvSpPr txBox="1"/>
      </xdr:nvSpPr>
      <xdr:spPr>
        <a:xfrm>
          <a:off x="9391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33" name="n_2mainValue【市民会館】&#10;一人当たり面積"/>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34" name="n_3main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72407</xdr:rowOff>
    </xdr:from>
    <xdr:ext cx="405111" cy="259045"/>
    <xdr:sp macro="" textlink="">
      <xdr:nvSpPr>
        <xdr:cNvPr id="468"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69" name="フローチャート: 判断 468"/>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109963</xdr:rowOff>
    </xdr:from>
    <xdr:ext cx="405111" cy="259045"/>
    <xdr:sp macro="" textlink="">
      <xdr:nvSpPr>
        <xdr:cNvPr id="470"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71" name="フローチャート: 判断 47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23421</xdr:rowOff>
    </xdr:from>
    <xdr:ext cx="405111" cy="259045"/>
    <xdr:sp macro="" textlink="">
      <xdr:nvSpPr>
        <xdr:cNvPr id="472"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18869</xdr:rowOff>
    </xdr:from>
    <xdr:to>
      <xdr:col>81</xdr:col>
      <xdr:colOff>101600</xdr:colOff>
      <xdr:row>34</xdr:row>
      <xdr:rowOff>120469</xdr:rowOff>
    </xdr:to>
    <xdr:sp macro="" textlink="">
      <xdr:nvSpPr>
        <xdr:cNvPr id="478" name="楕円 477"/>
        <xdr:cNvSpPr/>
      </xdr:nvSpPr>
      <xdr:spPr>
        <a:xfrm>
          <a:off x="15430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30299</xdr:rowOff>
    </xdr:from>
    <xdr:to>
      <xdr:col>76</xdr:col>
      <xdr:colOff>165100</xdr:colOff>
      <xdr:row>34</xdr:row>
      <xdr:rowOff>131899</xdr:rowOff>
    </xdr:to>
    <xdr:sp macro="" textlink="">
      <xdr:nvSpPr>
        <xdr:cNvPr id="479" name="楕円 478"/>
        <xdr:cNvSpPr/>
      </xdr:nvSpPr>
      <xdr:spPr>
        <a:xfrm>
          <a:off x="14541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69669</xdr:rowOff>
    </xdr:from>
    <xdr:to>
      <xdr:col>81</xdr:col>
      <xdr:colOff>50800</xdr:colOff>
      <xdr:row>34</xdr:row>
      <xdr:rowOff>81099</xdr:rowOff>
    </xdr:to>
    <xdr:cxnSp macro="">
      <xdr:nvCxnSpPr>
        <xdr:cNvPr id="480" name="直線コネクタ 479"/>
        <xdr:cNvCxnSpPr/>
      </xdr:nvCxnSpPr>
      <xdr:spPr>
        <a:xfrm flipV="1">
          <a:off x="14592300" y="58989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74386</xdr:rowOff>
    </xdr:from>
    <xdr:to>
      <xdr:col>72</xdr:col>
      <xdr:colOff>38100</xdr:colOff>
      <xdr:row>35</xdr:row>
      <xdr:rowOff>4536</xdr:rowOff>
    </xdr:to>
    <xdr:sp macro="" textlink="">
      <xdr:nvSpPr>
        <xdr:cNvPr id="481" name="楕円 480"/>
        <xdr:cNvSpPr/>
      </xdr:nvSpPr>
      <xdr:spPr>
        <a:xfrm>
          <a:off x="13652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81099</xdr:rowOff>
    </xdr:from>
    <xdr:to>
      <xdr:col>76</xdr:col>
      <xdr:colOff>114300</xdr:colOff>
      <xdr:row>34</xdr:row>
      <xdr:rowOff>125186</xdr:rowOff>
    </xdr:to>
    <xdr:cxnSp macro="">
      <xdr:nvCxnSpPr>
        <xdr:cNvPr id="482" name="直線コネクタ 481"/>
        <xdr:cNvCxnSpPr/>
      </xdr:nvCxnSpPr>
      <xdr:spPr>
        <a:xfrm flipV="1">
          <a:off x="13703300" y="59103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136996</xdr:rowOff>
    </xdr:from>
    <xdr:ext cx="405111" cy="259045"/>
    <xdr:sp macro="" textlink="">
      <xdr:nvSpPr>
        <xdr:cNvPr id="483" name="n_1mainValue【一般廃棄物処理施設】&#10;有形固定資産減価償却率"/>
        <xdr:cNvSpPr txBox="1"/>
      </xdr:nvSpPr>
      <xdr:spPr>
        <a:xfrm>
          <a:off x="152660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148426</xdr:rowOff>
    </xdr:from>
    <xdr:ext cx="405111" cy="259045"/>
    <xdr:sp macro="" textlink="">
      <xdr:nvSpPr>
        <xdr:cNvPr id="484" name="n_2mainValue【一般廃棄物処理施設】&#10;有形固定資産減価償却率"/>
        <xdr:cNvSpPr txBox="1"/>
      </xdr:nvSpPr>
      <xdr:spPr>
        <a:xfrm>
          <a:off x="143897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21063</xdr:rowOff>
    </xdr:from>
    <xdr:ext cx="405111" cy="259045"/>
    <xdr:sp macro="" textlink="">
      <xdr:nvSpPr>
        <xdr:cNvPr id="485" name="n_3mainValue【一般廃棄物処理施設】&#10;有形固定資産減価償却率"/>
        <xdr:cNvSpPr txBox="1"/>
      </xdr:nvSpPr>
      <xdr:spPr>
        <a:xfrm>
          <a:off x="13500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517"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518" name="フローチャート: 判断 51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519"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520" name="フローチャート: 判断 519"/>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52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6337</xdr:rowOff>
    </xdr:from>
    <xdr:to>
      <xdr:col>112</xdr:col>
      <xdr:colOff>38100</xdr:colOff>
      <xdr:row>41</xdr:row>
      <xdr:rowOff>107937</xdr:rowOff>
    </xdr:to>
    <xdr:sp macro="" textlink="">
      <xdr:nvSpPr>
        <xdr:cNvPr id="527" name="楕円 526"/>
        <xdr:cNvSpPr/>
      </xdr:nvSpPr>
      <xdr:spPr>
        <a:xfrm>
          <a:off x="21272500" y="70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9684</xdr:rowOff>
    </xdr:from>
    <xdr:to>
      <xdr:col>107</xdr:col>
      <xdr:colOff>101600</xdr:colOff>
      <xdr:row>41</xdr:row>
      <xdr:rowOff>111284</xdr:rowOff>
    </xdr:to>
    <xdr:sp macro="" textlink="">
      <xdr:nvSpPr>
        <xdr:cNvPr id="528" name="楕円 527"/>
        <xdr:cNvSpPr/>
      </xdr:nvSpPr>
      <xdr:spPr>
        <a:xfrm>
          <a:off x="20383500" y="70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57137</xdr:rowOff>
    </xdr:from>
    <xdr:to>
      <xdr:col>111</xdr:col>
      <xdr:colOff>177800</xdr:colOff>
      <xdr:row>41</xdr:row>
      <xdr:rowOff>60484</xdr:rowOff>
    </xdr:to>
    <xdr:cxnSp macro="">
      <xdr:nvCxnSpPr>
        <xdr:cNvPr id="529" name="直線コネクタ 528"/>
        <xdr:cNvCxnSpPr/>
      </xdr:nvCxnSpPr>
      <xdr:spPr>
        <a:xfrm flipV="1">
          <a:off x="20434300" y="7086587"/>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11396</xdr:rowOff>
    </xdr:from>
    <xdr:to>
      <xdr:col>102</xdr:col>
      <xdr:colOff>165100</xdr:colOff>
      <xdr:row>41</xdr:row>
      <xdr:rowOff>112996</xdr:rowOff>
    </xdr:to>
    <xdr:sp macro="" textlink="">
      <xdr:nvSpPr>
        <xdr:cNvPr id="530" name="楕円 529"/>
        <xdr:cNvSpPr/>
      </xdr:nvSpPr>
      <xdr:spPr>
        <a:xfrm>
          <a:off x="19494500" y="7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60484</xdr:rowOff>
    </xdr:from>
    <xdr:to>
      <xdr:col>107</xdr:col>
      <xdr:colOff>50800</xdr:colOff>
      <xdr:row>41</xdr:row>
      <xdr:rowOff>62196</xdr:rowOff>
    </xdr:to>
    <xdr:cxnSp macro="">
      <xdr:nvCxnSpPr>
        <xdr:cNvPr id="531" name="直線コネクタ 530"/>
        <xdr:cNvCxnSpPr/>
      </xdr:nvCxnSpPr>
      <xdr:spPr>
        <a:xfrm flipV="1">
          <a:off x="19545300" y="7089934"/>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99064</xdr:rowOff>
    </xdr:from>
    <xdr:ext cx="534377" cy="259045"/>
    <xdr:sp macro="" textlink="">
      <xdr:nvSpPr>
        <xdr:cNvPr id="532" name="n_1mainValue【一般廃棄物処理施設】&#10;一人当たり有形固定資産（償却資産）額"/>
        <xdr:cNvSpPr txBox="1"/>
      </xdr:nvSpPr>
      <xdr:spPr>
        <a:xfrm>
          <a:off x="21043411" y="71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102411</xdr:rowOff>
    </xdr:from>
    <xdr:ext cx="534377" cy="259045"/>
    <xdr:sp macro="" textlink="">
      <xdr:nvSpPr>
        <xdr:cNvPr id="533" name="n_2mainValue【一般廃棄物処理施設】&#10;一人当たり有形固定資産（償却資産）額"/>
        <xdr:cNvSpPr txBox="1"/>
      </xdr:nvSpPr>
      <xdr:spPr>
        <a:xfrm>
          <a:off x="20167111" y="71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104123</xdr:rowOff>
    </xdr:from>
    <xdr:ext cx="534377" cy="259045"/>
    <xdr:sp macro="" textlink="">
      <xdr:nvSpPr>
        <xdr:cNvPr id="534" name="n_3mainValue【一般廃棄物処理施設】&#10;一人当たり有形固定資産（償却資産）額"/>
        <xdr:cNvSpPr txBox="1"/>
      </xdr:nvSpPr>
      <xdr:spPr>
        <a:xfrm>
          <a:off x="19278111" y="7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101617</xdr:rowOff>
    </xdr:from>
    <xdr:ext cx="405111" cy="259045"/>
    <xdr:sp macro="" textlink="">
      <xdr:nvSpPr>
        <xdr:cNvPr id="568"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69" name="フローチャート: 判断 56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119578</xdr:rowOff>
    </xdr:from>
    <xdr:ext cx="405111" cy="259045"/>
    <xdr:sp macro="" textlink="">
      <xdr:nvSpPr>
        <xdr:cNvPr id="57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71" name="フローチャート: 判断 57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99984</xdr:rowOff>
    </xdr:from>
    <xdr:ext cx="405111" cy="259045"/>
    <xdr:sp macro="" textlink="">
      <xdr:nvSpPr>
        <xdr:cNvPr id="572"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578" name="楕円 577"/>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39007</xdr:rowOff>
    </xdr:from>
    <xdr:to>
      <xdr:col>76</xdr:col>
      <xdr:colOff>165100</xdr:colOff>
      <xdr:row>60</xdr:row>
      <xdr:rowOff>140607</xdr:rowOff>
    </xdr:to>
    <xdr:sp macro="" textlink="">
      <xdr:nvSpPr>
        <xdr:cNvPr id="579" name="楕円 578"/>
        <xdr:cNvSpPr/>
      </xdr:nvSpPr>
      <xdr:spPr>
        <a:xfrm>
          <a:off x="14541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89807</xdr:rowOff>
    </xdr:to>
    <xdr:cxnSp macro="">
      <xdr:nvCxnSpPr>
        <xdr:cNvPr id="580" name="直線コネクタ 579"/>
        <xdr:cNvCxnSpPr/>
      </xdr:nvCxnSpPr>
      <xdr:spPr>
        <a:xfrm flipV="1">
          <a:off x="14592300" y="103457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1" name="楕円 580"/>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89807</xdr:rowOff>
    </xdr:from>
    <xdr:to>
      <xdr:col>76</xdr:col>
      <xdr:colOff>114300</xdr:colOff>
      <xdr:row>61</xdr:row>
      <xdr:rowOff>0</xdr:rowOff>
    </xdr:to>
    <xdr:cxnSp macro="">
      <xdr:nvCxnSpPr>
        <xdr:cNvPr id="582" name="直線コネクタ 581"/>
        <xdr:cNvCxnSpPr/>
      </xdr:nvCxnSpPr>
      <xdr:spPr>
        <a:xfrm flipV="1">
          <a:off x="13703300" y="1037680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83" name="n_1main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131734</xdr:rowOff>
    </xdr:from>
    <xdr:ext cx="405111" cy="259045"/>
    <xdr:sp macro="" textlink="">
      <xdr:nvSpPr>
        <xdr:cNvPr id="584" name="n_2mainValue【保健センター・保健所】&#10;有形固定資産減価償却率"/>
        <xdr:cNvSpPr txBox="1"/>
      </xdr:nvSpPr>
      <xdr:spPr>
        <a:xfrm>
          <a:off x="14389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85" name="n_3main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619"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620" name="フローチャート: 判断 61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621"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622" name="フローチャート: 判断 621"/>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62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74385</xdr:rowOff>
    </xdr:from>
    <xdr:to>
      <xdr:col>112</xdr:col>
      <xdr:colOff>38100</xdr:colOff>
      <xdr:row>63</xdr:row>
      <xdr:rowOff>4535</xdr:rowOff>
    </xdr:to>
    <xdr:sp macro="" textlink="">
      <xdr:nvSpPr>
        <xdr:cNvPr id="629" name="楕円 628"/>
        <xdr:cNvSpPr/>
      </xdr:nvSpPr>
      <xdr:spPr>
        <a:xfrm>
          <a:off x="21272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74385</xdr:rowOff>
    </xdr:from>
    <xdr:to>
      <xdr:col>107</xdr:col>
      <xdr:colOff>101600</xdr:colOff>
      <xdr:row>63</xdr:row>
      <xdr:rowOff>4535</xdr:rowOff>
    </xdr:to>
    <xdr:sp macro="" textlink="">
      <xdr:nvSpPr>
        <xdr:cNvPr id="630" name="楕円 629"/>
        <xdr:cNvSpPr/>
      </xdr:nvSpPr>
      <xdr:spPr>
        <a:xfrm>
          <a:off x="20383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125185</xdr:rowOff>
    </xdr:from>
    <xdr:to>
      <xdr:col>111</xdr:col>
      <xdr:colOff>177800</xdr:colOff>
      <xdr:row>62</xdr:row>
      <xdr:rowOff>125185</xdr:rowOff>
    </xdr:to>
    <xdr:cxnSp macro="">
      <xdr:nvCxnSpPr>
        <xdr:cNvPr id="631" name="直線コネクタ 630"/>
        <xdr:cNvCxnSpPr/>
      </xdr:nvCxnSpPr>
      <xdr:spPr>
        <a:xfrm>
          <a:off x="20434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85272</xdr:rowOff>
    </xdr:from>
    <xdr:to>
      <xdr:col>102</xdr:col>
      <xdr:colOff>165100</xdr:colOff>
      <xdr:row>63</xdr:row>
      <xdr:rowOff>15422</xdr:rowOff>
    </xdr:to>
    <xdr:sp macro="" textlink="">
      <xdr:nvSpPr>
        <xdr:cNvPr id="632" name="楕円 631"/>
        <xdr:cNvSpPr/>
      </xdr:nvSpPr>
      <xdr:spPr>
        <a:xfrm>
          <a:off x="19494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125185</xdr:rowOff>
    </xdr:from>
    <xdr:to>
      <xdr:col>107</xdr:col>
      <xdr:colOff>50800</xdr:colOff>
      <xdr:row>62</xdr:row>
      <xdr:rowOff>136072</xdr:rowOff>
    </xdr:to>
    <xdr:cxnSp macro="">
      <xdr:nvCxnSpPr>
        <xdr:cNvPr id="633" name="直線コネクタ 632"/>
        <xdr:cNvCxnSpPr/>
      </xdr:nvCxnSpPr>
      <xdr:spPr>
        <a:xfrm flipV="1">
          <a:off x="19545300" y="107550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167112</xdr:rowOff>
    </xdr:from>
    <xdr:ext cx="469744" cy="259045"/>
    <xdr:sp macro="" textlink="">
      <xdr:nvSpPr>
        <xdr:cNvPr id="634" name="n_1mainValue【保健センター・保健所】&#10;一人当たり面積"/>
        <xdr:cNvSpPr txBox="1"/>
      </xdr:nvSpPr>
      <xdr:spPr>
        <a:xfrm>
          <a:off x="210757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167112</xdr:rowOff>
    </xdr:from>
    <xdr:ext cx="469744" cy="259045"/>
    <xdr:sp macro="" textlink="">
      <xdr:nvSpPr>
        <xdr:cNvPr id="635" name="n_2mainValue【保健センター・保健所】&#10;一人当たり面積"/>
        <xdr:cNvSpPr txBox="1"/>
      </xdr:nvSpPr>
      <xdr:spPr>
        <a:xfrm>
          <a:off x="201994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6549</xdr:rowOff>
    </xdr:from>
    <xdr:ext cx="469744" cy="259045"/>
    <xdr:sp macro="" textlink="">
      <xdr:nvSpPr>
        <xdr:cNvPr id="636" name="n_3mainValue【保健センター・保健所】&#10;一人当たり面積"/>
        <xdr:cNvSpPr txBox="1"/>
      </xdr:nvSpPr>
      <xdr:spPr>
        <a:xfrm>
          <a:off x="19310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131553</xdr:rowOff>
    </xdr:from>
    <xdr:ext cx="405111" cy="259045"/>
    <xdr:sp macro="" textlink="">
      <xdr:nvSpPr>
        <xdr:cNvPr id="670"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671" name="フローチャート: 判断 67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80934</xdr:rowOff>
    </xdr:from>
    <xdr:ext cx="405111" cy="259045"/>
    <xdr:sp macro="" textlink="">
      <xdr:nvSpPr>
        <xdr:cNvPr id="67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73" name="フローチャート: 判断 67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67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64044</xdr:rowOff>
    </xdr:from>
    <xdr:to>
      <xdr:col>81</xdr:col>
      <xdr:colOff>101600</xdr:colOff>
      <xdr:row>82</xdr:row>
      <xdr:rowOff>165644</xdr:rowOff>
    </xdr:to>
    <xdr:sp macro="" textlink="">
      <xdr:nvSpPr>
        <xdr:cNvPr id="680" name="楕円 679"/>
        <xdr:cNvSpPr/>
      </xdr:nvSpPr>
      <xdr:spPr>
        <a:xfrm>
          <a:off x="15430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73842</xdr:rowOff>
    </xdr:from>
    <xdr:to>
      <xdr:col>76</xdr:col>
      <xdr:colOff>165100</xdr:colOff>
      <xdr:row>83</xdr:row>
      <xdr:rowOff>3992</xdr:rowOff>
    </xdr:to>
    <xdr:sp macro="" textlink="">
      <xdr:nvSpPr>
        <xdr:cNvPr id="681" name="楕円 680"/>
        <xdr:cNvSpPr/>
      </xdr:nvSpPr>
      <xdr:spPr>
        <a:xfrm>
          <a:off x="14541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114844</xdr:rowOff>
    </xdr:from>
    <xdr:to>
      <xdr:col>81</xdr:col>
      <xdr:colOff>50800</xdr:colOff>
      <xdr:row>82</xdr:row>
      <xdr:rowOff>124642</xdr:rowOff>
    </xdr:to>
    <xdr:cxnSp macro="">
      <xdr:nvCxnSpPr>
        <xdr:cNvPr id="682" name="直線コネクタ 681"/>
        <xdr:cNvCxnSpPr/>
      </xdr:nvCxnSpPr>
      <xdr:spPr>
        <a:xfrm flipV="1">
          <a:off x="14592300" y="141737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70576</xdr:rowOff>
    </xdr:from>
    <xdr:to>
      <xdr:col>72</xdr:col>
      <xdr:colOff>38100</xdr:colOff>
      <xdr:row>84</xdr:row>
      <xdr:rowOff>726</xdr:rowOff>
    </xdr:to>
    <xdr:sp macro="" textlink="">
      <xdr:nvSpPr>
        <xdr:cNvPr id="683" name="楕円 682"/>
        <xdr:cNvSpPr/>
      </xdr:nvSpPr>
      <xdr:spPr>
        <a:xfrm>
          <a:off x="13652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124642</xdr:rowOff>
    </xdr:from>
    <xdr:to>
      <xdr:col>76</xdr:col>
      <xdr:colOff>114300</xdr:colOff>
      <xdr:row>83</xdr:row>
      <xdr:rowOff>121376</xdr:rowOff>
    </xdr:to>
    <xdr:cxnSp macro="">
      <xdr:nvCxnSpPr>
        <xdr:cNvPr id="684" name="直線コネクタ 683"/>
        <xdr:cNvCxnSpPr/>
      </xdr:nvCxnSpPr>
      <xdr:spPr>
        <a:xfrm flipV="1">
          <a:off x="13703300" y="14183542"/>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156771</xdr:rowOff>
    </xdr:from>
    <xdr:ext cx="405111" cy="259045"/>
    <xdr:sp macro="" textlink="">
      <xdr:nvSpPr>
        <xdr:cNvPr id="685" name="n_1mainValue【消防施設】&#10;有形固定資産減価償却率"/>
        <xdr:cNvSpPr txBox="1"/>
      </xdr:nvSpPr>
      <xdr:spPr>
        <a:xfrm>
          <a:off x="15266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166569</xdr:rowOff>
    </xdr:from>
    <xdr:ext cx="405111" cy="259045"/>
    <xdr:sp macro="" textlink="">
      <xdr:nvSpPr>
        <xdr:cNvPr id="686" name="n_2mainValue【消防施設】&#10;有形固定資産減価償却率"/>
        <xdr:cNvSpPr txBox="1"/>
      </xdr:nvSpPr>
      <xdr:spPr>
        <a:xfrm>
          <a:off x="14389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163303</xdr:rowOff>
    </xdr:from>
    <xdr:ext cx="405111" cy="259045"/>
    <xdr:sp macro="" textlink="">
      <xdr:nvSpPr>
        <xdr:cNvPr id="687" name="n_3mainValue【消防施設】&#10;有形固定資産減価償却率"/>
        <xdr:cNvSpPr txBox="1"/>
      </xdr:nvSpPr>
      <xdr:spPr>
        <a:xfrm>
          <a:off x="13500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717"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718" name="フローチャート: 判断 71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719"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721"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27" name="楕円 726"/>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108458</xdr:rowOff>
    </xdr:from>
    <xdr:to>
      <xdr:col>107</xdr:col>
      <xdr:colOff>101600</xdr:colOff>
      <xdr:row>86</xdr:row>
      <xdr:rowOff>38608</xdr:rowOff>
    </xdr:to>
    <xdr:sp macro="" textlink="">
      <xdr:nvSpPr>
        <xdr:cNvPr id="728" name="楕円 727"/>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159258</xdr:rowOff>
    </xdr:to>
    <xdr:cxnSp macro="">
      <xdr:nvCxnSpPr>
        <xdr:cNvPr id="729" name="直線コネクタ 728"/>
        <xdr:cNvCxnSpPr/>
      </xdr:nvCxnSpPr>
      <xdr:spPr>
        <a:xfrm flipV="1">
          <a:off x="20434300" y="14723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730" name="楕円 729"/>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731" name="直線コネクタ 730"/>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20590</xdr:rowOff>
    </xdr:from>
    <xdr:ext cx="469744" cy="259045"/>
    <xdr:sp macro="" textlink="">
      <xdr:nvSpPr>
        <xdr:cNvPr id="732" name="n_1mainValue【消防施設】&#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733" name="n_2mainValue【消防施設】&#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34" name="n_3mainValue【消防施設】&#10;一人当たり面積"/>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158948</xdr:rowOff>
    </xdr:from>
    <xdr:ext cx="405111" cy="259045"/>
    <xdr:sp macro="" textlink="">
      <xdr:nvSpPr>
        <xdr:cNvPr id="768"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69" name="フローチャート: 判断 76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129557</xdr:rowOff>
    </xdr:from>
    <xdr:ext cx="405111" cy="259045"/>
    <xdr:sp macro="" textlink="">
      <xdr:nvSpPr>
        <xdr:cNvPr id="77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771" name="フローチャート: 判断 77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772"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126637</xdr:rowOff>
    </xdr:from>
    <xdr:to>
      <xdr:col>81</xdr:col>
      <xdr:colOff>101600</xdr:colOff>
      <xdr:row>101</xdr:row>
      <xdr:rowOff>56787</xdr:rowOff>
    </xdr:to>
    <xdr:sp macro="" textlink="">
      <xdr:nvSpPr>
        <xdr:cNvPr id="778" name="楕円 777"/>
        <xdr:cNvSpPr/>
      </xdr:nvSpPr>
      <xdr:spPr>
        <a:xfrm>
          <a:off x="15430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149498</xdr:rowOff>
    </xdr:from>
    <xdr:to>
      <xdr:col>76</xdr:col>
      <xdr:colOff>165100</xdr:colOff>
      <xdr:row>101</xdr:row>
      <xdr:rowOff>79648</xdr:rowOff>
    </xdr:to>
    <xdr:sp macro="" textlink="">
      <xdr:nvSpPr>
        <xdr:cNvPr id="779" name="楕円 778"/>
        <xdr:cNvSpPr/>
      </xdr:nvSpPr>
      <xdr:spPr>
        <a:xfrm>
          <a:off x="14541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xdr:rowOff>
    </xdr:from>
    <xdr:to>
      <xdr:col>81</xdr:col>
      <xdr:colOff>50800</xdr:colOff>
      <xdr:row>101</xdr:row>
      <xdr:rowOff>28848</xdr:rowOff>
    </xdr:to>
    <xdr:cxnSp macro="">
      <xdr:nvCxnSpPr>
        <xdr:cNvPr id="780" name="直線コネクタ 779"/>
        <xdr:cNvCxnSpPr/>
      </xdr:nvCxnSpPr>
      <xdr:spPr>
        <a:xfrm flipV="1">
          <a:off x="14592300" y="173224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81" name="楕円 780"/>
        <xdr:cNvSpPr/>
      </xdr:nvSpPr>
      <xdr:spPr>
        <a:xfrm>
          <a:off x="13652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28848</xdr:rowOff>
    </xdr:from>
    <xdr:to>
      <xdr:col>76</xdr:col>
      <xdr:colOff>114300</xdr:colOff>
      <xdr:row>104</xdr:row>
      <xdr:rowOff>63137</xdr:rowOff>
    </xdr:to>
    <xdr:cxnSp macro="">
      <xdr:nvCxnSpPr>
        <xdr:cNvPr id="782" name="直線コネクタ 781"/>
        <xdr:cNvCxnSpPr/>
      </xdr:nvCxnSpPr>
      <xdr:spPr>
        <a:xfrm flipV="1">
          <a:off x="13703300" y="17345298"/>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73314</xdr:rowOff>
    </xdr:from>
    <xdr:ext cx="405111" cy="259045"/>
    <xdr:sp macro="" textlink="">
      <xdr:nvSpPr>
        <xdr:cNvPr id="783" name="n_1mainValue【庁舎】&#10;有形固定資産減価償却率"/>
        <xdr:cNvSpPr txBox="1"/>
      </xdr:nvSpPr>
      <xdr:spPr>
        <a:xfrm>
          <a:off x="152660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96175</xdr:rowOff>
    </xdr:from>
    <xdr:ext cx="405111" cy="259045"/>
    <xdr:sp macro="" textlink="">
      <xdr:nvSpPr>
        <xdr:cNvPr id="784" name="n_2mainValue【庁舎】&#10;有形固定資産減価償却率"/>
        <xdr:cNvSpPr txBox="1"/>
      </xdr:nvSpPr>
      <xdr:spPr>
        <a:xfrm>
          <a:off x="143897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785" name="n_3main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82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821" name="フローチャート: 判断 82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822"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823" name="フローチャート: 判断 822"/>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824"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97245</xdr:rowOff>
    </xdr:from>
    <xdr:to>
      <xdr:col>112</xdr:col>
      <xdr:colOff>38100</xdr:colOff>
      <xdr:row>109</xdr:row>
      <xdr:rowOff>27395</xdr:rowOff>
    </xdr:to>
    <xdr:sp macro="" textlink="">
      <xdr:nvSpPr>
        <xdr:cNvPr id="830" name="楕円 829"/>
        <xdr:cNvSpPr/>
      </xdr:nvSpPr>
      <xdr:spPr>
        <a:xfrm>
          <a:off x="21272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100512</xdr:rowOff>
    </xdr:from>
    <xdr:to>
      <xdr:col>107</xdr:col>
      <xdr:colOff>101600</xdr:colOff>
      <xdr:row>109</xdr:row>
      <xdr:rowOff>30662</xdr:rowOff>
    </xdr:to>
    <xdr:sp macro="" textlink="">
      <xdr:nvSpPr>
        <xdr:cNvPr id="831" name="楕円 830"/>
        <xdr:cNvSpPr/>
      </xdr:nvSpPr>
      <xdr:spPr>
        <a:xfrm>
          <a:off x="20383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148045</xdr:rowOff>
    </xdr:from>
    <xdr:to>
      <xdr:col>111</xdr:col>
      <xdr:colOff>177800</xdr:colOff>
      <xdr:row>108</xdr:row>
      <xdr:rowOff>151312</xdr:rowOff>
    </xdr:to>
    <xdr:cxnSp macro="">
      <xdr:nvCxnSpPr>
        <xdr:cNvPr id="832" name="直線コネクタ 831"/>
        <xdr:cNvCxnSpPr/>
      </xdr:nvCxnSpPr>
      <xdr:spPr>
        <a:xfrm flipV="1">
          <a:off x="20434300" y="186646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133169</xdr:rowOff>
    </xdr:from>
    <xdr:to>
      <xdr:col>102</xdr:col>
      <xdr:colOff>165100</xdr:colOff>
      <xdr:row>109</xdr:row>
      <xdr:rowOff>63319</xdr:rowOff>
    </xdr:to>
    <xdr:sp macro="" textlink="">
      <xdr:nvSpPr>
        <xdr:cNvPr id="833" name="楕円 832"/>
        <xdr:cNvSpPr/>
      </xdr:nvSpPr>
      <xdr:spPr>
        <a:xfrm>
          <a:off x="19494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151312</xdr:rowOff>
    </xdr:from>
    <xdr:to>
      <xdr:col>107</xdr:col>
      <xdr:colOff>50800</xdr:colOff>
      <xdr:row>109</xdr:row>
      <xdr:rowOff>12519</xdr:rowOff>
    </xdr:to>
    <xdr:cxnSp macro="">
      <xdr:nvCxnSpPr>
        <xdr:cNvPr id="834" name="直線コネクタ 833"/>
        <xdr:cNvCxnSpPr/>
      </xdr:nvCxnSpPr>
      <xdr:spPr>
        <a:xfrm flipV="1">
          <a:off x="19545300" y="186679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18522</xdr:rowOff>
    </xdr:from>
    <xdr:ext cx="469744" cy="259045"/>
    <xdr:sp macro="" textlink="">
      <xdr:nvSpPr>
        <xdr:cNvPr id="835" name="n_1mainValue【庁舎】&#10;一人当たり面積"/>
        <xdr:cNvSpPr txBox="1"/>
      </xdr:nvSpPr>
      <xdr:spPr>
        <a:xfrm>
          <a:off x="210757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21789</xdr:rowOff>
    </xdr:from>
    <xdr:ext cx="469744" cy="259045"/>
    <xdr:sp macro="" textlink="">
      <xdr:nvSpPr>
        <xdr:cNvPr id="836" name="n_2mainValue【庁舎】&#10;一人当たり面積"/>
        <xdr:cNvSpPr txBox="1"/>
      </xdr:nvSpPr>
      <xdr:spPr>
        <a:xfrm>
          <a:off x="20199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54446</xdr:rowOff>
    </xdr:from>
    <xdr:ext cx="469744" cy="259045"/>
    <xdr:sp macro="" textlink="">
      <xdr:nvSpPr>
        <xdr:cNvPr id="837" name="n_3mainValue【庁舎】&#10;一人当たり面積"/>
        <xdr:cNvSpPr txBox="1"/>
      </xdr:nvSpPr>
      <xdr:spPr>
        <a:xfrm>
          <a:off x="19310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までのデータについて分析すると、有形固定資産減価償却率は図書館、市民会館、保健センター、消防施設において類似団体内平均値を下回っている。これは図書館などの施設については、建物が比較的新しい建築年であることが要因で低くなっていると考えられる。その一方で、体育館、福祉施設、一般廃棄物処理施設及び庁舎については、類似団体内平均値及び大阪府平均よりも高くなっており、経年劣化に伴い施設の改修や修繕が必要になってくる。今後は、公共施設等総合管理計画を踏まえ、適切に施設の改善や修繕を実施し、長寿命化を図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３０年度は市町村民税において法人税割が一部製造業の業績向上により増となったものの、給与所得の減額等により所得割額が減額、評価替えや時点修正により固定資産税が減額となったことに伴い、基準財政収入額全体としては減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さらに、密度補正</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障害児受入</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項目の新設による増額などにより基準財政需要額が増大した結果、指数は前年度と同様の０．６３となり、依然として類似団体内平均値を下回る結果となった。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今後も市税等の徴収強化を図り、財政基盤の強化に努める。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経常一般財源等においては、市税、株式等譲渡所得割交付金、地方消費税交付金等が減となったものの、地方交付税等が増となったことで全体で対前年度比１億７千万円の増となった。一方、歳出充当経常一般財源においては、物件費、扶助費及び繰出金が増となったものの、その他の経費が減となったことから全体で対前年度比２億７千万円の減となった。この結果、経常収支比率は９３．５％となり、前年度から２．８ポイント改善し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今後も市税等の収納率向上や、使用料・手数料などの受益者負担の見直しなど自主財源の確保を図るとともに、歳出面においても各事業の精査を行い、経常収支の改善に努める。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24638</xdr:rowOff>
    </xdr:to>
    <xdr:cxnSp macro="">
      <xdr:nvCxnSpPr>
        <xdr:cNvPr id="130" name="直線コネクタ 129"/>
        <xdr:cNvCxnSpPr/>
      </xdr:nvCxnSpPr>
      <xdr:spPr>
        <a:xfrm flipV="1">
          <a:off x="4114800" y="1120521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164592</xdr:rowOff>
    </xdr:to>
    <xdr:cxnSp macro="">
      <xdr:nvCxnSpPr>
        <xdr:cNvPr id="133" name="直線コネクタ 132"/>
        <xdr:cNvCxnSpPr/>
      </xdr:nvCxnSpPr>
      <xdr:spPr>
        <a:xfrm flipV="1">
          <a:off x="3225800" y="113403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164592</xdr:rowOff>
    </xdr:to>
    <xdr:cxnSp macro="">
      <xdr:nvCxnSpPr>
        <xdr:cNvPr id="136" name="直線コネクタ 135"/>
        <xdr:cNvCxnSpPr/>
      </xdr:nvCxnSpPr>
      <xdr:spPr>
        <a:xfrm>
          <a:off x="2336800" y="1134999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43942</xdr:rowOff>
    </xdr:to>
    <xdr:cxnSp macro="">
      <xdr:nvCxnSpPr>
        <xdr:cNvPr id="139" name="直線コネクタ 138"/>
        <xdr:cNvCxnSpPr/>
      </xdr:nvCxnSpPr>
      <xdr:spPr>
        <a:xfrm flipV="1">
          <a:off x="1447800" y="113499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9" name="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0"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145288</xdr:rowOff>
    </xdr:from>
    <xdr:to>
      <xdr:col>19</xdr:col>
      <xdr:colOff>184150</xdr:colOff>
      <xdr:row>66</xdr:row>
      <xdr:rowOff>75438</xdr:rowOff>
    </xdr:to>
    <xdr:sp macro="" textlink="">
      <xdr:nvSpPr>
        <xdr:cNvPr id="151" name="楕円 150"/>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60215</xdr:rowOff>
    </xdr:from>
    <xdr:ext cx="736600" cy="259045"/>
    <xdr:sp macro="" textlink="">
      <xdr:nvSpPr>
        <xdr:cNvPr id="152" name="テキスト ボックス 151"/>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113792</xdr:rowOff>
    </xdr:from>
    <xdr:to>
      <xdr:col>15</xdr:col>
      <xdr:colOff>133350</xdr:colOff>
      <xdr:row>67</xdr:row>
      <xdr:rowOff>43942</xdr:rowOff>
    </xdr:to>
    <xdr:sp macro="" textlink="">
      <xdr:nvSpPr>
        <xdr:cNvPr id="153" name="楕円 152"/>
        <xdr:cNvSpPr/>
      </xdr:nvSpPr>
      <xdr:spPr>
        <a:xfrm>
          <a:off x="3175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28719</xdr:rowOff>
    </xdr:from>
    <xdr:ext cx="762000" cy="259045"/>
    <xdr:sp macro="" textlink="">
      <xdr:nvSpPr>
        <xdr:cNvPr id="154" name="テキスト ボックス 153"/>
        <xdr:cNvSpPr txBox="1"/>
      </xdr:nvSpPr>
      <xdr:spPr>
        <a:xfrm>
          <a:off x="2844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5" name="楕円 154"/>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6" name="テキスト ボックス 155"/>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7" name="楕円 156"/>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8" name="テキスト ボックス 157"/>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[89,261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大きく下回っているが、これは、ごみ・し尿処理、消防及び学校給食業務をそれぞれ一部事務組合で実施しているためである。昨年度と比較すると、退職者数の減による退職手当の大幅な減、及び昨年度に引き続き実施している職員給与の減額措置による減があったものの、増となってしま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今後も定員管理の適正化及び事務事業の見直しによりコストの削減に努める。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57556</xdr:rowOff>
    </xdr:from>
    <xdr:to>
      <xdr:col>23</xdr:col>
      <xdr:colOff>133350</xdr:colOff>
      <xdr:row>89</xdr:row>
      <xdr:rowOff>73904</xdr:rowOff>
    </xdr:to>
    <xdr:cxnSp macro="">
      <xdr:nvCxnSpPr>
        <xdr:cNvPr id="188" name="直線コネクタ 187"/>
        <xdr:cNvCxnSpPr/>
      </xdr:nvCxnSpPr>
      <xdr:spPr>
        <a:xfrm flipV="1">
          <a:off x="4953000" y="14116456"/>
          <a:ext cx="0" cy="1216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45981</xdr:rowOff>
    </xdr:from>
    <xdr:ext cx="762000" cy="259045"/>
    <xdr:sp macro="" textlink="">
      <xdr:nvSpPr>
        <xdr:cNvPr id="189" name="人件費・物件費等の状況最小値テキスト"/>
        <xdr:cNvSpPr txBox="1"/>
      </xdr:nvSpPr>
      <xdr:spPr>
        <a:xfrm>
          <a:off x="5041900" y="1530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73904</xdr:rowOff>
    </xdr:from>
    <xdr:to>
      <xdr:col>24</xdr:col>
      <xdr:colOff>12700</xdr:colOff>
      <xdr:row>89</xdr:row>
      <xdr:rowOff>73904</xdr:rowOff>
    </xdr:to>
    <xdr:cxnSp macro="">
      <xdr:nvCxnSpPr>
        <xdr:cNvPr id="190" name="直線コネクタ 189"/>
        <xdr:cNvCxnSpPr/>
      </xdr:nvCxnSpPr>
      <xdr:spPr>
        <a:xfrm>
          <a:off x="4864100" y="15332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143933</xdr:rowOff>
    </xdr:from>
    <xdr:ext cx="762000" cy="259045"/>
    <xdr:sp macro="" textlink="">
      <xdr:nvSpPr>
        <xdr:cNvPr id="191" name="人件費・物件費等の状況最大値テキスト"/>
        <xdr:cNvSpPr txBox="1"/>
      </xdr:nvSpPr>
      <xdr:spPr>
        <a:xfrm>
          <a:off x="5041900" y="1385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57556</xdr:rowOff>
    </xdr:from>
    <xdr:to>
      <xdr:col>24</xdr:col>
      <xdr:colOff>12700</xdr:colOff>
      <xdr:row>82</xdr:row>
      <xdr:rowOff>57556</xdr:rowOff>
    </xdr:to>
    <xdr:cxnSp macro="">
      <xdr:nvCxnSpPr>
        <xdr:cNvPr id="192" name="直線コネクタ 191"/>
        <xdr:cNvCxnSpPr/>
      </xdr:nvCxnSpPr>
      <xdr:spPr>
        <a:xfrm>
          <a:off x="4864100" y="1411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46721</xdr:rowOff>
    </xdr:from>
    <xdr:to>
      <xdr:col>23</xdr:col>
      <xdr:colOff>133350</xdr:colOff>
      <xdr:row>82</xdr:row>
      <xdr:rowOff>57556</xdr:rowOff>
    </xdr:to>
    <xdr:cxnSp macro="">
      <xdr:nvCxnSpPr>
        <xdr:cNvPr id="193" name="直線コネクタ 192"/>
        <xdr:cNvCxnSpPr/>
      </xdr:nvCxnSpPr>
      <xdr:spPr>
        <a:xfrm>
          <a:off x="4114800" y="14105621"/>
          <a:ext cx="8382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94482</xdr:rowOff>
    </xdr:from>
    <xdr:ext cx="762000" cy="259045"/>
    <xdr:sp macro="" textlink="">
      <xdr:nvSpPr>
        <xdr:cNvPr id="194" name="人件費・物件費等の状況平均値テキスト"/>
        <xdr:cNvSpPr txBox="1"/>
      </xdr:nvSpPr>
      <xdr:spPr>
        <a:xfrm>
          <a:off x="5041900" y="14324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122405</xdr:rowOff>
    </xdr:from>
    <xdr:to>
      <xdr:col>23</xdr:col>
      <xdr:colOff>184150</xdr:colOff>
      <xdr:row>84</xdr:row>
      <xdr:rowOff>52555</xdr:rowOff>
    </xdr:to>
    <xdr:sp macro="" textlink="">
      <xdr:nvSpPr>
        <xdr:cNvPr id="195" name="フローチャート: 判断 194"/>
        <xdr:cNvSpPr/>
      </xdr:nvSpPr>
      <xdr:spPr>
        <a:xfrm>
          <a:off x="4902200" y="143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46721</xdr:rowOff>
    </xdr:from>
    <xdr:to>
      <xdr:col>19</xdr:col>
      <xdr:colOff>133350</xdr:colOff>
      <xdr:row>82</xdr:row>
      <xdr:rowOff>53270</xdr:rowOff>
    </xdr:to>
    <xdr:cxnSp macro="">
      <xdr:nvCxnSpPr>
        <xdr:cNvPr id="196" name="直線コネクタ 195"/>
        <xdr:cNvCxnSpPr/>
      </xdr:nvCxnSpPr>
      <xdr:spPr>
        <a:xfrm flipV="1">
          <a:off x="3225800" y="14105621"/>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120217</xdr:rowOff>
    </xdr:from>
    <xdr:to>
      <xdr:col>19</xdr:col>
      <xdr:colOff>184150</xdr:colOff>
      <xdr:row>84</xdr:row>
      <xdr:rowOff>50367</xdr:rowOff>
    </xdr:to>
    <xdr:sp macro="" textlink="">
      <xdr:nvSpPr>
        <xdr:cNvPr id="197" name="フローチャート: 判断 196"/>
        <xdr:cNvSpPr/>
      </xdr:nvSpPr>
      <xdr:spPr>
        <a:xfrm>
          <a:off x="4064000" y="1435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35144</xdr:rowOff>
    </xdr:from>
    <xdr:ext cx="736600" cy="259045"/>
    <xdr:sp macro="" textlink="">
      <xdr:nvSpPr>
        <xdr:cNvPr id="198" name="テキスト ボックス 197"/>
        <xdr:cNvSpPr txBox="1"/>
      </xdr:nvSpPr>
      <xdr:spPr>
        <a:xfrm>
          <a:off x="3733800" y="14436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53270</xdr:rowOff>
    </xdr:from>
    <xdr:to>
      <xdr:col>15</xdr:col>
      <xdr:colOff>82550</xdr:colOff>
      <xdr:row>82</xdr:row>
      <xdr:rowOff>61280</xdr:rowOff>
    </xdr:to>
    <xdr:cxnSp macro="">
      <xdr:nvCxnSpPr>
        <xdr:cNvPr id="199" name="直線コネクタ 198"/>
        <xdr:cNvCxnSpPr/>
      </xdr:nvCxnSpPr>
      <xdr:spPr>
        <a:xfrm flipV="1">
          <a:off x="2336800" y="14112170"/>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154232</xdr:rowOff>
    </xdr:from>
    <xdr:to>
      <xdr:col>15</xdr:col>
      <xdr:colOff>133350</xdr:colOff>
      <xdr:row>84</xdr:row>
      <xdr:rowOff>84382</xdr:rowOff>
    </xdr:to>
    <xdr:sp macro="" textlink="">
      <xdr:nvSpPr>
        <xdr:cNvPr id="200" name="フローチャート: 判断 199"/>
        <xdr:cNvSpPr/>
      </xdr:nvSpPr>
      <xdr:spPr>
        <a:xfrm>
          <a:off x="3175000" y="14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69159</xdr:rowOff>
    </xdr:from>
    <xdr:ext cx="762000" cy="259045"/>
    <xdr:sp macro="" textlink="">
      <xdr:nvSpPr>
        <xdr:cNvPr id="201" name="テキスト ボックス 200"/>
        <xdr:cNvSpPr txBox="1"/>
      </xdr:nvSpPr>
      <xdr:spPr>
        <a:xfrm>
          <a:off x="2844800" y="144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18811</xdr:rowOff>
    </xdr:from>
    <xdr:to>
      <xdr:col>11</xdr:col>
      <xdr:colOff>31750</xdr:colOff>
      <xdr:row>82</xdr:row>
      <xdr:rowOff>61280</xdr:rowOff>
    </xdr:to>
    <xdr:cxnSp macro="">
      <xdr:nvCxnSpPr>
        <xdr:cNvPr id="202" name="直線コネクタ 201"/>
        <xdr:cNvCxnSpPr/>
      </xdr:nvCxnSpPr>
      <xdr:spPr>
        <a:xfrm>
          <a:off x="1447800" y="14077711"/>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70662</xdr:rowOff>
    </xdr:from>
    <xdr:to>
      <xdr:col>11</xdr:col>
      <xdr:colOff>82550</xdr:colOff>
      <xdr:row>84</xdr:row>
      <xdr:rowOff>812</xdr:rowOff>
    </xdr:to>
    <xdr:sp macro="" textlink="">
      <xdr:nvSpPr>
        <xdr:cNvPr id="203" name="フローチャート: 判断 202"/>
        <xdr:cNvSpPr/>
      </xdr:nvSpPr>
      <xdr:spPr>
        <a:xfrm>
          <a:off x="2286000" y="143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157039</xdr:rowOff>
    </xdr:from>
    <xdr:ext cx="762000" cy="259045"/>
    <xdr:sp macro="" textlink="">
      <xdr:nvSpPr>
        <xdr:cNvPr id="204" name="テキスト ボックス 203"/>
        <xdr:cNvSpPr txBox="1"/>
      </xdr:nvSpPr>
      <xdr:spPr>
        <a:xfrm>
          <a:off x="1955800" y="1438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93103</xdr:rowOff>
    </xdr:from>
    <xdr:to>
      <xdr:col>7</xdr:col>
      <xdr:colOff>31750</xdr:colOff>
      <xdr:row>84</xdr:row>
      <xdr:rowOff>23253</xdr:rowOff>
    </xdr:to>
    <xdr:sp macro="" textlink="">
      <xdr:nvSpPr>
        <xdr:cNvPr id="205" name="フローチャート: 判断 204"/>
        <xdr:cNvSpPr/>
      </xdr:nvSpPr>
      <xdr:spPr>
        <a:xfrm>
          <a:off x="1397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8030</xdr:rowOff>
    </xdr:from>
    <xdr:ext cx="762000" cy="259045"/>
    <xdr:sp macro="" textlink="">
      <xdr:nvSpPr>
        <xdr:cNvPr id="206" name="テキスト ボックス 205"/>
        <xdr:cNvSpPr txBox="1"/>
      </xdr:nvSpPr>
      <xdr:spPr>
        <a:xfrm>
          <a:off x="1066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6756</xdr:rowOff>
    </xdr:from>
    <xdr:to>
      <xdr:col>23</xdr:col>
      <xdr:colOff>184150</xdr:colOff>
      <xdr:row>82</xdr:row>
      <xdr:rowOff>108356</xdr:rowOff>
    </xdr:to>
    <xdr:sp macro="" textlink="">
      <xdr:nvSpPr>
        <xdr:cNvPr id="212" name="楕円 211"/>
        <xdr:cNvSpPr/>
      </xdr:nvSpPr>
      <xdr:spPr>
        <a:xfrm>
          <a:off x="4902200" y="140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99483</xdr:rowOff>
    </xdr:from>
    <xdr:ext cx="762000" cy="259045"/>
    <xdr:sp macro="" textlink="">
      <xdr:nvSpPr>
        <xdr:cNvPr id="213" name="人件費・物件費等の状況該当値テキスト"/>
        <xdr:cNvSpPr txBox="1"/>
      </xdr:nvSpPr>
      <xdr:spPr>
        <a:xfrm>
          <a:off x="5041900" y="1398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167371</xdr:rowOff>
    </xdr:from>
    <xdr:to>
      <xdr:col>19</xdr:col>
      <xdr:colOff>184150</xdr:colOff>
      <xdr:row>82</xdr:row>
      <xdr:rowOff>97521</xdr:rowOff>
    </xdr:to>
    <xdr:sp macro="" textlink="">
      <xdr:nvSpPr>
        <xdr:cNvPr id="214" name="楕円 213"/>
        <xdr:cNvSpPr/>
      </xdr:nvSpPr>
      <xdr:spPr>
        <a:xfrm>
          <a:off x="4064000" y="140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107698</xdr:rowOff>
    </xdr:from>
    <xdr:ext cx="736600" cy="259045"/>
    <xdr:sp macro="" textlink="">
      <xdr:nvSpPr>
        <xdr:cNvPr id="215" name="テキスト ボックス 214"/>
        <xdr:cNvSpPr txBox="1"/>
      </xdr:nvSpPr>
      <xdr:spPr>
        <a:xfrm>
          <a:off x="3733800" y="13823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2470</xdr:rowOff>
    </xdr:from>
    <xdr:to>
      <xdr:col>15</xdr:col>
      <xdr:colOff>133350</xdr:colOff>
      <xdr:row>82</xdr:row>
      <xdr:rowOff>104070</xdr:rowOff>
    </xdr:to>
    <xdr:sp macro="" textlink="">
      <xdr:nvSpPr>
        <xdr:cNvPr id="216" name="楕円 215"/>
        <xdr:cNvSpPr/>
      </xdr:nvSpPr>
      <xdr:spPr>
        <a:xfrm>
          <a:off x="3175000" y="140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114247</xdr:rowOff>
    </xdr:from>
    <xdr:ext cx="762000" cy="259045"/>
    <xdr:sp macro="" textlink="">
      <xdr:nvSpPr>
        <xdr:cNvPr id="217" name="テキスト ボックス 216"/>
        <xdr:cNvSpPr txBox="1"/>
      </xdr:nvSpPr>
      <xdr:spPr>
        <a:xfrm>
          <a:off x="2844800" y="138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10480</xdr:rowOff>
    </xdr:from>
    <xdr:to>
      <xdr:col>11</xdr:col>
      <xdr:colOff>82550</xdr:colOff>
      <xdr:row>82</xdr:row>
      <xdr:rowOff>112080</xdr:rowOff>
    </xdr:to>
    <xdr:sp macro="" textlink="">
      <xdr:nvSpPr>
        <xdr:cNvPr id="218" name="楕円 217"/>
        <xdr:cNvSpPr/>
      </xdr:nvSpPr>
      <xdr:spPr>
        <a:xfrm>
          <a:off x="2286000" y="140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122257</xdr:rowOff>
    </xdr:from>
    <xdr:ext cx="762000" cy="259045"/>
    <xdr:sp macro="" textlink="">
      <xdr:nvSpPr>
        <xdr:cNvPr id="219" name="テキスト ボックス 218"/>
        <xdr:cNvSpPr txBox="1"/>
      </xdr:nvSpPr>
      <xdr:spPr>
        <a:xfrm>
          <a:off x="1955800" y="138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139461</xdr:rowOff>
    </xdr:from>
    <xdr:to>
      <xdr:col>7</xdr:col>
      <xdr:colOff>31750</xdr:colOff>
      <xdr:row>82</xdr:row>
      <xdr:rowOff>69611</xdr:rowOff>
    </xdr:to>
    <xdr:sp macro="" textlink="">
      <xdr:nvSpPr>
        <xdr:cNvPr id="220" name="楕円 219"/>
        <xdr:cNvSpPr/>
      </xdr:nvSpPr>
      <xdr:spPr>
        <a:xfrm>
          <a:off x="1397000" y="140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79788</xdr:rowOff>
    </xdr:from>
    <xdr:ext cx="762000" cy="259045"/>
    <xdr:sp macro="" textlink="">
      <xdr:nvSpPr>
        <xdr:cNvPr id="221" name="テキスト ボックス 220"/>
        <xdr:cNvSpPr txBox="1"/>
      </xdr:nvSpPr>
      <xdr:spPr>
        <a:xfrm>
          <a:off x="1066800" y="1379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全職員を対象とした減額措置を引き続き実施しているが、減額率を変更したことにより０．９</a:t>
          </a:r>
          <a:r>
            <a:rPr kumimoji="1" lang="ja-JP" altLang="ja-JP" sz="1100">
              <a:solidFill>
                <a:srgbClr val="000000"/>
              </a:solidFill>
              <a:effectLst/>
              <a:latin typeface="+mn-lt"/>
              <a:ea typeface="+mn-ea"/>
              <a:cs typeface="+mn-cs"/>
            </a:rPr>
            <a:t>ポイント</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増加し、類似団体内平均値との比較においても１．２ポイント上回ることとなった。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今後も指数の上昇要因に注意を払いながら、適切な給与水準の維持に努める。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2" name="直線コネクタ 251"/>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169636</xdr:rowOff>
    </xdr:to>
    <xdr:cxnSp macro="">
      <xdr:nvCxnSpPr>
        <xdr:cNvPr id="257" name="直線コネクタ 256"/>
        <xdr:cNvCxnSpPr/>
      </xdr:nvCxnSpPr>
      <xdr:spPr>
        <a:xfrm>
          <a:off x="16179800" y="1458776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8"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9" name="フローチャート: 判断 258"/>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85</xdr:row>
      <xdr:rowOff>14514</xdr:rowOff>
    </xdr:to>
    <xdr:cxnSp macro="">
      <xdr:nvCxnSpPr>
        <xdr:cNvPr id="260" name="直線コネクタ 259"/>
        <xdr:cNvCxnSpPr/>
      </xdr:nvCxnSpPr>
      <xdr:spPr>
        <a:xfrm>
          <a:off x="15290800" y="14174107"/>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61" name="フローチャート: 判断 260"/>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2" name="テキスト ボックス 261"/>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12700</xdr:rowOff>
    </xdr:to>
    <xdr:cxnSp macro="">
      <xdr:nvCxnSpPr>
        <xdr:cNvPr id="263" name="直線コネクタ 262"/>
        <xdr:cNvCxnSpPr/>
      </xdr:nvCxnSpPr>
      <xdr:spPr>
        <a:xfrm flipV="1">
          <a:off x="14401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4" name="フローチャート: 判断 263"/>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5" name="テキスト ボックス 264"/>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87</xdr:row>
      <xdr:rowOff>85271</xdr:rowOff>
    </xdr:to>
    <xdr:cxnSp macro="">
      <xdr:nvCxnSpPr>
        <xdr:cNvPr id="266" name="直線コネクタ 265"/>
        <xdr:cNvCxnSpPr/>
      </xdr:nvCxnSpPr>
      <xdr:spPr>
        <a:xfrm flipV="1">
          <a:off x="13512800" y="14243050"/>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7" name="フローチャート: 判断 266"/>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8" name="テキスト ボックス 267"/>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9" name="フローチャート: 判断 268"/>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70" name="テキスト ボックス 269"/>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8" name="楕円 277"/>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50091</xdr:rowOff>
    </xdr:from>
    <xdr:ext cx="736600" cy="259045"/>
    <xdr:sp macro="" textlink="">
      <xdr:nvSpPr>
        <xdr:cNvPr id="279" name="テキスト ボックス 278"/>
        <xdr:cNvSpPr txBox="1"/>
      </xdr:nvSpPr>
      <xdr:spPr>
        <a:xfrm>
          <a:off x="15798800" y="1462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2" name="楕円 281"/>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3" name="テキスト ボックス 282"/>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医療機能の強化とサービスの充実を図るために病院職員の任用を積極的に行ったこと、育児休業代替任期付職員の任用が増加したことにより、数値は前年度より０．１４人の増となったが、類似団体の職員数平均値を下回るもの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今後も人口動態や市民ニーズを注視しつつ、適正な人員配置と職場における業務改善を進めながら、適正な定員管理に努める。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5" name="直線コネクタ 314"/>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6"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7" name="直線コネクタ 316"/>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8"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9" name="直線コネクタ 318"/>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17356</xdr:rowOff>
    </xdr:from>
    <xdr:to>
      <xdr:col>81</xdr:col>
      <xdr:colOff>44450</xdr:colOff>
      <xdr:row>60</xdr:row>
      <xdr:rowOff>45508</xdr:rowOff>
    </xdr:to>
    <xdr:cxnSp macro="">
      <xdr:nvCxnSpPr>
        <xdr:cNvPr id="320" name="直線コネクタ 319"/>
        <xdr:cNvCxnSpPr/>
      </xdr:nvCxnSpPr>
      <xdr:spPr>
        <a:xfrm>
          <a:off x="16179800" y="1030435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21"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2" name="フローチャート: 判断 321"/>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19368</xdr:rowOff>
    </xdr:to>
    <xdr:cxnSp macro="">
      <xdr:nvCxnSpPr>
        <xdr:cNvPr id="323" name="直線コネクタ 322"/>
        <xdr:cNvCxnSpPr/>
      </xdr:nvCxnSpPr>
      <xdr:spPr>
        <a:xfrm flipV="1">
          <a:off x="15290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4" name="フローチャート: 判断 323"/>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5" name="テキスト ボックス 324"/>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19368</xdr:rowOff>
    </xdr:to>
    <xdr:cxnSp macro="">
      <xdr:nvCxnSpPr>
        <xdr:cNvPr id="326" name="直線コネクタ 325"/>
        <xdr:cNvCxnSpPr/>
      </xdr:nvCxnSpPr>
      <xdr:spPr>
        <a:xfrm>
          <a:off x="14401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7" name="フローチャート: 判断 326"/>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8" name="テキスト ボックス 327"/>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29421</xdr:rowOff>
    </xdr:to>
    <xdr:cxnSp macro="">
      <xdr:nvCxnSpPr>
        <xdr:cNvPr id="329" name="直線コネクタ 328"/>
        <xdr:cNvCxnSpPr/>
      </xdr:nvCxnSpPr>
      <xdr:spPr>
        <a:xfrm flipV="1">
          <a:off x="13512800" y="10304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1" name="テキスト ボックス 330"/>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166158</xdr:rowOff>
    </xdr:from>
    <xdr:to>
      <xdr:col>81</xdr:col>
      <xdr:colOff>95250</xdr:colOff>
      <xdr:row>60</xdr:row>
      <xdr:rowOff>96308</xdr:rowOff>
    </xdr:to>
    <xdr:sp macro="" textlink="">
      <xdr:nvSpPr>
        <xdr:cNvPr id="339" name="楕円 338"/>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11235</xdr:rowOff>
    </xdr:from>
    <xdr:ext cx="762000" cy="259045"/>
    <xdr:sp macro="" textlink="">
      <xdr:nvSpPr>
        <xdr:cNvPr id="340" name="定員管理の状況該当値テキスト"/>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1" name="楕円 340"/>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2" name="テキスト ボックス 341"/>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43" name="楕円 342"/>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44" name="テキスト ボックス 343"/>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138006</xdr:rowOff>
    </xdr:from>
    <xdr:to>
      <xdr:col>68</xdr:col>
      <xdr:colOff>203200</xdr:colOff>
      <xdr:row>60</xdr:row>
      <xdr:rowOff>68156</xdr:rowOff>
    </xdr:to>
    <xdr:sp macro="" textlink="">
      <xdr:nvSpPr>
        <xdr:cNvPr id="345" name="楕円 344"/>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46" name="テキスト ボックス 345"/>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150071</xdr:rowOff>
    </xdr:from>
    <xdr:to>
      <xdr:col>64</xdr:col>
      <xdr:colOff>152400</xdr:colOff>
      <xdr:row>60</xdr:row>
      <xdr:rowOff>80221</xdr:rowOff>
    </xdr:to>
    <xdr:sp macro="" textlink="">
      <xdr:nvSpPr>
        <xdr:cNvPr id="347" name="楕円 346"/>
        <xdr:cNvSpPr/>
      </xdr:nvSpPr>
      <xdr:spPr>
        <a:xfrm>
          <a:off x="13462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90398</xdr:rowOff>
    </xdr:from>
    <xdr:ext cx="762000" cy="259045"/>
    <xdr:sp macro="" textlink="">
      <xdr:nvSpPr>
        <xdr:cNvPr id="348" name="テキスト ボックス 347"/>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実質公債費比率については４．９％となり、前年度より１．８ポイント改善した。これは、病院事業会計への繰出金が増となったものの、一般会計の地方債元利償還金が償還終了により減となっ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しかし、今後も引き続き、庁舎の建替えや公立認定こども園の建設に伴い公債費の増加が見込まれるため、新規事業に伴う起債発行の抑制などにより、公債費負担の増加を抑制するよう努める。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8" name="直線コネクタ 377"/>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9"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0" name="直線コネクタ 379"/>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119199</xdr:rowOff>
    </xdr:from>
    <xdr:to>
      <xdr:col>81</xdr:col>
      <xdr:colOff>44450</xdr:colOff>
      <xdr:row>40</xdr:row>
      <xdr:rowOff>71846</xdr:rowOff>
    </xdr:to>
    <xdr:cxnSp macro="">
      <xdr:nvCxnSpPr>
        <xdr:cNvPr id="383" name="直線コネクタ 382"/>
        <xdr:cNvCxnSpPr/>
      </xdr:nvCxnSpPr>
      <xdr:spPr>
        <a:xfrm flipV="1">
          <a:off x="16179800" y="680574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4"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5" name="フローチャート: 判断 384"/>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71846</xdr:rowOff>
    </xdr:from>
    <xdr:to>
      <xdr:col>77</xdr:col>
      <xdr:colOff>44450</xdr:colOff>
      <xdr:row>40</xdr:row>
      <xdr:rowOff>168366</xdr:rowOff>
    </xdr:to>
    <xdr:cxnSp macro="">
      <xdr:nvCxnSpPr>
        <xdr:cNvPr id="386" name="直線コネクタ 385"/>
        <xdr:cNvCxnSpPr/>
      </xdr:nvCxnSpPr>
      <xdr:spPr>
        <a:xfrm flipV="1">
          <a:off x="15290800" y="69298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7" name="フローチャート: 判断 386"/>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8" name="テキスト ボックス 387"/>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41</xdr:row>
      <xdr:rowOff>107224</xdr:rowOff>
    </xdr:to>
    <xdr:cxnSp macro="">
      <xdr:nvCxnSpPr>
        <xdr:cNvPr id="389" name="直線コネクタ 388"/>
        <xdr:cNvCxnSpPr/>
      </xdr:nvCxnSpPr>
      <xdr:spPr>
        <a:xfrm flipV="1">
          <a:off x="14401800" y="702636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1" name="テキスト ボックス 39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121013</xdr:rowOff>
    </xdr:to>
    <xdr:cxnSp macro="">
      <xdr:nvCxnSpPr>
        <xdr:cNvPr id="392" name="直線コネクタ 391"/>
        <xdr:cNvCxnSpPr/>
      </xdr:nvCxnSpPr>
      <xdr:spPr>
        <a:xfrm flipV="1">
          <a:off x="13512800" y="713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3" name="フローチャート: 判断 392"/>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4" name="テキスト ボックス 393"/>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5" name="フローチャート: 判断 394"/>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6" name="テキスト ボックス 395"/>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68399</xdr:rowOff>
    </xdr:from>
    <xdr:to>
      <xdr:col>81</xdr:col>
      <xdr:colOff>95250</xdr:colOff>
      <xdr:row>39</xdr:row>
      <xdr:rowOff>169999</xdr:rowOff>
    </xdr:to>
    <xdr:sp macro="" textlink="">
      <xdr:nvSpPr>
        <xdr:cNvPr id="402" name="楕円 401"/>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84926</xdr:rowOff>
    </xdr:from>
    <xdr:ext cx="762000" cy="259045"/>
    <xdr:sp macro="" textlink="">
      <xdr:nvSpPr>
        <xdr:cNvPr id="403" name="公債費負担の状況該当値テキスト"/>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21046</xdr:rowOff>
    </xdr:from>
    <xdr:to>
      <xdr:col>77</xdr:col>
      <xdr:colOff>95250</xdr:colOff>
      <xdr:row>40</xdr:row>
      <xdr:rowOff>122646</xdr:rowOff>
    </xdr:to>
    <xdr:sp macro="" textlink="">
      <xdr:nvSpPr>
        <xdr:cNvPr id="404" name="楕円 403"/>
        <xdr:cNvSpPr/>
      </xdr:nvSpPr>
      <xdr:spPr>
        <a:xfrm>
          <a:off x="16129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405" name="テキスト ボックス 404"/>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117566</xdr:rowOff>
    </xdr:from>
    <xdr:to>
      <xdr:col>73</xdr:col>
      <xdr:colOff>44450</xdr:colOff>
      <xdr:row>41</xdr:row>
      <xdr:rowOff>47716</xdr:rowOff>
    </xdr:to>
    <xdr:sp macro="" textlink="">
      <xdr:nvSpPr>
        <xdr:cNvPr id="406" name="楕円 405"/>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32493</xdr:rowOff>
    </xdr:from>
    <xdr:ext cx="762000" cy="259045"/>
    <xdr:sp macro="" textlink="">
      <xdr:nvSpPr>
        <xdr:cNvPr id="407" name="テキスト ボックス 406"/>
        <xdr:cNvSpPr txBox="1"/>
      </xdr:nvSpPr>
      <xdr:spPr>
        <a:xfrm>
          <a:off x="14909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08" name="楕円 407"/>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09" name="テキスト ボックス 408"/>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70213</xdr:rowOff>
    </xdr:from>
    <xdr:to>
      <xdr:col>64</xdr:col>
      <xdr:colOff>152400</xdr:colOff>
      <xdr:row>42</xdr:row>
      <xdr:rowOff>363</xdr:rowOff>
    </xdr:to>
    <xdr:sp macro="" textlink="">
      <xdr:nvSpPr>
        <xdr:cNvPr id="410" name="楕円 409"/>
        <xdr:cNvSpPr/>
      </xdr:nvSpPr>
      <xdr:spPr>
        <a:xfrm>
          <a:off x="13462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156590</xdr:rowOff>
    </xdr:from>
    <xdr:ext cx="762000" cy="259045"/>
    <xdr:sp macro="" textlink="">
      <xdr:nvSpPr>
        <xdr:cNvPr id="411" name="テキスト ボックス 410"/>
        <xdr:cNvSpPr txBox="1"/>
      </xdr:nvSpPr>
      <xdr:spPr>
        <a:xfrm>
          <a:off x="13131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営企業の地方債の償還が順調に進んでいること、前年度に引き続き連結実質収支の黒字を維持できたことなどにより、算定上は地方債等を含めた将来負担額を基金等の財源で賄うことが可能な見込み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今後も引き続き、庁舎及び公立認定こども園の建設を行う予定ではあるが、後年度の負担を少しでも軽減できるよう、新規事業の実施について精査をし、財政の健全化に努める。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40" name="直線コネクタ 439"/>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41"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2" name="直線コネクタ 441"/>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22648</xdr:rowOff>
    </xdr:from>
    <xdr:to>
      <xdr:col>72</xdr:col>
      <xdr:colOff>203200</xdr:colOff>
      <xdr:row>14</xdr:row>
      <xdr:rowOff>126407</xdr:rowOff>
    </xdr:to>
    <xdr:cxnSp macro="">
      <xdr:nvCxnSpPr>
        <xdr:cNvPr id="445" name="直線コネクタ 444"/>
        <xdr:cNvCxnSpPr/>
      </xdr:nvCxnSpPr>
      <xdr:spPr>
        <a:xfrm flipV="1">
          <a:off x="14401800" y="242294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6"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7" name="フローチャート: 判断 446"/>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126407</xdr:rowOff>
    </xdr:from>
    <xdr:to>
      <xdr:col>68</xdr:col>
      <xdr:colOff>152400</xdr:colOff>
      <xdr:row>15</xdr:row>
      <xdr:rowOff>63542</xdr:rowOff>
    </xdr:to>
    <xdr:cxnSp macro="">
      <xdr:nvCxnSpPr>
        <xdr:cNvPr id="448" name="直線コネクタ 447"/>
        <xdr:cNvCxnSpPr/>
      </xdr:nvCxnSpPr>
      <xdr:spPr>
        <a:xfrm flipV="1">
          <a:off x="13512800" y="252670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9" name="フローチャート: 判断 448"/>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50" name="テキスト ボックス 449"/>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51" name="フローチャート: 判断 450"/>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2" name="テキスト ボックス 451"/>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143298</xdr:rowOff>
    </xdr:from>
    <xdr:to>
      <xdr:col>73</xdr:col>
      <xdr:colOff>44450</xdr:colOff>
      <xdr:row>14</xdr:row>
      <xdr:rowOff>73448</xdr:rowOff>
    </xdr:to>
    <xdr:sp macro="" textlink="">
      <xdr:nvSpPr>
        <xdr:cNvPr id="462" name="楕円 461"/>
        <xdr:cNvSpPr/>
      </xdr:nvSpPr>
      <xdr:spPr>
        <a:xfrm>
          <a:off x="15240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83625</xdr:rowOff>
    </xdr:from>
    <xdr:ext cx="762000" cy="259045"/>
    <xdr:sp macro="" textlink="">
      <xdr:nvSpPr>
        <xdr:cNvPr id="463" name="テキスト ボックス 462"/>
        <xdr:cNvSpPr txBox="1"/>
      </xdr:nvSpPr>
      <xdr:spPr>
        <a:xfrm>
          <a:off x="14909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75607</xdr:rowOff>
    </xdr:from>
    <xdr:to>
      <xdr:col>68</xdr:col>
      <xdr:colOff>203200</xdr:colOff>
      <xdr:row>15</xdr:row>
      <xdr:rowOff>5757</xdr:rowOff>
    </xdr:to>
    <xdr:sp macro="" textlink="">
      <xdr:nvSpPr>
        <xdr:cNvPr id="464" name="楕円 463"/>
        <xdr:cNvSpPr/>
      </xdr:nvSpPr>
      <xdr:spPr>
        <a:xfrm>
          <a:off x="14351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15934</xdr:rowOff>
    </xdr:from>
    <xdr:ext cx="762000" cy="259045"/>
    <xdr:sp macro="" textlink="">
      <xdr:nvSpPr>
        <xdr:cNvPr id="465" name="テキスト ボックス 464"/>
        <xdr:cNvSpPr txBox="1"/>
      </xdr:nvSpPr>
      <xdr:spPr>
        <a:xfrm>
          <a:off x="14020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66" name="楕円 465"/>
        <xdr:cNvSpPr/>
      </xdr:nvSpPr>
      <xdr:spPr>
        <a:xfrm>
          <a:off x="13462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67" name="テキスト ボックス 466"/>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baseline="0">
              <a:solidFill>
                <a:srgbClr val="000000"/>
              </a:solidFill>
              <a:latin typeface="ＭＳ Ｐゴシック" panose="020B0600070205080204" pitchFamily="50" charset="-128"/>
              <a:ea typeface="ＭＳ Ｐゴシック" panose="020B0600070205080204" pitchFamily="50" charset="-128"/>
            </a:rPr>
            <a:t>人件費に係る経常収支比率は、前年度より１．８</a:t>
          </a:r>
          <a:r>
            <a:rPr kumimoji="1" lang="ja-JP" altLang="ja-JP" sz="1100">
              <a:solidFill>
                <a:srgbClr val="000000"/>
              </a:solidFill>
              <a:effectLst/>
              <a:latin typeface="+mn-lt"/>
              <a:ea typeface="+mn-ea"/>
              <a:cs typeface="+mn-cs"/>
            </a:rPr>
            <a:t>ポイント</a:t>
          </a:r>
          <a:r>
            <a:rPr kumimoji="1" lang="ja-JP" altLang="en-US" sz="1200" baseline="0">
              <a:solidFill>
                <a:srgbClr val="000000"/>
              </a:solidFill>
              <a:latin typeface="ＭＳ Ｐゴシック" panose="020B0600070205080204" pitchFamily="50" charset="-128"/>
              <a:ea typeface="ＭＳ Ｐゴシック" panose="020B0600070205080204" pitchFamily="50" charset="-128"/>
            </a:rPr>
            <a:t>改善した。これは退職手当の減及び職員給与の減額措置が主な要因と考えられる。</a:t>
          </a:r>
          <a:endParaRPr kumimoji="1" lang="en-US" altLang="ja-JP" sz="1200" baseline="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baseline="0">
              <a:solidFill>
                <a:srgbClr val="000000"/>
              </a:solidFill>
              <a:latin typeface="ＭＳ Ｐゴシック" panose="020B0600070205080204" pitchFamily="50" charset="-128"/>
              <a:ea typeface="ＭＳ Ｐゴシック" panose="020B0600070205080204" pitchFamily="50" charset="-128"/>
            </a:rPr>
            <a:t>　また、ごみ・し尿処理、消防、学校給食の各事務を一部事務組合で行うなど人件費の抑制を図っており、その結果、類似団体内平均値を下回ることとなった。</a:t>
          </a:r>
          <a:endParaRPr kumimoji="1" lang="en-US" altLang="ja-JP" sz="1200" baseline="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baseline="0">
              <a:solidFill>
                <a:srgbClr val="000000"/>
              </a:solidFill>
              <a:latin typeface="ＭＳ Ｐゴシック" panose="020B0600070205080204" pitchFamily="50" charset="-128"/>
              <a:ea typeface="ＭＳ Ｐゴシック" panose="020B0600070205080204" pitchFamily="50" charset="-128"/>
            </a:rPr>
            <a:t>　今後も引き続き、定員適正化計画に基づく職員数の削減など、人件費の抑制に努める。</a:t>
          </a:r>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165100</xdr:rowOff>
    </xdr:to>
    <xdr:cxnSp macro="">
      <xdr:nvCxnSpPr>
        <xdr:cNvPr id="66" name="直線コネクタ 65"/>
        <xdr:cNvCxnSpPr/>
      </xdr:nvCxnSpPr>
      <xdr:spPr>
        <a:xfrm flipV="1">
          <a:off x="3987800" y="6200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39370</xdr:rowOff>
    </xdr:to>
    <xdr:cxnSp macro="">
      <xdr:nvCxnSpPr>
        <xdr:cNvPr id="69" name="直線コネクタ 68"/>
        <xdr:cNvCxnSpPr/>
      </xdr:nvCxnSpPr>
      <xdr:spPr>
        <a:xfrm flipV="1">
          <a:off x="3098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39370</xdr:rowOff>
    </xdr:to>
    <xdr:cxnSp macro="">
      <xdr:nvCxnSpPr>
        <xdr:cNvPr id="72" name="直線コネクタ 71"/>
        <xdr:cNvCxnSpPr/>
      </xdr:nvCxnSpPr>
      <xdr:spPr>
        <a:xfrm>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8890</xdr:rowOff>
    </xdr:to>
    <xdr:cxnSp macro="">
      <xdr:nvCxnSpPr>
        <xdr:cNvPr id="75" name="直線コネクタ 74"/>
        <xdr:cNvCxnSpPr/>
      </xdr:nvCxnSpPr>
      <xdr:spPr>
        <a:xfrm>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物件費に係る経常収支比率は、前年度より０．３</a:t>
          </a:r>
          <a:r>
            <a:rPr kumimoji="1" lang="ja-JP" altLang="ja-JP" sz="1100">
              <a:solidFill>
                <a:srgbClr val="000000"/>
              </a:solidFill>
              <a:effectLst/>
              <a:latin typeface="+mn-lt"/>
              <a:ea typeface="+mn-ea"/>
              <a:cs typeface="+mn-cs"/>
            </a:rPr>
            <a:t>ポイント</a:t>
          </a:r>
          <a:r>
            <a:rPr kumimoji="1" lang="ja-JP" altLang="en-US" sz="1300">
              <a:solidFill>
                <a:srgbClr val="000000"/>
              </a:solidFill>
              <a:latin typeface="ＭＳ Ｐゴシック" panose="020B0600070205080204" pitchFamily="50" charset="-128"/>
              <a:ea typeface="ＭＳ Ｐゴシック" panose="020B0600070205080204" pitchFamily="50" charset="-128"/>
            </a:rPr>
            <a:t>悪化したものの、類似団体内平均値を下回っている。これは、平成１７年度にスタートした新行財政改革に基づく経常的な行政管理に係る経費の削減に伴う効果が大きいためである。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今後は、その後継計画である「柏原市行財政健全化戦略（第２期）」に基づき、この水準を維持できるように努める。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20320</xdr:rowOff>
    </xdr:to>
    <xdr:cxnSp macro="">
      <xdr:nvCxnSpPr>
        <xdr:cNvPr id="127" name="直線コネクタ 126"/>
        <xdr:cNvCxnSpPr/>
      </xdr:nvCxnSpPr>
      <xdr:spPr>
        <a:xfrm>
          <a:off x="15671800" y="274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50800</xdr:rowOff>
    </xdr:to>
    <xdr:cxnSp macro="">
      <xdr:nvCxnSpPr>
        <xdr:cNvPr id="130" name="直線コネクタ 129"/>
        <xdr:cNvCxnSpPr/>
      </xdr:nvCxnSpPr>
      <xdr:spPr>
        <a:xfrm flipV="1">
          <a:off x="14782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50800</xdr:rowOff>
    </xdr:to>
    <xdr:cxnSp macro="">
      <xdr:nvCxnSpPr>
        <xdr:cNvPr id="133" name="直線コネクタ 132"/>
        <xdr:cNvCxnSpPr/>
      </xdr:nvCxnSpPr>
      <xdr:spPr>
        <a:xfrm>
          <a:off x="13893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50800</xdr:rowOff>
    </xdr:to>
    <xdr:cxnSp macro="">
      <xdr:nvCxnSpPr>
        <xdr:cNvPr id="136" name="直線コネクタ 135"/>
        <xdr:cNvCxnSpPr/>
      </xdr:nvCxnSpPr>
      <xdr:spPr>
        <a:xfrm flipV="1">
          <a:off x="13004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6" name="楕円 145"/>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7"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8" name="楕円 147"/>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9" name="テキスト ボックス 148"/>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2" name="楕円 151"/>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3" name="テキスト ボックス 152"/>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扶助費に係る経常収支比率は、前年度より０．５</a:t>
          </a:r>
          <a:r>
            <a:rPr kumimoji="1" lang="ja-JP" altLang="ja-JP" sz="1100">
              <a:solidFill>
                <a:srgbClr val="000000"/>
              </a:solidFill>
              <a:effectLst/>
              <a:latin typeface="+mn-lt"/>
              <a:ea typeface="+mn-ea"/>
              <a:cs typeface="+mn-cs"/>
            </a:rPr>
            <a:t>ポイント</a:t>
          </a:r>
          <a:r>
            <a:rPr kumimoji="1" lang="ja-JP" altLang="en-US" sz="1200">
              <a:solidFill>
                <a:srgbClr val="000000"/>
              </a:solidFill>
              <a:latin typeface="ＭＳ Ｐゴシック" panose="020B0600070205080204" pitchFamily="50" charset="-128"/>
              <a:ea typeface="ＭＳ Ｐゴシック" panose="020B0600070205080204" pitchFamily="50" charset="-128"/>
            </a:rPr>
            <a:t>悪化し、類似団体内平均値を大きく上回っている。これは、生活保護費の増や私立認定こども園の新設に伴い施設型給付費が増となったことが主な要因と考えられる。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扶助費については、少子高齢化の進展に伴い今後も増加する見込みであるが、市民サービスを低下させることなく資格審査の適正化及び各種事業の見直しを行うことで、扶助費の上昇傾向に歯止めをかける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6" name="直線コネクタ 185"/>
        <xdr:cNvCxnSpPr/>
      </xdr:nvCxnSpPr>
      <xdr:spPr>
        <a:xfrm>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115570</xdr:rowOff>
    </xdr:to>
    <xdr:cxnSp macro="">
      <xdr:nvCxnSpPr>
        <xdr:cNvPr id="189" name="直線コネクタ 188"/>
        <xdr:cNvCxnSpPr/>
      </xdr:nvCxnSpPr>
      <xdr:spPr>
        <a:xfrm flipV="1">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115570</xdr:rowOff>
    </xdr:to>
    <xdr:cxnSp macro="">
      <xdr:nvCxnSpPr>
        <xdr:cNvPr id="192" name="直線コネクタ 191"/>
        <xdr:cNvCxnSpPr/>
      </xdr:nvCxnSpPr>
      <xdr:spPr>
        <a:xfrm>
          <a:off x="2209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143002</xdr:rowOff>
    </xdr:to>
    <xdr:cxnSp macro="">
      <xdr:nvCxnSpPr>
        <xdr:cNvPr id="195" name="直線コネクタ 194"/>
        <xdr:cNvCxnSpPr/>
      </xdr:nvCxnSpPr>
      <xdr:spPr>
        <a:xfrm flipV="1">
          <a:off x="1320800" y="9842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5" name="楕円 204"/>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6"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9" name="楕円 208"/>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10" name="テキスト ボックス 209"/>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92202</xdr:rowOff>
    </xdr:from>
    <xdr:to>
      <xdr:col>6</xdr:col>
      <xdr:colOff>171450</xdr:colOff>
      <xdr:row>58</xdr:row>
      <xdr:rowOff>22352</xdr:rowOff>
    </xdr:to>
    <xdr:sp macro="" textlink="">
      <xdr:nvSpPr>
        <xdr:cNvPr id="213" name="楕円 212"/>
        <xdr:cNvSpPr/>
      </xdr:nvSpPr>
      <xdr:spPr>
        <a:xfrm>
          <a:off x="1270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7129</xdr:rowOff>
    </xdr:from>
    <xdr:ext cx="762000" cy="259045"/>
    <xdr:sp macro="" textlink="">
      <xdr:nvSpPr>
        <xdr:cNvPr id="214" name="テキスト ボックス 213"/>
        <xdr:cNvSpPr txBox="1"/>
      </xdr:nvSpPr>
      <xdr:spPr>
        <a:xfrm>
          <a:off x="939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その他に係る経常収支比率は、前年度より０．１</a:t>
          </a:r>
          <a:r>
            <a:rPr kumimoji="1" lang="ja-JP" altLang="ja-JP" sz="1100">
              <a:solidFill>
                <a:srgbClr val="000000"/>
              </a:solidFill>
              <a:effectLst/>
              <a:latin typeface="+mn-lt"/>
              <a:ea typeface="+mn-ea"/>
              <a:cs typeface="+mn-cs"/>
            </a:rPr>
            <a:t>ポイント</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改善し、類似団体内平均値も下回っている。これは、後期高齢者医療会計への繰出金が増となったものの、その他の特別会計への繰出金の減少がそれを上回ったことが主な要因と考えられる。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今後も保険料の適正化及び徴収率の向上を図り、普通会計の負担を減らすことができるよう努める。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96520</xdr:rowOff>
    </xdr:to>
    <xdr:cxnSp macro="">
      <xdr:nvCxnSpPr>
        <xdr:cNvPr id="247" name="直線コネクタ 246"/>
        <xdr:cNvCxnSpPr/>
      </xdr:nvCxnSpPr>
      <xdr:spPr>
        <a:xfrm flipV="1">
          <a:off x="15671800" y="969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104140</xdr:rowOff>
    </xdr:to>
    <xdr:cxnSp macro="">
      <xdr:nvCxnSpPr>
        <xdr:cNvPr id="250" name="直線コネクタ 249"/>
        <xdr:cNvCxnSpPr/>
      </xdr:nvCxnSpPr>
      <xdr:spPr>
        <a:xfrm flipV="1">
          <a:off x="14782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104140</xdr:rowOff>
    </xdr:to>
    <xdr:cxnSp macro="">
      <xdr:nvCxnSpPr>
        <xdr:cNvPr id="253" name="直線コネクタ 252"/>
        <xdr:cNvCxnSpPr/>
      </xdr:nvCxnSpPr>
      <xdr:spPr>
        <a:xfrm>
          <a:off x="13893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56" name="直線コネクタ 255"/>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6" name="楕円 265"/>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7"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8" name="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9" name="テキスト ボックス 268"/>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0" name="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1" name="テキスト ボックス 270"/>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2" name="楕円 27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3" name="テキスト ボックス 272"/>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補助費等の経常収支比率は、前年度より０．９</a:t>
          </a:r>
          <a:r>
            <a:rPr kumimoji="1" lang="ja-JP" altLang="ja-JP" sz="1100">
              <a:solidFill>
                <a:srgbClr val="000000"/>
              </a:solidFill>
              <a:effectLst/>
              <a:latin typeface="+mn-lt"/>
              <a:ea typeface="+mn-ea"/>
              <a:cs typeface="+mn-cs"/>
            </a:rPr>
            <a:t>ポイント</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改善しているものの、依然として類似団体内平均値を大きく上回っている。これは、ごみ・し尿処理、消防、学校給食事務を一部事務組合で行っており、これらの負担金を支出しているためである。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今度も、一部事務組合に対して行財政改革を促し、構成市の負担を少しでも抑制できるように努める。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33274</xdr:rowOff>
    </xdr:to>
    <xdr:cxnSp macro="">
      <xdr:nvCxnSpPr>
        <xdr:cNvPr id="305" name="直線コネクタ 304"/>
        <xdr:cNvCxnSpPr/>
      </xdr:nvCxnSpPr>
      <xdr:spPr>
        <a:xfrm flipV="1">
          <a:off x="15671800" y="6678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46990</xdr:rowOff>
    </xdr:to>
    <xdr:cxnSp macro="">
      <xdr:nvCxnSpPr>
        <xdr:cNvPr id="308" name="直線コネクタ 307"/>
        <xdr:cNvCxnSpPr/>
      </xdr:nvCxnSpPr>
      <xdr:spPr>
        <a:xfrm flipV="1">
          <a:off x="14782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60706</xdr:rowOff>
    </xdr:to>
    <xdr:cxnSp macro="">
      <xdr:nvCxnSpPr>
        <xdr:cNvPr id="311" name="直線コネクタ 310"/>
        <xdr:cNvCxnSpPr/>
      </xdr:nvCxnSpPr>
      <xdr:spPr>
        <a:xfrm flipV="1">
          <a:off x="13893800" y="67335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xdr:rowOff>
    </xdr:from>
    <xdr:to>
      <xdr:col>69</xdr:col>
      <xdr:colOff>92075</xdr:colOff>
      <xdr:row>39</xdr:row>
      <xdr:rowOff>60706</xdr:rowOff>
    </xdr:to>
    <xdr:cxnSp macro="">
      <xdr:nvCxnSpPr>
        <xdr:cNvPr id="314" name="直線コネクタ 313"/>
        <xdr:cNvCxnSpPr/>
      </xdr:nvCxnSpPr>
      <xdr:spPr>
        <a:xfrm>
          <a:off x="13004800" y="6701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4" name="楕円 323"/>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5"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26" name="楕円 325"/>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27" name="テキスト ボックス 326"/>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8" name="楕円 327"/>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9" name="テキスト ボックス 328"/>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9906</xdr:rowOff>
    </xdr:from>
    <xdr:to>
      <xdr:col>69</xdr:col>
      <xdr:colOff>142875</xdr:colOff>
      <xdr:row>39</xdr:row>
      <xdr:rowOff>111506</xdr:rowOff>
    </xdr:to>
    <xdr:sp macro="" textlink="">
      <xdr:nvSpPr>
        <xdr:cNvPr id="330" name="楕円 329"/>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96283</xdr:rowOff>
    </xdr:from>
    <xdr:ext cx="762000" cy="259045"/>
    <xdr:sp macro="" textlink="">
      <xdr:nvSpPr>
        <xdr:cNvPr id="331" name="テキスト ボックス 330"/>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32" name="楕円 331"/>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33" name="テキスト ボックス 332"/>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公債費に係る経常収支比率は、前年度より０．８</a:t>
          </a:r>
          <a:r>
            <a:rPr kumimoji="1" lang="ja-JP" altLang="ja-JP" sz="1100">
              <a:solidFill>
                <a:srgbClr val="000000"/>
              </a:solidFill>
              <a:effectLst/>
              <a:latin typeface="+mn-lt"/>
              <a:ea typeface="+mn-ea"/>
              <a:cs typeface="+mn-cs"/>
            </a:rPr>
            <a:t>ポイント</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改善し、類似団体内平均値を下回っている。これは臨時税収補填債や一般単独事業債などの償還終了による元利償還金の減が主な要因と考えられる。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、庁舎の建替えや公立認定こども園の建設に伴い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起債発行額の増加が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見込まれるため、新規事業に伴う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起債</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発行の抑制などにより、公債費負担の増加を抑制するよう努める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159004</xdr:rowOff>
    </xdr:to>
    <xdr:cxnSp macro="">
      <xdr:nvCxnSpPr>
        <xdr:cNvPr id="363" name="直線コネクタ 362"/>
        <xdr:cNvCxnSpPr/>
      </xdr:nvCxnSpPr>
      <xdr:spPr>
        <a:xfrm flipV="1">
          <a:off x="3987800" y="13152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19558</xdr:rowOff>
    </xdr:to>
    <xdr:cxnSp macro="">
      <xdr:nvCxnSpPr>
        <xdr:cNvPr id="366" name="直線コネクタ 365"/>
        <xdr:cNvCxnSpPr/>
      </xdr:nvCxnSpPr>
      <xdr:spPr>
        <a:xfrm flipV="1">
          <a:off x="3098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19558</xdr:rowOff>
    </xdr:to>
    <xdr:cxnSp macro="">
      <xdr:nvCxnSpPr>
        <xdr:cNvPr id="369" name="直線コネクタ 368"/>
        <xdr:cNvCxnSpPr/>
      </xdr:nvCxnSpPr>
      <xdr:spPr>
        <a:xfrm>
          <a:off x="2209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19558</xdr:rowOff>
    </xdr:to>
    <xdr:cxnSp macro="">
      <xdr:nvCxnSpPr>
        <xdr:cNvPr id="372" name="直線コネクタ 371"/>
        <xdr:cNvCxnSpPr/>
      </xdr:nvCxnSpPr>
      <xdr:spPr>
        <a:xfrm flipV="1">
          <a:off x="1320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2" name="楕円 381"/>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3"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4" name="楕円 383"/>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5" name="テキスト ボックス 384"/>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6" name="楕円 385"/>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7" name="テキスト ボックス 386"/>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8" name="楕円 387"/>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9" name="テキスト ボックス 388"/>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0" name="楕円 389"/>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1" name="テキスト ボックス 390"/>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200">
              <a:solidFill>
                <a:srgbClr val="000000"/>
              </a:solidFill>
              <a:latin typeface="ＭＳ Ｐゴシック" panose="020B0600070205080204" pitchFamily="50" charset="-128"/>
              <a:ea typeface="ＭＳ Ｐゴシック" panose="020B0600070205080204" pitchFamily="50" charset="-128"/>
            </a:rPr>
            <a:t>　公債費以外に係る経常収支比率は、前年より２．０</a:t>
          </a:r>
          <a:r>
            <a:rPr kumimoji="1" lang="ja-JP" altLang="ja-JP" sz="1100">
              <a:solidFill>
                <a:srgbClr val="000000"/>
              </a:solidFill>
              <a:effectLst/>
              <a:latin typeface="+mn-lt"/>
              <a:ea typeface="+mn-ea"/>
              <a:cs typeface="+mn-cs"/>
            </a:rPr>
            <a:t>ポイント</a:t>
          </a:r>
          <a:r>
            <a:rPr kumimoji="1" lang="ja-JP" altLang="en-US" sz="1200">
              <a:solidFill>
                <a:srgbClr val="000000"/>
              </a:solidFill>
              <a:latin typeface="ＭＳ Ｐゴシック" panose="020B0600070205080204" pitchFamily="50" charset="-128"/>
              <a:ea typeface="ＭＳ Ｐゴシック" panose="020B0600070205080204" pitchFamily="50" charset="-128"/>
            </a:rPr>
            <a:t>改善したものの、依然として類似団体内平均値を上回っている。これは、補助費等及び扶助費が類似団体と比較して多いこと、歳出充当経常一般財源が減となり経常一般財源等が増となったことが主な要因と考えられ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今後も引き続き、平成２７年度に策定した「柏原市行財政健全化戦略（第２期）」に基づき、歳入の確保、更なる事業の見直し・精査など、財政の健全化を図り、経常収支比率の改善に努める。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97282</xdr:rowOff>
    </xdr:to>
    <xdr:cxnSp macro="">
      <xdr:nvCxnSpPr>
        <xdr:cNvPr id="422" name="直線コネクタ 421"/>
        <xdr:cNvCxnSpPr/>
      </xdr:nvCxnSpPr>
      <xdr:spPr>
        <a:xfrm flipV="1">
          <a:off x="15671800" y="135503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97282</xdr:rowOff>
    </xdr:from>
    <xdr:to>
      <xdr:col>78</xdr:col>
      <xdr:colOff>69850</xdr:colOff>
      <xdr:row>80</xdr:row>
      <xdr:rowOff>26415</xdr:rowOff>
    </xdr:to>
    <xdr:cxnSp macro="">
      <xdr:nvCxnSpPr>
        <xdr:cNvPr id="425" name="直線コネクタ 424"/>
        <xdr:cNvCxnSpPr/>
      </xdr:nvCxnSpPr>
      <xdr:spPr>
        <a:xfrm flipV="1">
          <a:off x="14782800" y="136418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80</xdr:row>
      <xdr:rowOff>26415</xdr:rowOff>
    </xdr:to>
    <xdr:cxnSp macro="">
      <xdr:nvCxnSpPr>
        <xdr:cNvPr id="428" name="直線コネクタ 427"/>
        <xdr:cNvCxnSpPr/>
      </xdr:nvCxnSpPr>
      <xdr:spPr>
        <a:xfrm>
          <a:off x="13893800" y="136555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83565</xdr:rowOff>
    </xdr:from>
    <xdr:to>
      <xdr:col>69</xdr:col>
      <xdr:colOff>92075</xdr:colOff>
      <xdr:row>79</xdr:row>
      <xdr:rowOff>110998</xdr:rowOff>
    </xdr:to>
    <xdr:cxnSp macro="">
      <xdr:nvCxnSpPr>
        <xdr:cNvPr id="431" name="直線コネクタ 430"/>
        <xdr:cNvCxnSpPr/>
      </xdr:nvCxnSpPr>
      <xdr:spPr>
        <a:xfrm>
          <a:off x="13004800" y="136281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1" name="楕円 440"/>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2"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43" name="楕円 442"/>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44" name="テキスト ボックス 443"/>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147065</xdr:rowOff>
    </xdr:from>
    <xdr:to>
      <xdr:col>74</xdr:col>
      <xdr:colOff>31750</xdr:colOff>
      <xdr:row>80</xdr:row>
      <xdr:rowOff>77215</xdr:rowOff>
    </xdr:to>
    <xdr:sp macro="" textlink="">
      <xdr:nvSpPr>
        <xdr:cNvPr id="445" name="楕円 444"/>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61992</xdr:rowOff>
    </xdr:from>
    <xdr:ext cx="762000" cy="259045"/>
    <xdr:sp macro="" textlink="">
      <xdr:nvSpPr>
        <xdr:cNvPr id="446" name="テキスト ボックス 445"/>
        <xdr:cNvSpPr txBox="1"/>
      </xdr:nvSpPr>
      <xdr:spPr>
        <a:xfrm>
          <a:off x="14401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47" name="楕円 446"/>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48" name="テキスト ボックス 447"/>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49" name="楕円 448"/>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50" name="テキスト ボックス 449"/>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53451</xdr:rowOff>
    </xdr:from>
    <xdr:to>
      <xdr:col>29</xdr:col>
      <xdr:colOff>127000</xdr:colOff>
      <xdr:row>17</xdr:row>
      <xdr:rowOff>78972</xdr:rowOff>
    </xdr:to>
    <xdr:cxnSp macro="">
      <xdr:nvCxnSpPr>
        <xdr:cNvPr id="52" name="直線コネクタ 51"/>
        <xdr:cNvCxnSpPr/>
      </xdr:nvCxnSpPr>
      <xdr:spPr bwMode="auto">
        <a:xfrm flipV="1">
          <a:off x="5003800" y="3015726"/>
          <a:ext cx="647700" cy="2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38228</xdr:rowOff>
    </xdr:from>
    <xdr:ext cx="762000" cy="259045"/>
    <xdr:sp macro="" textlink="">
      <xdr:nvSpPr>
        <xdr:cNvPr id="53" name="人口1人当たり決算額の推移平均値テキスト130"/>
        <xdr:cNvSpPr txBox="1"/>
      </xdr:nvSpPr>
      <xdr:spPr>
        <a:xfrm>
          <a:off x="5740400" y="3000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73371</xdr:rowOff>
    </xdr:from>
    <xdr:to>
      <xdr:col>26</xdr:col>
      <xdr:colOff>50800</xdr:colOff>
      <xdr:row>17</xdr:row>
      <xdr:rowOff>78972</xdr:rowOff>
    </xdr:to>
    <xdr:cxnSp macro="">
      <xdr:nvCxnSpPr>
        <xdr:cNvPr id="55" name="直線コネクタ 54"/>
        <xdr:cNvCxnSpPr/>
      </xdr:nvCxnSpPr>
      <xdr:spPr bwMode="auto">
        <a:xfrm>
          <a:off x="4305300" y="303564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67657</xdr:rowOff>
    </xdr:from>
    <xdr:to>
      <xdr:col>22</xdr:col>
      <xdr:colOff>114300</xdr:colOff>
      <xdr:row>17</xdr:row>
      <xdr:rowOff>73371</xdr:rowOff>
    </xdr:to>
    <xdr:cxnSp macro="">
      <xdr:nvCxnSpPr>
        <xdr:cNvPr id="58" name="直線コネクタ 57"/>
        <xdr:cNvCxnSpPr/>
      </xdr:nvCxnSpPr>
      <xdr:spPr bwMode="auto">
        <a:xfrm>
          <a:off x="3606800" y="3029932"/>
          <a:ext cx="698500" cy="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67657</xdr:rowOff>
    </xdr:from>
    <xdr:to>
      <xdr:col>18</xdr:col>
      <xdr:colOff>177800</xdr:colOff>
      <xdr:row>17</xdr:row>
      <xdr:rowOff>136139</xdr:rowOff>
    </xdr:to>
    <xdr:cxnSp macro="">
      <xdr:nvCxnSpPr>
        <xdr:cNvPr id="61" name="直線コネクタ 60"/>
        <xdr:cNvCxnSpPr/>
      </xdr:nvCxnSpPr>
      <xdr:spPr bwMode="auto">
        <a:xfrm flipV="1">
          <a:off x="2908300" y="3029932"/>
          <a:ext cx="698500" cy="6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2651</xdr:rowOff>
    </xdr:from>
    <xdr:to>
      <xdr:col>29</xdr:col>
      <xdr:colOff>177800</xdr:colOff>
      <xdr:row>17</xdr:row>
      <xdr:rowOff>104251</xdr:rowOff>
    </xdr:to>
    <xdr:sp macro="" textlink="">
      <xdr:nvSpPr>
        <xdr:cNvPr id="71" name="楕円 70"/>
        <xdr:cNvSpPr/>
      </xdr:nvSpPr>
      <xdr:spPr bwMode="auto">
        <a:xfrm>
          <a:off x="5600700" y="296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19178</xdr:rowOff>
    </xdr:from>
    <xdr:ext cx="762000" cy="259045"/>
    <xdr:sp macro="" textlink="">
      <xdr:nvSpPr>
        <xdr:cNvPr id="72" name="人口1人当たり決算額の推移該当値テキスト130"/>
        <xdr:cNvSpPr txBox="1"/>
      </xdr:nvSpPr>
      <xdr:spPr>
        <a:xfrm>
          <a:off x="5740400" y="28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28172</xdr:rowOff>
    </xdr:from>
    <xdr:to>
      <xdr:col>26</xdr:col>
      <xdr:colOff>101600</xdr:colOff>
      <xdr:row>17</xdr:row>
      <xdr:rowOff>129772</xdr:rowOff>
    </xdr:to>
    <xdr:sp macro="" textlink="">
      <xdr:nvSpPr>
        <xdr:cNvPr id="73" name="楕円 72"/>
        <xdr:cNvSpPr/>
      </xdr:nvSpPr>
      <xdr:spPr bwMode="auto">
        <a:xfrm>
          <a:off x="4953000" y="29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139949</xdr:rowOff>
    </xdr:from>
    <xdr:ext cx="736600" cy="259045"/>
    <xdr:sp macro="" textlink="">
      <xdr:nvSpPr>
        <xdr:cNvPr id="74" name="テキスト ボックス 73"/>
        <xdr:cNvSpPr txBox="1"/>
      </xdr:nvSpPr>
      <xdr:spPr>
        <a:xfrm>
          <a:off x="4622800" y="275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22571</xdr:rowOff>
    </xdr:from>
    <xdr:to>
      <xdr:col>22</xdr:col>
      <xdr:colOff>165100</xdr:colOff>
      <xdr:row>17</xdr:row>
      <xdr:rowOff>124171</xdr:rowOff>
    </xdr:to>
    <xdr:sp macro="" textlink="">
      <xdr:nvSpPr>
        <xdr:cNvPr id="75" name="楕円 74"/>
        <xdr:cNvSpPr/>
      </xdr:nvSpPr>
      <xdr:spPr bwMode="auto">
        <a:xfrm>
          <a:off x="4254500" y="298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134348</xdr:rowOff>
    </xdr:from>
    <xdr:ext cx="762000" cy="259045"/>
    <xdr:sp macro="" textlink="">
      <xdr:nvSpPr>
        <xdr:cNvPr id="76" name="テキスト ボックス 75"/>
        <xdr:cNvSpPr txBox="1"/>
      </xdr:nvSpPr>
      <xdr:spPr>
        <a:xfrm>
          <a:off x="3924300" y="275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16857</xdr:rowOff>
    </xdr:from>
    <xdr:to>
      <xdr:col>19</xdr:col>
      <xdr:colOff>38100</xdr:colOff>
      <xdr:row>17</xdr:row>
      <xdr:rowOff>118457</xdr:rowOff>
    </xdr:to>
    <xdr:sp macro="" textlink="">
      <xdr:nvSpPr>
        <xdr:cNvPr id="77" name="楕円 76"/>
        <xdr:cNvSpPr/>
      </xdr:nvSpPr>
      <xdr:spPr bwMode="auto">
        <a:xfrm>
          <a:off x="3556000" y="297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128634</xdr:rowOff>
    </xdr:from>
    <xdr:ext cx="762000" cy="259045"/>
    <xdr:sp macro="" textlink="">
      <xdr:nvSpPr>
        <xdr:cNvPr id="78" name="テキスト ボックス 77"/>
        <xdr:cNvSpPr txBox="1"/>
      </xdr:nvSpPr>
      <xdr:spPr>
        <a:xfrm>
          <a:off x="3225800" y="27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85339</xdr:rowOff>
    </xdr:from>
    <xdr:to>
      <xdr:col>15</xdr:col>
      <xdr:colOff>101600</xdr:colOff>
      <xdr:row>18</xdr:row>
      <xdr:rowOff>15489</xdr:rowOff>
    </xdr:to>
    <xdr:sp macro="" textlink="">
      <xdr:nvSpPr>
        <xdr:cNvPr id="79" name="楕円 78"/>
        <xdr:cNvSpPr/>
      </xdr:nvSpPr>
      <xdr:spPr bwMode="auto">
        <a:xfrm>
          <a:off x="2857500" y="304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266</xdr:rowOff>
    </xdr:from>
    <xdr:ext cx="762000" cy="259045"/>
    <xdr:sp macro="" textlink="">
      <xdr:nvSpPr>
        <xdr:cNvPr id="80" name="テキスト ボックス 79"/>
        <xdr:cNvSpPr txBox="1"/>
      </xdr:nvSpPr>
      <xdr:spPr>
        <a:xfrm>
          <a:off x="2527300" y="313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22758</xdr:rowOff>
    </xdr:from>
    <xdr:to>
      <xdr:col>29</xdr:col>
      <xdr:colOff>127000</xdr:colOff>
      <xdr:row>36</xdr:row>
      <xdr:rowOff>114492</xdr:rowOff>
    </xdr:to>
    <xdr:cxnSp macro="">
      <xdr:nvCxnSpPr>
        <xdr:cNvPr id="115" name="直線コネクタ 114"/>
        <xdr:cNvCxnSpPr/>
      </xdr:nvCxnSpPr>
      <xdr:spPr bwMode="auto">
        <a:xfrm>
          <a:off x="5003800" y="6976008"/>
          <a:ext cx="647700" cy="9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314517</xdr:rowOff>
    </xdr:from>
    <xdr:to>
      <xdr:col>26</xdr:col>
      <xdr:colOff>50800</xdr:colOff>
      <xdr:row>36</xdr:row>
      <xdr:rowOff>22758</xdr:rowOff>
    </xdr:to>
    <xdr:cxnSp macro="">
      <xdr:nvCxnSpPr>
        <xdr:cNvPr id="118" name="直線コネクタ 117"/>
        <xdr:cNvCxnSpPr/>
      </xdr:nvCxnSpPr>
      <xdr:spPr bwMode="auto">
        <a:xfrm>
          <a:off x="4305300" y="6924867"/>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137320</xdr:rowOff>
    </xdr:from>
    <xdr:to>
      <xdr:col>22</xdr:col>
      <xdr:colOff>114300</xdr:colOff>
      <xdr:row>35</xdr:row>
      <xdr:rowOff>314517</xdr:rowOff>
    </xdr:to>
    <xdr:cxnSp macro="">
      <xdr:nvCxnSpPr>
        <xdr:cNvPr id="121" name="直線コネクタ 120"/>
        <xdr:cNvCxnSpPr/>
      </xdr:nvCxnSpPr>
      <xdr:spPr bwMode="auto">
        <a:xfrm>
          <a:off x="3606800" y="6747670"/>
          <a:ext cx="698500" cy="17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137320</xdr:rowOff>
    </xdr:from>
    <xdr:to>
      <xdr:col>18</xdr:col>
      <xdr:colOff>177800</xdr:colOff>
      <xdr:row>35</xdr:row>
      <xdr:rowOff>145549</xdr:rowOff>
    </xdr:to>
    <xdr:cxnSp macro="">
      <xdr:nvCxnSpPr>
        <xdr:cNvPr id="124" name="直線コネクタ 123"/>
        <xdr:cNvCxnSpPr/>
      </xdr:nvCxnSpPr>
      <xdr:spPr bwMode="auto">
        <a:xfrm flipV="1">
          <a:off x="2908300" y="6747670"/>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63692</xdr:rowOff>
    </xdr:from>
    <xdr:to>
      <xdr:col>29</xdr:col>
      <xdr:colOff>177800</xdr:colOff>
      <xdr:row>36</xdr:row>
      <xdr:rowOff>165292</xdr:rowOff>
    </xdr:to>
    <xdr:sp macro="" textlink="">
      <xdr:nvSpPr>
        <xdr:cNvPr id="134" name="楕円 133"/>
        <xdr:cNvSpPr/>
      </xdr:nvSpPr>
      <xdr:spPr bwMode="auto">
        <a:xfrm>
          <a:off x="5600700" y="701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35769</xdr:rowOff>
    </xdr:from>
    <xdr:ext cx="762000" cy="259045"/>
    <xdr:sp macro="" textlink="">
      <xdr:nvSpPr>
        <xdr:cNvPr id="135" name="人口1人当たり決算額の推移該当値テキスト445"/>
        <xdr:cNvSpPr txBox="1"/>
      </xdr:nvSpPr>
      <xdr:spPr>
        <a:xfrm>
          <a:off x="5740400" y="698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314858</xdr:rowOff>
    </xdr:from>
    <xdr:to>
      <xdr:col>26</xdr:col>
      <xdr:colOff>101600</xdr:colOff>
      <xdr:row>36</xdr:row>
      <xdr:rowOff>73558</xdr:rowOff>
    </xdr:to>
    <xdr:sp macro="" textlink="">
      <xdr:nvSpPr>
        <xdr:cNvPr id="136" name="楕円 135"/>
        <xdr:cNvSpPr/>
      </xdr:nvSpPr>
      <xdr:spPr bwMode="auto">
        <a:xfrm>
          <a:off x="49530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58335</xdr:rowOff>
    </xdr:from>
    <xdr:ext cx="736600" cy="259045"/>
    <xdr:sp macro="" textlink="">
      <xdr:nvSpPr>
        <xdr:cNvPr id="137" name="テキスト ボックス 136"/>
        <xdr:cNvSpPr txBox="1"/>
      </xdr:nvSpPr>
      <xdr:spPr>
        <a:xfrm>
          <a:off x="4622800" y="701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263717</xdr:rowOff>
    </xdr:from>
    <xdr:to>
      <xdr:col>22</xdr:col>
      <xdr:colOff>165100</xdr:colOff>
      <xdr:row>36</xdr:row>
      <xdr:rowOff>22417</xdr:rowOff>
    </xdr:to>
    <xdr:sp macro="" textlink="">
      <xdr:nvSpPr>
        <xdr:cNvPr id="138" name="楕円 137"/>
        <xdr:cNvSpPr/>
      </xdr:nvSpPr>
      <xdr:spPr bwMode="auto">
        <a:xfrm>
          <a:off x="4254500" y="687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7194</xdr:rowOff>
    </xdr:from>
    <xdr:ext cx="762000" cy="259045"/>
    <xdr:sp macro="" textlink="">
      <xdr:nvSpPr>
        <xdr:cNvPr id="139" name="テキスト ボックス 138"/>
        <xdr:cNvSpPr txBox="1"/>
      </xdr:nvSpPr>
      <xdr:spPr>
        <a:xfrm>
          <a:off x="3924300" y="696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86520</xdr:rowOff>
    </xdr:from>
    <xdr:to>
      <xdr:col>19</xdr:col>
      <xdr:colOff>38100</xdr:colOff>
      <xdr:row>35</xdr:row>
      <xdr:rowOff>188120</xdr:rowOff>
    </xdr:to>
    <xdr:sp macro="" textlink="">
      <xdr:nvSpPr>
        <xdr:cNvPr id="140" name="楕円 139"/>
        <xdr:cNvSpPr/>
      </xdr:nvSpPr>
      <xdr:spPr bwMode="auto">
        <a:xfrm>
          <a:off x="3556000" y="669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198297</xdr:rowOff>
    </xdr:from>
    <xdr:ext cx="762000" cy="259045"/>
    <xdr:sp macro="" textlink="">
      <xdr:nvSpPr>
        <xdr:cNvPr id="141" name="テキスト ボックス 140"/>
        <xdr:cNvSpPr txBox="1"/>
      </xdr:nvSpPr>
      <xdr:spPr>
        <a:xfrm>
          <a:off x="3225800" y="64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94749</xdr:rowOff>
    </xdr:from>
    <xdr:to>
      <xdr:col>15</xdr:col>
      <xdr:colOff>101600</xdr:colOff>
      <xdr:row>35</xdr:row>
      <xdr:rowOff>196349</xdr:rowOff>
    </xdr:to>
    <xdr:sp macro="" textlink="">
      <xdr:nvSpPr>
        <xdr:cNvPr id="142" name="楕円 141"/>
        <xdr:cNvSpPr/>
      </xdr:nvSpPr>
      <xdr:spPr bwMode="auto">
        <a:xfrm>
          <a:off x="2857500" y="67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206526</xdr:rowOff>
    </xdr:from>
    <xdr:ext cx="762000" cy="259045"/>
    <xdr:sp macro="" textlink="">
      <xdr:nvSpPr>
        <xdr:cNvPr id="143" name="テキスト ボックス 142"/>
        <xdr:cNvSpPr txBox="1"/>
      </xdr:nvSpPr>
      <xdr:spPr>
        <a:xfrm>
          <a:off x="2527300" y="64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81499</xdr:rowOff>
    </xdr:from>
    <xdr:to>
      <xdr:col>24</xdr:col>
      <xdr:colOff>63500</xdr:colOff>
      <xdr:row>36</xdr:row>
      <xdr:rowOff>162400</xdr:rowOff>
    </xdr:to>
    <xdr:cxnSp macro="">
      <xdr:nvCxnSpPr>
        <xdr:cNvPr id="59" name="直線コネクタ 58"/>
        <xdr:cNvCxnSpPr/>
      </xdr:nvCxnSpPr>
      <xdr:spPr>
        <a:xfrm>
          <a:off x="3797300" y="6253699"/>
          <a:ext cx="838200" cy="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81499</xdr:rowOff>
    </xdr:from>
    <xdr:to>
      <xdr:col>19</xdr:col>
      <xdr:colOff>177800</xdr:colOff>
      <xdr:row>36</xdr:row>
      <xdr:rowOff>91785</xdr:rowOff>
    </xdr:to>
    <xdr:cxnSp macro="">
      <xdr:nvCxnSpPr>
        <xdr:cNvPr id="62" name="直線コネクタ 61"/>
        <xdr:cNvCxnSpPr/>
      </xdr:nvCxnSpPr>
      <xdr:spPr>
        <a:xfrm flipV="1">
          <a:off x="2908300" y="625369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66388</xdr:rowOff>
    </xdr:from>
    <xdr:to>
      <xdr:col>15</xdr:col>
      <xdr:colOff>50800</xdr:colOff>
      <xdr:row>36</xdr:row>
      <xdr:rowOff>91785</xdr:rowOff>
    </xdr:to>
    <xdr:cxnSp macro="">
      <xdr:nvCxnSpPr>
        <xdr:cNvPr id="65" name="直線コネクタ 64"/>
        <xdr:cNvCxnSpPr/>
      </xdr:nvCxnSpPr>
      <xdr:spPr>
        <a:xfrm>
          <a:off x="2019300" y="6238588"/>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66388</xdr:rowOff>
    </xdr:from>
    <xdr:to>
      <xdr:col>10</xdr:col>
      <xdr:colOff>114300</xdr:colOff>
      <xdr:row>36</xdr:row>
      <xdr:rowOff>159200</xdr:rowOff>
    </xdr:to>
    <xdr:cxnSp macro="">
      <xdr:nvCxnSpPr>
        <xdr:cNvPr id="68" name="直線コネクタ 67"/>
        <xdr:cNvCxnSpPr/>
      </xdr:nvCxnSpPr>
      <xdr:spPr>
        <a:xfrm flipV="1">
          <a:off x="1130300" y="6238588"/>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111600</xdr:rowOff>
    </xdr:from>
    <xdr:to>
      <xdr:col>24</xdr:col>
      <xdr:colOff>114300</xdr:colOff>
      <xdr:row>37</xdr:row>
      <xdr:rowOff>41750</xdr:rowOff>
    </xdr:to>
    <xdr:sp macro="" textlink="">
      <xdr:nvSpPr>
        <xdr:cNvPr id="78" name="楕円 77"/>
        <xdr:cNvSpPr/>
      </xdr:nvSpPr>
      <xdr:spPr>
        <a:xfrm>
          <a:off x="4584700" y="62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90027</xdr:rowOff>
    </xdr:from>
    <xdr:ext cx="534377" cy="259045"/>
    <xdr:sp macro="" textlink="">
      <xdr:nvSpPr>
        <xdr:cNvPr id="79" name="人件費該当値テキスト"/>
        <xdr:cNvSpPr txBox="1"/>
      </xdr:nvSpPr>
      <xdr:spPr>
        <a:xfrm>
          <a:off x="4686300" y="62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30699</xdr:rowOff>
    </xdr:from>
    <xdr:to>
      <xdr:col>20</xdr:col>
      <xdr:colOff>38100</xdr:colOff>
      <xdr:row>36</xdr:row>
      <xdr:rowOff>132299</xdr:rowOff>
    </xdr:to>
    <xdr:sp macro="" textlink="">
      <xdr:nvSpPr>
        <xdr:cNvPr id="80" name="楕円 79"/>
        <xdr:cNvSpPr/>
      </xdr:nvSpPr>
      <xdr:spPr>
        <a:xfrm>
          <a:off x="3746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123426</xdr:rowOff>
    </xdr:from>
    <xdr:ext cx="534377" cy="259045"/>
    <xdr:sp macro="" textlink="">
      <xdr:nvSpPr>
        <xdr:cNvPr id="81" name="テキスト ボックス 80"/>
        <xdr:cNvSpPr txBox="1"/>
      </xdr:nvSpPr>
      <xdr:spPr>
        <a:xfrm>
          <a:off x="3530111" y="62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40985</xdr:rowOff>
    </xdr:from>
    <xdr:to>
      <xdr:col>15</xdr:col>
      <xdr:colOff>101600</xdr:colOff>
      <xdr:row>36</xdr:row>
      <xdr:rowOff>142585</xdr:rowOff>
    </xdr:to>
    <xdr:sp macro="" textlink="">
      <xdr:nvSpPr>
        <xdr:cNvPr id="82" name="楕円 81"/>
        <xdr:cNvSpPr/>
      </xdr:nvSpPr>
      <xdr:spPr>
        <a:xfrm>
          <a:off x="28575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133712</xdr:rowOff>
    </xdr:from>
    <xdr:ext cx="534377" cy="259045"/>
    <xdr:sp macro="" textlink="">
      <xdr:nvSpPr>
        <xdr:cNvPr id="83" name="テキスト ボックス 82"/>
        <xdr:cNvSpPr txBox="1"/>
      </xdr:nvSpPr>
      <xdr:spPr>
        <a:xfrm>
          <a:off x="2641111" y="63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15588</xdr:rowOff>
    </xdr:from>
    <xdr:to>
      <xdr:col>10</xdr:col>
      <xdr:colOff>165100</xdr:colOff>
      <xdr:row>36</xdr:row>
      <xdr:rowOff>117188</xdr:rowOff>
    </xdr:to>
    <xdr:sp macro="" textlink="">
      <xdr:nvSpPr>
        <xdr:cNvPr id="84" name="楕円 83"/>
        <xdr:cNvSpPr/>
      </xdr:nvSpPr>
      <xdr:spPr>
        <a:xfrm>
          <a:off x="19685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108315</xdr:rowOff>
    </xdr:from>
    <xdr:ext cx="534377" cy="259045"/>
    <xdr:sp macro="" textlink="">
      <xdr:nvSpPr>
        <xdr:cNvPr id="85" name="テキスト ボックス 84"/>
        <xdr:cNvSpPr txBox="1"/>
      </xdr:nvSpPr>
      <xdr:spPr>
        <a:xfrm>
          <a:off x="1752111" y="62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108400</xdr:rowOff>
    </xdr:from>
    <xdr:to>
      <xdr:col>6</xdr:col>
      <xdr:colOff>38100</xdr:colOff>
      <xdr:row>37</xdr:row>
      <xdr:rowOff>38550</xdr:rowOff>
    </xdr:to>
    <xdr:sp macro="" textlink="">
      <xdr:nvSpPr>
        <xdr:cNvPr id="86" name="楕円 85"/>
        <xdr:cNvSpPr/>
      </xdr:nvSpPr>
      <xdr:spPr>
        <a:xfrm>
          <a:off x="1079500" y="6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29677</xdr:rowOff>
    </xdr:from>
    <xdr:ext cx="534377" cy="259045"/>
    <xdr:sp macro="" textlink="">
      <xdr:nvSpPr>
        <xdr:cNvPr id="87" name="テキスト ボックス 86"/>
        <xdr:cNvSpPr txBox="1"/>
      </xdr:nvSpPr>
      <xdr:spPr>
        <a:xfrm>
          <a:off x="863111" y="63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143790</xdr:rowOff>
    </xdr:from>
    <xdr:to>
      <xdr:col>24</xdr:col>
      <xdr:colOff>63500</xdr:colOff>
      <xdr:row>58</xdr:row>
      <xdr:rowOff>152743</xdr:rowOff>
    </xdr:to>
    <xdr:cxnSp macro="">
      <xdr:nvCxnSpPr>
        <xdr:cNvPr id="117" name="直線コネクタ 116"/>
        <xdr:cNvCxnSpPr/>
      </xdr:nvCxnSpPr>
      <xdr:spPr>
        <a:xfrm flipV="1">
          <a:off x="3797300" y="1008789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145021</xdr:rowOff>
    </xdr:from>
    <xdr:to>
      <xdr:col>19</xdr:col>
      <xdr:colOff>177800</xdr:colOff>
      <xdr:row>58</xdr:row>
      <xdr:rowOff>152743</xdr:rowOff>
    </xdr:to>
    <xdr:cxnSp macro="">
      <xdr:nvCxnSpPr>
        <xdr:cNvPr id="120" name="直線コネクタ 119"/>
        <xdr:cNvCxnSpPr/>
      </xdr:nvCxnSpPr>
      <xdr:spPr>
        <a:xfrm>
          <a:off x="2908300" y="1008912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144717</xdr:rowOff>
    </xdr:from>
    <xdr:to>
      <xdr:col>15</xdr:col>
      <xdr:colOff>50800</xdr:colOff>
      <xdr:row>58</xdr:row>
      <xdr:rowOff>145021</xdr:rowOff>
    </xdr:to>
    <xdr:cxnSp macro="">
      <xdr:nvCxnSpPr>
        <xdr:cNvPr id="123" name="直線コネクタ 122"/>
        <xdr:cNvCxnSpPr/>
      </xdr:nvCxnSpPr>
      <xdr:spPr>
        <a:xfrm>
          <a:off x="2019300" y="1008881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144717</xdr:rowOff>
    </xdr:from>
    <xdr:to>
      <xdr:col>10</xdr:col>
      <xdr:colOff>114300</xdr:colOff>
      <xdr:row>58</xdr:row>
      <xdr:rowOff>171031</xdr:rowOff>
    </xdr:to>
    <xdr:cxnSp macro="">
      <xdr:nvCxnSpPr>
        <xdr:cNvPr id="126" name="直線コネクタ 125"/>
        <xdr:cNvCxnSpPr/>
      </xdr:nvCxnSpPr>
      <xdr:spPr>
        <a:xfrm flipV="1">
          <a:off x="1130300" y="10088817"/>
          <a:ext cx="889000" cy="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92990</xdr:rowOff>
    </xdr:from>
    <xdr:to>
      <xdr:col>24</xdr:col>
      <xdr:colOff>114300</xdr:colOff>
      <xdr:row>59</xdr:row>
      <xdr:rowOff>23140</xdr:rowOff>
    </xdr:to>
    <xdr:sp macro="" textlink="">
      <xdr:nvSpPr>
        <xdr:cNvPr id="136" name="楕円 135"/>
        <xdr:cNvSpPr/>
      </xdr:nvSpPr>
      <xdr:spPr>
        <a:xfrm>
          <a:off x="4584700" y="100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7917</xdr:rowOff>
    </xdr:from>
    <xdr:ext cx="534377" cy="259045"/>
    <xdr:sp macro="" textlink="">
      <xdr:nvSpPr>
        <xdr:cNvPr id="137" name="物件費該当値テキスト"/>
        <xdr:cNvSpPr txBox="1"/>
      </xdr:nvSpPr>
      <xdr:spPr>
        <a:xfrm>
          <a:off x="4686300" y="99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101943</xdr:rowOff>
    </xdr:from>
    <xdr:to>
      <xdr:col>20</xdr:col>
      <xdr:colOff>38100</xdr:colOff>
      <xdr:row>59</xdr:row>
      <xdr:rowOff>32093</xdr:rowOff>
    </xdr:to>
    <xdr:sp macro="" textlink="">
      <xdr:nvSpPr>
        <xdr:cNvPr id="138" name="楕円 137"/>
        <xdr:cNvSpPr/>
      </xdr:nvSpPr>
      <xdr:spPr>
        <a:xfrm>
          <a:off x="3746500" y="100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23220</xdr:rowOff>
    </xdr:from>
    <xdr:ext cx="534377" cy="259045"/>
    <xdr:sp macro="" textlink="">
      <xdr:nvSpPr>
        <xdr:cNvPr id="139" name="テキスト ボックス 138"/>
        <xdr:cNvSpPr txBox="1"/>
      </xdr:nvSpPr>
      <xdr:spPr>
        <a:xfrm>
          <a:off x="3530111" y="101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94221</xdr:rowOff>
    </xdr:from>
    <xdr:to>
      <xdr:col>15</xdr:col>
      <xdr:colOff>101600</xdr:colOff>
      <xdr:row>59</xdr:row>
      <xdr:rowOff>24371</xdr:rowOff>
    </xdr:to>
    <xdr:sp macro="" textlink="">
      <xdr:nvSpPr>
        <xdr:cNvPr id="140" name="楕円 139"/>
        <xdr:cNvSpPr/>
      </xdr:nvSpPr>
      <xdr:spPr>
        <a:xfrm>
          <a:off x="2857500" y="100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15498</xdr:rowOff>
    </xdr:from>
    <xdr:ext cx="534377" cy="259045"/>
    <xdr:sp macro="" textlink="">
      <xdr:nvSpPr>
        <xdr:cNvPr id="141" name="テキスト ボックス 140"/>
        <xdr:cNvSpPr txBox="1"/>
      </xdr:nvSpPr>
      <xdr:spPr>
        <a:xfrm>
          <a:off x="2641111" y="101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93917</xdr:rowOff>
    </xdr:from>
    <xdr:to>
      <xdr:col>10</xdr:col>
      <xdr:colOff>165100</xdr:colOff>
      <xdr:row>59</xdr:row>
      <xdr:rowOff>24067</xdr:rowOff>
    </xdr:to>
    <xdr:sp macro="" textlink="">
      <xdr:nvSpPr>
        <xdr:cNvPr id="142" name="楕円 141"/>
        <xdr:cNvSpPr/>
      </xdr:nvSpPr>
      <xdr:spPr>
        <a:xfrm>
          <a:off x="1968500" y="100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15194</xdr:rowOff>
    </xdr:from>
    <xdr:ext cx="534377" cy="259045"/>
    <xdr:sp macro="" textlink="">
      <xdr:nvSpPr>
        <xdr:cNvPr id="143" name="テキスト ボックス 142"/>
        <xdr:cNvSpPr txBox="1"/>
      </xdr:nvSpPr>
      <xdr:spPr>
        <a:xfrm>
          <a:off x="1752111" y="101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120231</xdr:rowOff>
    </xdr:from>
    <xdr:to>
      <xdr:col>6</xdr:col>
      <xdr:colOff>38100</xdr:colOff>
      <xdr:row>59</xdr:row>
      <xdr:rowOff>50381</xdr:rowOff>
    </xdr:to>
    <xdr:sp macro="" textlink="">
      <xdr:nvSpPr>
        <xdr:cNvPr id="144" name="楕円 143"/>
        <xdr:cNvSpPr/>
      </xdr:nvSpPr>
      <xdr:spPr>
        <a:xfrm>
          <a:off x="1079500" y="100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41508</xdr:rowOff>
    </xdr:from>
    <xdr:ext cx="534377" cy="259045"/>
    <xdr:sp macro="" textlink="">
      <xdr:nvSpPr>
        <xdr:cNvPr id="145" name="テキスト ボックス 144"/>
        <xdr:cNvSpPr txBox="1"/>
      </xdr:nvSpPr>
      <xdr:spPr>
        <a:xfrm>
          <a:off x="863111" y="101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122479</xdr:rowOff>
    </xdr:from>
    <xdr:to>
      <xdr:col>24</xdr:col>
      <xdr:colOff>63500</xdr:colOff>
      <xdr:row>78</xdr:row>
      <xdr:rowOff>128651</xdr:rowOff>
    </xdr:to>
    <xdr:cxnSp macro="">
      <xdr:nvCxnSpPr>
        <xdr:cNvPr id="174" name="直線コネクタ 173"/>
        <xdr:cNvCxnSpPr/>
      </xdr:nvCxnSpPr>
      <xdr:spPr>
        <a:xfrm>
          <a:off x="3797300" y="1349557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112116</xdr:rowOff>
    </xdr:from>
    <xdr:to>
      <xdr:col>19</xdr:col>
      <xdr:colOff>177800</xdr:colOff>
      <xdr:row>78</xdr:row>
      <xdr:rowOff>122479</xdr:rowOff>
    </xdr:to>
    <xdr:cxnSp macro="">
      <xdr:nvCxnSpPr>
        <xdr:cNvPr id="177" name="直線コネクタ 176"/>
        <xdr:cNvCxnSpPr/>
      </xdr:nvCxnSpPr>
      <xdr:spPr>
        <a:xfrm>
          <a:off x="2908300" y="13485216"/>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112116</xdr:rowOff>
    </xdr:from>
    <xdr:to>
      <xdr:col>15</xdr:col>
      <xdr:colOff>50800</xdr:colOff>
      <xdr:row>78</xdr:row>
      <xdr:rowOff>115088</xdr:rowOff>
    </xdr:to>
    <xdr:cxnSp macro="">
      <xdr:nvCxnSpPr>
        <xdr:cNvPr id="180" name="直線コネクタ 179"/>
        <xdr:cNvCxnSpPr/>
      </xdr:nvCxnSpPr>
      <xdr:spPr>
        <a:xfrm flipV="1">
          <a:off x="2019300" y="134852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115088</xdr:rowOff>
    </xdr:from>
    <xdr:to>
      <xdr:col>10</xdr:col>
      <xdr:colOff>114300</xdr:colOff>
      <xdr:row>78</xdr:row>
      <xdr:rowOff>123013</xdr:rowOff>
    </xdr:to>
    <xdr:cxnSp macro="">
      <xdr:nvCxnSpPr>
        <xdr:cNvPr id="183" name="直線コネクタ 182"/>
        <xdr:cNvCxnSpPr/>
      </xdr:nvCxnSpPr>
      <xdr:spPr>
        <a:xfrm flipV="1">
          <a:off x="1130300" y="1348818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77851</xdr:rowOff>
    </xdr:from>
    <xdr:to>
      <xdr:col>24</xdr:col>
      <xdr:colOff>114300</xdr:colOff>
      <xdr:row>79</xdr:row>
      <xdr:rowOff>8001</xdr:rowOff>
    </xdr:to>
    <xdr:sp macro="" textlink="">
      <xdr:nvSpPr>
        <xdr:cNvPr id="193" name="楕円 192"/>
        <xdr:cNvSpPr/>
      </xdr:nvSpPr>
      <xdr:spPr>
        <a:xfrm>
          <a:off x="4584700" y="134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164228</xdr:rowOff>
    </xdr:from>
    <xdr:ext cx="469744" cy="259045"/>
    <xdr:sp macro="" textlink="">
      <xdr:nvSpPr>
        <xdr:cNvPr id="194" name="維持補修費該当値テキスト"/>
        <xdr:cNvSpPr txBox="1"/>
      </xdr:nvSpPr>
      <xdr:spPr>
        <a:xfrm>
          <a:off x="4686300" y="133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71679</xdr:rowOff>
    </xdr:from>
    <xdr:to>
      <xdr:col>20</xdr:col>
      <xdr:colOff>38100</xdr:colOff>
      <xdr:row>79</xdr:row>
      <xdr:rowOff>1829</xdr:rowOff>
    </xdr:to>
    <xdr:sp macro="" textlink="">
      <xdr:nvSpPr>
        <xdr:cNvPr id="195" name="楕円 194"/>
        <xdr:cNvSpPr/>
      </xdr:nvSpPr>
      <xdr:spPr>
        <a:xfrm>
          <a:off x="3746500" y="134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164406</xdr:rowOff>
    </xdr:from>
    <xdr:ext cx="469744" cy="259045"/>
    <xdr:sp macro="" textlink="">
      <xdr:nvSpPr>
        <xdr:cNvPr id="196" name="テキスト ボックス 195"/>
        <xdr:cNvSpPr txBox="1"/>
      </xdr:nvSpPr>
      <xdr:spPr>
        <a:xfrm>
          <a:off x="3562428" y="135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61316</xdr:rowOff>
    </xdr:from>
    <xdr:to>
      <xdr:col>15</xdr:col>
      <xdr:colOff>101600</xdr:colOff>
      <xdr:row>78</xdr:row>
      <xdr:rowOff>162916</xdr:rowOff>
    </xdr:to>
    <xdr:sp macro="" textlink="">
      <xdr:nvSpPr>
        <xdr:cNvPr id="197" name="楕円 196"/>
        <xdr:cNvSpPr/>
      </xdr:nvSpPr>
      <xdr:spPr>
        <a:xfrm>
          <a:off x="2857500" y="134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154043</xdr:rowOff>
    </xdr:from>
    <xdr:ext cx="469744" cy="259045"/>
    <xdr:sp macro="" textlink="">
      <xdr:nvSpPr>
        <xdr:cNvPr id="198" name="テキスト ボックス 197"/>
        <xdr:cNvSpPr txBox="1"/>
      </xdr:nvSpPr>
      <xdr:spPr>
        <a:xfrm>
          <a:off x="2673428" y="1352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64288</xdr:rowOff>
    </xdr:from>
    <xdr:to>
      <xdr:col>10</xdr:col>
      <xdr:colOff>165100</xdr:colOff>
      <xdr:row>78</xdr:row>
      <xdr:rowOff>165888</xdr:rowOff>
    </xdr:to>
    <xdr:sp macro="" textlink="">
      <xdr:nvSpPr>
        <xdr:cNvPr id="199" name="楕円 198"/>
        <xdr:cNvSpPr/>
      </xdr:nvSpPr>
      <xdr:spPr>
        <a:xfrm>
          <a:off x="1968500" y="134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157015</xdr:rowOff>
    </xdr:from>
    <xdr:ext cx="469744" cy="259045"/>
    <xdr:sp macro="" textlink="">
      <xdr:nvSpPr>
        <xdr:cNvPr id="200" name="テキスト ボックス 199"/>
        <xdr:cNvSpPr txBox="1"/>
      </xdr:nvSpPr>
      <xdr:spPr>
        <a:xfrm>
          <a:off x="1784428" y="1353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72213</xdr:rowOff>
    </xdr:from>
    <xdr:to>
      <xdr:col>6</xdr:col>
      <xdr:colOff>38100</xdr:colOff>
      <xdr:row>79</xdr:row>
      <xdr:rowOff>2363</xdr:rowOff>
    </xdr:to>
    <xdr:sp macro="" textlink="">
      <xdr:nvSpPr>
        <xdr:cNvPr id="201" name="楕円 200"/>
        <xdr:cNvSpPr/>
      </xdr:nvSpPr>
      <xdr:spPr>
        <a:xfrm>
          <a:off x="10795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164940</xdr:rowOff>
    </xdr:from>
    <xdr:ext cx="469744" cy="259045"/>
    <xdr:sp macro="" textlink="">
      <xdr:nvSpPr>
        <xdr:cNvPr id="202" name="テキスト ボックス 201"/>
        <xdr:cNvSpPr txBox="1"/>
      </xdr:nvSpPr>
      <xdr:spPr>
        <a:xfrm>
          <a:off x="895428" y="1353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66357</xdr:rowOff>
    </xdr:from>
    <xdr:to>
      <xdr:col>24</xdr:col>
      <xdr:colOff>63500</xdr:colOff>
      <xdr:row>94</xdr:row>
      <xdr:rowOff>68059</xdr:rowOff>
    </xdr:to>
    <xdr:cxnSp macro="">
      <xdr:nvCxnSpPr>
        <xdr:cNvPr id="232" name="直線コネクタ 231"/>
        <xdr:cNvCxnSpPr/>
      </xdr:nvCxnSpPr>
      <xdr:spPr>
        <a:xfrm>
          <a:off x="3797300" y="16182657"/>
          <a:ext cx="8382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66357</xdr:rowOff>
    </xdr:from>
    <xdr:to>
      <xdr:col>19</xdr:col>
      <xdr:colOff>177800</xdr:colOff>
      <xdr:row>94</xdr:row>
      <xdr:rowOff>71616</xdr:rowOff>
    </xdr:to>
    <xdr:cxnSp macro="">
      <xdr:nvCxnSpPr>
        <xdr:cNvPr id="235" name="直線コネクタ 234"/>
        <xdr:cNvCxnSpPr/>
      </xdr:nvCxnSpPr>
      <xdr:spPr>
        <a:xfrm flipV="1">
          <a:off x="2908300" y="16182657"/>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71616</xdr:rowOff>
    </xdr:from>
    <xdr:to>
      <xdr:col>15</xdr:col>
      <xdr:colOff>50800</xdr:colOff>
      <xdr:row>94</xdr:row>
      <xdr:rowOff>113488</xdr:rowOff>
    </xdr:to>
    <xdr:cxnSp macro="">
      <xdr:nvCxnSpPr>
        <xdr:cNvPr id="238" name="直線コネクタ 237"/>
        <xdr:cNvCxnSpPr/>
      </xdr:nvCxnSpPr>
      <xdr:spPr>
        <a:xfrm flipV="1">
          <a:off x="2019300" y="16187916"/>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113488</xdr:rowOff>
    </xdr:from>
    <xdr:to>
      <xdr:col>10</xdr:col>
      <xdr:colOff>114300</xdr:colOff>
      <xdr:row>94</xdr:row>
      <xdr:rowOff>134671</xdr:rowOff>
    </xdr:to>
    <xdr:cxnSp macro="">
      <xdr:nvCxnSpPr>
        <xdr:cNvPr id="241" name="直線コネクタ 240"/>
        <xdr:cNvCxnSpPr/>
      </xdr:nvCxnSpPr>
      <xdr:spPr>
        <a:xfrm flipV="1">
          <a:off x="1130300" y="1622978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17259</xdr:rowOff>
    </xdr:from>
    <xdr:to>
      <xdr:col>24</xdr:col>
      <xdr:colOff>114300</xdr:colOff>
      <xdr:row>94</xdr:row>
      <xdr:rowOff>118859</xdr:rowOff>
    </xdr:to>
    <xdr:sp macro="" textlink="">
      <xdr:nvSpPr>
        <xdr:cNvPr id="251" name="楕円 250"/>
        <xdr:cNvSpPr/>
      </xdr:nvSpPr>
      <xdr:spPr>
        <a:xfrm>
          <a:off x="4584700" y="161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40136</xdr:rowOff>
    </xdr:from>
    <xdr:ext cx="534377" cy="259045"/>
    <xdr:sp macro="" textlink="">
      <xdr:nvSpPr>
        <xdr:cNvPr id="252" name="扶助費該当値テキスト"/>
        <xdr:cNvSpPr txBox="1"/>
      </xdr:nvSpPr>
      <xdr:spPr>
        <a:xfrm>
          <a:off x="4686300" y="1598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15557</xdr:rowOff>
    </xdr:from>
    <xdr:to>
      <xdr:col>20</xdr:col>
      <xdr:colOff>38100</xdr:colOff>
      <xdr:row>94</xdr:row>
      <xdr:rowOff>117157</xdr:rowOff>
    </xdr:to>
    <xdr:sp macro="" textlink="">
      <xdr:nvSpPr>
        <xdr:cNvPr id="253" name="楕円 252"/>
        <xdr:cNvSpPr/>
      </xdr:nvSpPr>
      <xdr:spPr>
        <a:xfrm>
          <a:off x="3746500" y="161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133684</xdr:rowOff>
    </xdr:from>
    <xdr:ext cx="534377" cy="259045"/>
    <xdr:sp macro="" textlink="">
      <xdr:nvSpPr>
        <xdr:cNvPr id="254" name="テキスト ボックス 253"/>
        <xdr:cNvSpPr txBox="1"/>
      </xdr:nvSpPr>
      <xdr:spPr>
        <a:xfrm>
          <a:off x="3530111" y="159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20816</xdr:rowOff>
    </xdr:from>
    <xdr:to>
      <xdr:col>15</xdr:col>
      <xdr:colOff>101600</xdr:colOff>
      <xdr:row>94</xdr:row>
      <xdr:rowOff>122416</xdr:rowOff>
    </xdr:to>
    <xdr:sp macro="" textlink="">
      <xdr:nvSpPr>
        <xdr:cNvPr id="255" name="楕円 254"/>
        <xdr:cNvSpPr/>
      </xdr:nvSpPr>
      <xdr:spPr>
        <a:xfrm>
          <a:off x="2857500" y="16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138943</xdr:rowOff>
    </xdr:from>
    <xdr:ext cx="534377" cy="259045"/>
    <xdr:sp macro="" textlink="">
      <xdr:nvSpPr>
        <xdr:cNvPr id="256" name="テキスト ボックス 255"/>
        <xdr:cNvSpPr txBox="1"/>
      </xdr:nvSpPr>
      <xdr:spPr>
        <a:xfrm>
          <a:off x="2641111" y="159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62688</xdr:rowOff>
    </xdr:from>
    <xdr:to>
      <xdr:col>10</xdr:col>
      <xdr:colOff>165100</xdr:colOff>
      <xdr:row>94</xdr:row>
      <xdr:rowOff>164288</xdr:rowOff>
    </xdr:to>
    <xdr:sp macro="" textlink="">
      <xdr:nvSpPr>
        <xdr:cNvPr id="257" name="楕円 256"/>
        <xdr:cNvSpPr/>
      </xdr:nvSpPr>
      <xdr:spPr>
        <a:xfrm>
          <a:off x="1968500" y="161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9365</xdr:rowOff>
    </xdr:from>
    <xdr:ext cx="534377" cy="259045"/>
    <xdr:sp macro="" textlink="">
      <xdr:nvSpPr>
        <xdr:cNvPr id="258" name="テキスト ボックス 257"/>
        <xdr:cNvSpPr txBox="1"/>
      </xdr:nvSpPr>
      <xdr:spPr>
        <a:xfrm>
          <a:off x="1752111" y="159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83871</xdr:rowOff>
    </xdr:from>
    <xdr:to>
      <xdr:col>6</xdr:col>
      <xdr:colOff>38100</xdr:colOff>
      <xdr:row>95</xdr:row>
      <xdr:rowOff>14021</xdr:rowOff>
    </xdr:to>
    <xdr:sp macro="" textlink="">
      <xdr:nvSpPr>
        <xdr:cNvPr id="259" name="楕円 258"/>
        <xdr:cNvSpPr/>
      </xdr:nvSpPr>
      <xdr:spPr>
        <a:xfrm>
          <a:off x="1079500" y="162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30548</xdr:rowOff>
    </xdr:from>
    <xdr:ext cx="534377" cy="259045"/>
    <xdr:sp macro="" textlink="">
      <xdr:nvSpPr>
        <xdr:cNvPr id="260" name="テキスト ボックス 259"/>
        <xdr:cNvSpPr txBox="1"/>
      </xdr:nvSpPr>
      <xdr:spPr>
        <a:xfrm>
          <a:off x="863111" y="159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17181</xdr:rowOff>
    </xdr:from>
    <xdr:to>
      <xdr:col>55</xdr:col>
      <xdr:colOff>0</xdr:colOff>
      <xdr:row>36</xdr:row>
      <xdr:rowOff>18259</xdr:rowOff>
    </xdr:to>
    <xdr:cxnSp macro="">
      <xdr:nvCxnSpPr>
        <xdr:cNvPr id="291" name="直線コネクタ 290"/>
        <xdr:cNvCxnSpPr/>
      </xdr:nvCxnSpPr>
      <xdr:spPr>
        <a:xfrm flipV="1">
          <a:off x="9639300" y="6189381"/>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12087</xdr:rowOff>
    </xdr:from>
    <xdr:to>
      <xdr:col>50</xdr:col>
      <xdr:colOff>114300</xdr:colOff>
      <xdr:row>36</xdr:row>
      <xdr:rowOff>18259</xdr:rowOff>
    </xdr:to>
    <xdr:cxnSp macro="">
      <xdr:nvCxnSpPr>
        <xdr:cNvPr id="294" name="直線コネクタ 293"/>
        <xdr:cNvCxnSpPr/>
      </xdr:nvCxnSpPr>
      <xdr:spPr>
        <a:xfrm>
          <a:off x="8750300" y="618428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82648</xdr:rowOff>
    </xdr:from>
    <xdr:to>
      <xdr:col>45</xdr:col>
      <xdr:colOff>177800</xdr:colOff>
      <xdr:row>36</xdr:row>
      <xdr:rowOff>12087</xdr:rowOff>
    </xdr:to>
    <xdr:cxnSp macro="">
      <xdr:nvCxnSpPr>
        <xdr:cNvPr id="297" name="直線コネクタ 296"/>
        <xdr:cNvCxnSpPr/>
      </xdr:nvCxnSpPr>
      <xdr:spPr>
        <a:xfrm>
          <a:off x="7861300" y="6083398"/>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82648</xdr:rowOff>
    </xdr:from>
    <xdr:to>
      <xdr:col>41</xdr:col>
      <xdr:colOff>50800</xdr:colOff>
      <xdr:row>35</xdr:row>
      <xdr:rowOff>119627</xdr:rowOff>
    </xdr:to>
    <xdr:cxnSp macro="">
      <xdr:nvCxnSpPr>
        <xdr:cNvPr id="300" name="直線コネクタ 299"/>
        <xdr:cNvCxnSpPr/>
      </xdr:nvCxnSpPr>
      <xdr:spPr>
        <a:xfrm flipV="1">
          <a:off x="6972300" y="6083398"/>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137831</xdr:rowOff>
    </xdr:from>
    <xdr:to>
      <xdr:col>55</xdr:col>
      <xdr:colOff>50800</xdr:colOff>
      <xdr:row>36</xdr:row>
      <xdr:rowOff>67981</xdr:rowOff>
    </xdr:to>
    <xdr:sp macro="" textlink="">
      <xdr:nvSpPr>
        <xdr:cNvPr id="310" name="楕円 309"/>
        <xdr:cNvSpPr/>
      </xdr:nvSpPr>
      <xdr:spPr>
        <a:xfrm>
          <a:off x="10426700" y="61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160708</xdr:rowOff>
    </xdr:from>
    <xdr:ext cx="534377" cy="259045"/>
    <xdr:sp macro="" textlink="">
      <xdr:nvSpPr>
        <xdr:cNvPr id="311" name="補助費等該当値テキスト"/>
        <xdr:cNvSpPr txBox="1"/>
      </xdr:nvSpPr>
      <xdr:spPr>
        <a:xfrm>
          <a:off x="10528300" y="59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138909</xdr:rowOff>
    </xdr:from>
    <xdr:to>
      <xdr:col>50</xdr:col>
      <xdr:colOff>165100</xdr:colOff>
      <xdr:row>36</xdr:row>
      <xdr:rowOff>69059</xdr:rowOff>
    </xdr:to>
    <xdr:sp macro="" textlink="">
      <xdr:nvSpPr>
        <xdr:cNvPr id="312" name="楕円 311"/>
        <xdr:cNvSpPr/>
      </xdr:nvSpPr>
      <xdr:spPr>
        <a:xfrm>
          <a:off x="9588500" y="61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85586</xdr:rowOff>
    </xdr:from>
    <xdr:ext cx="534377" cy="259045"/>
    <xdr:sp macro="" textlink="">
      <xdr:nvSpPr>
        <xdr:cNvPr id="313" name="テキスト ボックス 312"/>
        <xdr:cNvSpPr txBox="1"/>
      </xdr:nvSpPr>
      <xdr:spPr>
        <a:xfrm>
          <a:off x="9372111" y="59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132737</xdr:rowOff>
    </xdr:from>
    <xdr:to>
      <xdr:col>46</xdr:col>
      <xdr:colOff>38100</xdr:colOff>
      <xdr:row>36</xdr:row>
      <xdr:rowOff>62887</xdr:rowOff>
    </xdr:to>
    <xdr:sp macro="" textlink="">
      <xdr:nvSpPr>
        <xdr:cNvPr id="314" name="楕円 313"/>
        <xdr:cNvSpPr/>
      </xdr:nvSpPr>
      <xdr:spPr>
        <a:xfrm>
          <a:off x="8699500" y="61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79414</xdr:rowOff>
    </xdr:from>
    <xdr:ext cx="534377" cy="259045"/>
    <xdr:sp macro="" textlink="">
      <xdr:nvSpPr>
        <xdr:cNvPr id="315" name="テキスト ボックス 314"/>
        <xdr:cNvSpPr txBox="1"/>
      </xdr:nvSpPr>
      <xdr:spPr>
        <a:xfrm>
          <a:off x="8483111" y="59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31848</xdr:rowOff>
    </xdr:from>
    <xdr:to>
      <xdr:col>41</xdr:col>
      <xdr:colOff>101600</xdr:colOff>
      <xdr:row>35</xdr:row>
      <xdr:rowOff>133448</xdr:rowOff>
    </xdr:to>
    <xdr:sp macro="" textlink="">
      <xdr:nvSpPr>
        <xdr:cNvPr id="316" name="楕円 315"/>
        <xdr:cNvSpPr/>
      </xdr:nvSpPr>
      <xdr:spPr>
        <a:xfrm>
          <a:off x="7810500" y="6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149975</xdr:rowOff>
    </xdr:from>
    <xdr:ext cx="534377" cy="259045"/>
    <xdr:sp macro="" textlink="">
      <xdr:nvSpPr>
        <xdr:cNvPr id="317" name="テキスト ボックス 316"/>
        <xdr:cNvSpPr txBox="1"/>
      </xdr:nvSpPr>
      <xdr:spPr>
        <a:xfrm>
          <a:off x="7594111" y="58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68827</xdr:rowOff>
    </xdr:from>
    <xdr:to>
      <xdr:col>36</xdr:col>
      <xdr:colOff>165100</xdr:colOff>
      <xdr:row>35</xdr:row>
      <xdr:rowOff>170427</xdr:rowOff>
    </xdr:to>
    <xdr:sp macro="" textlink="">
      <xdr:nvSpPr>
        <xdr:cNvPr id="318" name="楕円 317"/>
        <xdr:cNvSpPr/>
      </xdr:nvSpPr>
      <xdr:spPr>
        <a:xfrm>
          <a:off x="6921500" y="60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15504</xdr:rowOff>
    </xdr:from>
    <xdr:ext cx="534377" cy="259045"/>
    <xdr:sp macro="" textlink="">
      <xdr:nvSpPr>
        <xdr:cNvPr id="319" name="テキスト ボックス 318"/>
        <xdr:cNvSpPr txBox="1"/>
      </xdr:nvSpPr>
      <xdr:spPr>
        <a:xfrm>
          <a:off x="6705111" y="58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81162</xdr:rowOff>
    </xdr:from>
    <xdr:to>
      <xdr:col>55</xdr:col>
      <xdr:colOff>0</xdr:colOff>
      <xdr:row>58</xdr:row>
      <xdr:rowOff>113880</xdr:rowOff>
    </xdr:to>
    <xdr:cxnSp macro="">
      <xdr:nvCxnSpPr>
        <xdr:cNvPr id="346" name="直線コネクタ 345"/>
        <xdr:cNvCxnSpPr/>
      </xdr:nvCxnSpPr>
      <xdr:spPr>
        <a:xfrm flipV="1">
          <a:off x="9639300" y="10025262"/>
          <a:ext cx="838200" cy="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109550</xdr:rowOff>
    </xdr:from>
    <xdr:to>
      <xdr:col>50</xdr:col>
      <xdr:colOff>114300</xdr:colOff>
      <xdr:row>58</xdr:row>
      <xdr:rowOff>113880</xdr:rowOff>
    </xdr:to>
    <xdr:cxnSp macro="">
      <xdr:nvCxnSpPr>
        <xdr:cNvPr id="349" name="直線コネクタ 348"/>
        <xdr:cNvCxnSpPr/>
      </xdr:nvCxnSpPr>
      <xdr:spPr>
        <a:xfrm>
          <a:off x="8750300" y="10053650"/>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109550</xdr:rowOff>
    </xdr:from>
    <xdr:to>
      <xdr:col>45</xdr:col>
      <xdr:colOff>177800</xdr:colOff>
      <xdr:row>58</xdr:row>
      <xdr:rowOff>114143</xdr:rowOff>
    </xdr:to>
    <xdr:cxnSp macro="">
      <xdr:nvCxnSpPr>
        <xdr:cNvPr id="352" name="直線コネクタ 351"/>
        <xdr:cNvCxnSpPr/>
      </xdr:nvCxnSpPr>
      <xdr:spPr>
        <a:xfrm flipV="1">
          <a:off x="7861300" y="10053650"/>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110496</xdr:rowOff>
    </xdr:from>
    <xdr:to>
      <xdr:col>41</xdr:col>
      <xdr:colOff>50800</xdr:colOff>
      <xdr:row>58</xdr:row>
      <xdr:rowOff>114143</xdr:rowOff>
    </xdr:to>
    <xdr:cxnSp macro="">
      <xdr:nvCxnSpPr>
        <xdr:cNvPr id="355" name="直線コネクタ 354"/>
        <xdr:cNvCxnSpPr/>
      </xdr:nvCxnSpPr>
      <xdr:spPr>
        <a:xfrm>
          <a:off x="6972300" y="10054596"/>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30362</xdr:rowOff>
    </xdr:from>
    <xdr:to>
      <xdr:col>55</xdr:col>
      <xdr:colOff>50800</xdr:colOff>
      <xdr:row>58</xdr:row>
      <xdr:rowOff>131962</xdr:rowOff>
    </xdr:to>
    <xdr:sp macro="" textlink="">
      <xdr:nvSpPr>
        <xdr:cNvPr id="365" name="楕円 364"/>
        <xdr:cNvSpPr/>
      </xdr:nvSpPr>
      <xdr:spPr>
        <a:xfrm>
          <a:off x="10426700" y="997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116739</xdr:rowOff>
    </xdr:from>
    <xdr:ext cx="534377" cy="259045"/>
    <xdr:sp macro="" textlink="">
      <xdr:nvSpPr>
        <xdr:cNvPr id="366" name="普通建設事業費該当値テキスト"/>
        <xdr:cNvSpPr txBox="1"/>
      </xdr:nvSpPr>
      <xdr:spPr>
        <a:xfrm>
          <a:off x="10528300" y="988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63080</xdr:rowOff>
    </xdr:from>
    <xdr:to>
      <xdr:col>50</xdr:col>
      <xdr:colOff>165100</xdr:colOff>
      <xdr:row>58</xdr:row>
      <xdr:rowOff>164680</xdr:rowOff>
    </xdr:to>
    <xdr:sp macro="" textlink="">
      <xdr:nvSpPr>
        <xdr:cNvPr id="367" name="楕円 366"/>
        <xdr:cNvSpPr/>
      </xdr:nvSpPr>
      <xdr:spPr>
        <a:xfrm>
          <a:off x="9588500" y="100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155807</xdr:rowOff>
    </xdr:from>
    <xdr:ext cx="534377" cy="259045"/>
    <xdr:sp macro="" textlink="">
      <xdr:nvSpPr>
        <xdr:cNvPr id="368" name="テキスト ボックス 367"/>
        <xdr:cNvSpPr txBox="1"/>
      </xdr:nvSpPr>
      <xdr:spPr>
        <a:xfrm>
          <a:off x="9372111" y="100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58750</xdr:rowOff>
    </xdr:from>
    <xdr:to>
      <xdr:col>46</xdr:col>
      <xdr:colOff>38100</xdr:colOff>
      <xdr:row>58</xdr:row>
      <xdr:rowOff>160350</xdr:rowOff>
    </xdr:to>
    <xdr:sp macro="" textlink="">
      <xdr:nvSpPr>
        <xdr:cNvPr id="369" name="楕円 368"/>
        <xdr:cNvSpPr/>
      </xdr:nvSpPr>
      <xdr:spPr>
        <a:xfrm>
          <a:off x="8699500" y="100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151477</xdr:rowOff>
    </xdr:from>
    <xdr:ext cx="534377" cy="259045"/>
    <xdr:sp macro="" textlink="">
      <xdr:nvSpPr>
        <xdr:cNvPr id="370" name="テキスト ボックス 369"/>
        <xdr:cNvSpPr txBox="1"/>
      </xdr:nvSpPr>
      <xdr:spPr>
        <a:xfrm>
          <a:off x="8483111" y="100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63343</xdr:rowOff>
    </xdr:from>
    <xdr:to>
      <xdr:col>41</xdr:col>
      <xdr:colOff>101600</xdr:colOff>
      <xdr:row>58</xdr:row>
      <xdr:rowOff>164943</xdr:rowOff>
    </xdr:to>
    <xdr:sp macro="" textlink="">
      <xdr:nvSpPr>
        <xdr:cNvPr id="371" name="楕円 370"/>
        <xdr:cNvSpPr/>
      </xdr:nvSpPr>
      <xdr:spPr>
        <a:xfrm>
          <a:off x="78105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156070</xdr:rowOff>
    </xdr:from>
    <xdr:ext cx="534377" cy="259045"/>
    <xdr:sp macro="" textlink="">
      <xdr:nvSpPr>
        <xdr:cNvPr id="372" name="テキスト ボックス 371"/>
        <xdr:cNvSpPr txBox="1"/>
      </xdr:nvSpPr>
      <xdr:spPr>
        <a:xfrm>
          <a:off x="7594111" y="101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59696</xdr:rowOff>
    </xdr:from>
    <xdr:to>
      <xdr:col>36</xdr:col>
      <xdr:colOff>165100</xdr:colOff>
      <xdr:row>58</xdr:row>
      <xdr:rowOff>161296</xdr:rowOff>
    </xdr:to>
    <xdr:sp macro="" textlink="">
      <xdr:nvSpPr>
        <xdr:cNvPr id="373" name="楕円 372"/>
        <xdr:cNvSpPr/>
      </xdr:nvSpPr>
      <xdr:spPr>
        <a:xfrm>
          <a:off x="6921500" y="100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152423</xdr:rowOff>
    </xdr:from>
    <xdr:ext cx="534377" cy="259045"/>
    <xdr:sp macro="" textlink="">
      <xdr:nvSpPr>
        <xdr:cNvPr id="374" name="テキスト ボックス 373"/>
        <xdr:cNvSpPr txBox="1"/>
      </xdr:nvSpPr>
      <xdr:spPr>
        <a:xfrm>
          <a:off x="6705111" y="100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86024</xdr:rowOff>
    </xdr:from>
    <xdr:to>
      <xdr:col>55</xdr:col>
      <xdr:colOff>0</xdr:colOff>
      <xdr:row>79</xdr:row>
      <xdr:rowOff>96442</xdr:rowOff>
    </xdr:to>
    <xdr:cxnSp macro="">
      <xdr:nvCxnSpPr>
        <xdr:cNvPr id="405" name="直線コネクタ 404"/>
        <xdr:cNvCxnSpPr/>
      </xdr:nvCxnSpPr>
      <xdr:spPr>
        <a:xfrm flipV="1">
          <a:off x="9639300" y="13630574"/>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96442</xdr:rowOff>
    </xdr:from>
    <xdr:to>
      <xdr:col>50</xdr:col>
      <xdr:colOff>114300</xdr:colOff>
      <xdr:row>79</xdr:row>
      <xdr:rowOff>97157</xdr:rowOff>
    </xdr:to>
    <xdr:cxnSp macro="">
      <xdr:nvCxnSpPr>
        <xdr:cNvPr id="408" name="直線コネクタ 407"/>
        <xdr:cNvCxnSpPr/>
      </xdr:nvCxnSpPr>
      <xdr:spPr>
        <a:xfrm flipV="1">
          <a:off x="8750300" y="13640992"/>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80071</xdr:rowOff>
    </xdr:from>
    <xdr:to>
      <xdr:col>45</xdr:col>
      <xdr:colOff>177800</xdr:colOff>
      <xdr:row>79</xdr:row>
      <xdr:rowOff>97157</xdr:rowOff>
    </xdr:to>
    <xdr:cxnSp macro="">
      <xdr:nvCxnSpPr>
        <xdr:cNvPr id="411" name="直線コネクタ 410"/>
        <xdr:cNvCxnSpPr/>
      </xdr:nvCxnSpPr>
      <xdr:spPr>
        <a:xfrm>
          <a:off x="7861300" y="13624621"/>
          <a:ext cx="8890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74151</xdr:rowOff>
    </xdr:from>
    <xdr:to>
      <xdr:col>41</xdr:col>
      <xdr:colOff>50800</xdr:colOff>
      <xdr:row>79</xdr:row>
      <xdr:rowOff>80071</xdr:rowOff>
    </xdr:to>
    <xdr:cxnSp macro="">
      <xdr:nvCxnSpPr>
        <xdr:cNvPr id="414" name="直線コネクタ 413"/>
        <xdr:cNvCxnSpPr/>
      </xdr:nvCxnSpPr>
      <xdr:spPr>
        <a:xfrm>
          <a:off x="6972300" y="13618701"/>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35224</xdr:rowOff>
    </xdr:from>
    <xdr:to>
      <xdr:col>55</xdr:col>
      <xdr:colOff>50800</xdr:colOff>
      <xdr:row>79</xdr:row>
      <xdr:rowOff>136824</xdr:rowOff>
    </xdr:to>
    <xdr:sp macro="" textlink="">
      <xdr:nvSpPr>
        <xdr:cNvPr id="424" name="楕円 423"/>
        <xdr:cNvSpPr/>
      </xdr:nvSpPr>
      <xdr:spPr>
        <a:xfrm>
          <a:off x="10426700" y="135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45642</xdr:rowOff>
    </xdr:from>
    <xdr:to>
      <xdr:col>50</xdr:col>
      <xdr:colOff>165100</xdr:colOff>
      <xdr:row>79</xdr:row>
      <xdr:rowOff>147242</xdr:rowOff>
    </xdr:to>
    <xdr:sp macro="" textlink="">
      <xdr:nvSpPr>
        <xdr:cNvPr id="426" name="楕円 425"/>
        <xdr:cNvSpPr/>
      </xdr:nvSpPr>
      <xdr:spPr>
        <a:xfrm>
          <a:off x="9588500" y="135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138369</xdr:rowOff>
    </xdr:from>
    <xdr:ext cx="378565" cy="259045"/>
    <xdr:sp macro="" textlink="">
      <xdr:nvSpPr>
        <xdr:cNvPr id="427" name="テキスト ボックス 426"/>
        <xdr:cNvSpPr txBox="1"/>
      </xdr:nvSpPr>
      <xdr:spPr>
        <a:xfrm>
          <a:off x="9450017" y="1368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46357</xdr:rowOff>
    </xdr:from>
    <xdr:to>
      <xdr:col>46</xdr:col>
      <xdr:colOff>38100</xdr:colOff>
      <xdr:row>79</xdr:row>
      <xdr:rowOff>147957</xdr:rowOff>
    </xdr:to>
    <xdr:sp macro="" textlink="">
      <xdr:nvSpPr>
        <xdr:cNvPr id="428" name="楕円 427"/>
        <xdr:cNvSpPr/>
      </xdr:nvSpPr>
      <xdr:spPr>
        <a:xfrm>
          <a:off x="8699500" y="135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139084</xdr:rowOff>
    </xdr:from>
    <xdr:ext cx="378565" cy="259045"/>
    <xdr:sp macro="" textlink="">
      <xdr:nvSpPr>
        <xdr:cNvPr id="429" name="テキスト ボックス 428"/>
        <xdr:cNvSpPr txBox="1"/>
      </xdr:nvSpPr>
      <xdr:spPr>
        <a:xfrm>
          <a:off x="8561017" y="13683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29271</xdr:rowOff>
    </xdr:from>
    <xdr:to>
      <xdr:col>41</xdr:col>
      <xdr:colOff>101600</xdr:colOff>
      <xdr:row>79</xdr:row>
      <xdr:rowOff>130871</xdr:rowOff>
    </xdr:to>
    <xdr:sp macro="" textlink="">
      <xdr:nvSpPr>
        <xdr:cNvPr id="430" name="楕円 429"/>
        <xdr:cNvSpPr/>
      </xdr:nvSpPr>
      <xdr:spPr>
        <a:xfrm>
          <a:off x="7810500" y="135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121998</xdr:rowOff>
    </xdr:from>
    <xdr:ext cx="469744" cy="259045"/>
    <xdr:sp macro="" textlink="">
      <xdr:nvSpPr>
        <xdr:cNvPr id="431" name="テキスト ボックス 430"/>
        <xdr:cNvSpPr txBox="1"/>
      </xdr:nvSpPr>
      <xdr:spPr>
        <a:xfrm>
          <a:off x="7626428" y="1366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23351</xdr:rowOff>
    </xdr:from>
    <xdr:to>
      <xdr:col>36</xdr:col>
      <xdr:colOff>165100</xdr:colOff>
      <xdr:row>79</xdr:row>
      <xdr:rowOff>124951</xdr:rowOff>
    </xdr:to>
    <xdr:sp macro="" textlink="">
      <xdr:nvSpPr>
        <xdr:cNvPr id="432" name="楕円 431"/>
        <xdr:cNvSpPr/>
      </xdr:nvSpPr>
      <xdr:spPr>
        <a:xfrm>
          <a:off x="6921500" y="135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116078</xdr:rowOff>
    </xdr:from>
    <xdr:ext cx="469744" cy="259045"/>
    <xdr:sp macro="" textlink="">
      <xdr:nvSpPr>
        <xdr:cNvPr id="433" name="テキスト ボックス 432"/>
        <xdr:cNvSpPr txBox="1"/>
      </xdr:nvSpPr>
      <xdr:spPr>
        <a:xfrm>
          <a:off x="6737428" y="1366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82485</xdr:rowOff>
    </xdr:from>
    <xdr:to>
      <xdr:col>55</xdr:col>
      <xdr:colOff>0</xdr:colOff>
      <xdr:row>98</xdr:row>
      <xdr:rowOff>112840</xdr:rowOff>
    </xdr:to>
    <xdr:cxnSp macro="">
      <xdr:nvCxnSpPr>
        <xdr:cNvPr id="464" name="直線コネクタ 463"/>
        <xdr:cNvCxnSpPr/>
      </xdr:nvCxnSpPr>
      <xdr:spPr>
        <a:xfrm flipV="1">
          <a:off x="9639300" y="16884585"/>
          <a:ext cx="838200" cy="3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112840</xdr:rowOff>
    </xdr:from>
    <xdr:to>
      <xdr:col>50</xdr:col>
      <xdr:colOff>114300</xdr:colOff>
      <xdr:row>98</xdr:row>
      <xdr:rowOff>115322</xdr:rowOff>
    </xdr:to>
    <xdr:cxnSp macro="">
      <xdr:nvCxnSpPr>
        <xdr:cNvPr id="467" name="直線コネクタ 466"/>
        <xdr:cNvCxnSpPr/>
      </xdr:nvCxnSpPr>
      <xdr:spPr>
        <a:xfrm flipV="1">
          <a:off x="8750300" y="16914940"/>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115322</xdr:rowOff>
    </xdr:from>
    <xdr:to>
      <xdr:col>45</xdr:col>
      <xdr:colOff>177800</xdr:colOff>
      <xdr:row>99</xdr:row>
      <xdr:rowOff>24910</xdr:rowOff>
    </xdr:to>
    <xdr:cxnSp macro="">
      <xdr:nvCxnSpPr>
        <xdr:cNvPr id="470" name="直線コネクタ 469"/>
        <xdr:cNvCxnSpPr/>
      </xdr:nvCxnSpPr>
      <xdr:spPr>
        <a:xfrm flipV="1">
          <a:off x="7861300" y="16917422"/>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21693</xdr:rowOff>
    </xdr:from>
    <xdr:to>
      <xdr:col>41</xdr:col>
      <xdr:colOff>50800</xdr:colOff>
      <xdr:row>99</xdr:row>
      <xdr:rowOff>24910</xdr:rowOff>
    </xdr:to>
    <xdr:cxnSp macro="">
      <xdr:nvCxnSpPr>
        <xdr:cNvPr id="473" name="直線コネクタ 472"/>
        <xdr:cNvCxnSpPr/>
      </xdr:nvCxnSpPr>
      <xdr:spPr>
        <a:xfrm>
          <a:off x="6972300" y="1699524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31685</xdr:rowOff>
    </xdr:from>
    <xdr:to>
      <xdr:col>55</xdr:col>
      <xdr:colOff>50800</xdr:colOff>
      <xdr:row>98</xdr:row>
      <xdr:rowOff>133285</xdr:rowOff>
    </xdr:to>
    <xdr:sp macro="" textlink="">
      <xdr:nvSpPr>
        <xdr:cNvPr id="483" name="楕円 482"/>
        <xdr:cNvSpPr/>
      </xdr:nvSpPr>
      <xdr:spPr>
        <a:xfrm>
          <a:off x="10426700" y="168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118062</xdr:rowOff>
    </xdr:from>
    <xdr:ext cx="534377" cy="259045"/>
    <xdr:sp macro="" textlink="">
      <xdr:nvSpPr>
        <xdr:cNvPr id="484" name="普通建設事業費 （ うち更新整備　）該当値テキスト"/>
        <xdr:cNvSpPr txBox="1"/>
      </xdr:nvSpPr>
      <xdr:spPr>
        <a:xfrm>
          <a:off x="10528300" y="167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62040</xdr:rowOff>
    </xdr:from>
    <xdr:to>
      <xdr:col>50</xdr:col>
      <xdr:colOff>165100</xdr:colOff>
      <xdr:row>98</xdr:row>
      <xdr:rowOff>163640</xdr:rowOff>
    </xdr:to>
    <xdr:sp macro="" textlink="">
      <xdr:nvSpPr>
        <xdr:cNvPr id="485" name="楕円 484"/>
        <xdr:cNvSpPr/>
      </xdr:nvSpPr>
      <xdr:spPr>
        <a:xfrm>
          <a:off x="9588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154767</xdr:rowOff>
    </xdr:from>
    <xdr:ext cx="469744" cy="259045"/>
    <xdr:sp macro="" textlink="">
      <xdr:nvSpPr>
        <xdr:cNvPr id="486" name="テキスト ボックス 485"/>
        <xdr:cNvSpPr txBox="1"/>
      </xdr:nvSpPr>
      <xdr:spPr>
        <a:xfrm>
          <a:off x="9404428" y="169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64522</xdr:rowOff>
    </xdr:from>
    <xdr:to>
      <xdr:col>46</xdr:col>
      <xdr:colOff>38100</xdr:colOff>
      <xdr:row>98</xdr:row>
      <xdr:rowOff>166122</xdr:rowOff>
    </xdr:to>
    <xdr:sp macro="" textlink="">
      <xdr:nvSpPr>
        <xdr:cNvPr id="487" name="楕円 486"/>
        <xdr:cNvSpPr/>
      </xdr:nvSpPr>
      <xdr:spPr>
        <a:xfrm>
          <a:off x="8699500" y="168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157249</xdr:rowOff>
    </xdr:from>
    <xdr:ext cx="469744" cy="259045"/>
    <xdr:sp macro="" textlink="">
      <xdr:nvSpPr>
        <xdr:cNvPr id="488" name="テキスト ボックス 487"/>
        <xdr:cNvSpPr txBox="1"/>
      </xdr:nvSpPr>
      <xdr:spPr>
        <a:xfrm>
          <a:off x="8515428" y="16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145560</xdr:rowOff>
    </xdr:from>
    <xdr:to>
      <xdr:col>41</xdr:col>
      <xdr:colOff>101600</xdr:colOff>
      <xdr:row>99</xdr:row>
      <xdr:rowOff>75710</xdr:rowOff>
    </xdr:to>
    <xdr:sp macro="" textlink="">
      <xdr:nvSpPr>
        <xdr:cNvPr id="489" name="楕円 488"/>
        <xdr:cNvSpPr/>
      </xdr:nvSpPr>
      <xdr:spPr>
        <a:xfrm>
          <a:off x="7810500" y="169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66837</xdr:rowOff>
    </xdr:from>
    <xdr:ext cx="469744" cy="259045"/>
    <xdr:sp macro="" textlink="">
      <xdr:nvSpPr>
        <xdr:cNvPr id="490" name="テキスト ボックス 489"/>
        <xdr:cNvSpPr txBox="1"/>
      </xdr:nvSpPr>
      <xdr:spPr>
        <a:xfrm>
          <a:off x="7626428" y="1704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142343</xdr:rowOff>
    </xdr:from>
    <xdr:to>
      <xdr:col>36</xdr:col>
      <xdr:colOff>165100</xdr:colOff>
      <xdr:row>99</xdr:row>
      <xdr:rowOff>72493</xdr:rowOff>
    </xdr:to>
    <xdr:sp macro="" textlink="">
      <xdr:nvSpPr>
        <xdr:cNvPr id="491" name="楕円 490"/>
        <xdr:cNvSpPr/>
      </xdr:nvSpPr>
      <xdr:spPr>
        <a:xfrm>
          <a:off x="6921500" y="16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63620</xdr:rowOff>
    </xdr:from>
    <xdr:ext cx="469744" cy="259045"/>
    <xdr:sp macro="" textlink="">
      <xdr:nvSpPr>
        <xdr:cNvPr id="492" name="テキスト ボックス 491"/>
        <xdr:cNvSpPr txBox="1"/>
      </xdr:nvSpPr>
      <xdr:spPr>
        <a:xfrm>
          <a:off x="6737428" y="170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21247</xdr:rowOff>
    </xdr:from>
    <xdr:to>
      <xdr:col>85</xdr:col>
      <xdr:colOff>127000</xdr:colOff>
      <xdr:row>39</xdr:row>
      <xdr:rowOff>36081</xdr:rowOff>
    </xdr:to>
    <xdr:cxnSp macro="">
      <xdr:nvCxnSpPr>
        <xdr:cNvPr id="521" name="直線コネクタ 520"/>
        <xdr:cNvCxnSpPr/>
      </xdr:nvCxnSpPr>
      <xdr:spPr>
        <a:xfrm flipV="1">
          <a:off x="15481300" y="6707797"/>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36081</xdr:rowOff>
    </xdr:from>
    <xdr:to>
      <xdr:col>81</xdr:col>
      <xdr:colOff>50800</xdr:colOff>
      <xdr:row>39</xdr:row>
      <xdr:rowOff>44450</xdr:rowOff>
    </xdr:to>
    <xdr:cxnSp macro="">
      <xdr:nvCxnSpPr>
        <xdr:cNvPr id="524" name="直線コネクタ 523"/>
        <xdr:cNvCxnSpPr/>
      </xdr:nvCxnSpPr>
      <xdr:spPr>
        <a:xfrm flipV="1">
          <a:off x="14592300" y="6722631"/>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141897</xdr:rowOff>
    </xdr:from>
    <xdr:to>
      <xdr:col>85</xdr:col>
      <xdr:colOff>177800</xdr:colOff>
      <xdr:row>39</xdr:row>
      <xdr:rowOff>72047</xdr:rowOff>
    </xdr:to>
    <xdr:sp macro="" textlink="">
      <xdr:nvSpPr>
        <xdr:cNvPr id="540" name="楕円 539"/>
        <xdr:cNvSpPr/>
      </xdr:nvSpPr>
      <xdr:spPr>
        <a:xfrm>
          <a:off x="16268700" y="66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156731</xdr:rowOff>
    </xdr:from>
    <xdr:to>
      <xdr:col>81</xdr:col>
      <xdr:colOff>101600</xdr:colOff>
      <xdr:row>39</xdr:row>
      <xdr:rowOff>86881</xdr:rowOff>
    </xdr:to>
    <xdr:sp macro="" textlink="">
      <xdr:nvSpPr>
        <xdr:cNvPr id="542" name="楕円 541"/>
        <xdr:cNvSpPr/>
      </xdr:nvSpPr>
      <xdr:spPr>
        <a:xfrm>
          <a:off x="154305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78008</xdr:rowOff>
    </xdr:from>
    <xdr:ext cx="378565" cy="259045"/>
    <xdr:sp macro="" textlink="">
      <xdr:nvSpPr>
        <xdr:cNvPr id="543" name="テキスト ボックス 542"/>
        <xdr:cNvSpPr txBox="1"/>
      </xdr:nvSpPr>
      <xdr:spPr>
        <a:xfrm>
          <a:off x="15292017" y="676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142509</xdr:rowOff>
    </xdr:from>
    <xdr:to>
      <xdr:col>85</xdr:col>
      <xdr:colOff>127000</xdr:colOff>
      <xdr:row>76</xdr:row>
      <xdr:rowOff>161679</xdr:rowOff>
    </xdr:to>
    <xdr:cxnSp macro="">
      <xdr:nvCxnSpPr>
        <xdr:cNvPr id="629" name="直線コネクタ 628"/>
        <xdr:cNvCxnSpPr/>
      </xdr:nvCxnSpPr>
      <xdr:spPr>
        <a:xfrm>
          <a:off x="15481300" y="13172709"/>
          <a:ext cx="8382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133724</xdr:rowOff>
    </xdr:from>
    <xdr:to>
      <xdr:col>81</xdr:col>
      <xdr:colOff>50800</xdr:colOff>
      <xdr:row>76</xdr:row>
      <xdr:rowOff>142509</xdr:rowOff>
    </xdr:to>
    <xdr:cxnSp macro="">
      <xdr:nvCxnSpPr>
        <xdr:cNvPr id="632" name="直線コネクタ 631"/>
        <xdr:cNvCxnSpPr/>
      </xdr:nvCxnSpPr>
      <xdr:spPr>
        <a:xfrm>
          <a:off x="14592300" y="1316392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133724</xdr:rowOff>
    </xdr:from>
    <xdr:to>
      <xdr:col>76</xdr:col>
      <xdr:colOff>114300</xdr:colOff>
      <xdr:row>76</xdr:row>
      <xdr:rowOff>150133</xdr:rowOff>
    </xdr:to>
    <xdr:cxnSp macro="">
      <xdr:nvCxnSpPr>
        <xdr:cNvPr id="635" name="直線コネクタ 634"/>
        <xdr:cNvCxnSpPr/>
      </xdr:nvCxnSpPr>
      <xdr:spPr>
        <a:xfrm flipV="1">
          <a:off x="13703300" y="1316392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143799</xdr:rowOff>
    </xdr:from>
    <xdr:to>
      <xdr:col>71</xdr:col>
      <xdr:colOff>177800</xdr:colOff>
      <xdr:row>76</xdr:row>
      <xdr:rowOff>150133</xdr:rowOff>
    </xdr:to>
    <xdr:cxnSp macro="">
      <xdr:nvCxnSpPr>
        <xdr:cNvPr id="638" name="直線コネクタ 637"/>
        <xdr:cNvCxnSpPr/>
      </xdr:nvCxnSpPr>
      <xdr:spPr>
        <a:xfrm>
          <a:off x="12814300" y="13173999"/>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110879</xdr:rowOff>
    </xdr:from>
    <xdr:to>
      <xdr:col>85</xdr:col>
      <xdr:colOff>177800</xdr:colOff>
      <xdr:row>77</xdr:row>
      <xdr:rowOff>41029</xdr:rowOff>
    </xdr:to>
    <xdr:sp macro="" textlink="">
      <xdr:nvSpPr>
        <xdr:cNvPr id="648" name="楕円 647"/>
        <xdr:cNvSpPr/>
      </xdr:nvSpPr>
      <xdr:spPr>
        <a:xfrm>
          <a:off x="16268700" y="131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89306</xdr:rowOff>
    </xdr:from>
    <xdr:ext cx="534377" cy="259045"/>
    <xdr:sp macro="" textlink="">
      <xdr:nvSpPr>
        <xdr:cNvPr id="649" name="公債費該当値テキスト"/>
        <xdr:cNvSpPr txBox="1"/>
      </xdr:nvSpPr>
      <xdr:spPr>
        <a:xfrm>
          <a:off x="16370300" y="131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91709</xdr:rowOff>
    </xdr:from>
    <xdr:to>
      <xdr:col>81</xdr:col>
      <xdr:colOff>101600</xdr:colOff>
      <xdr:row>77</xdr:row>
      <xdr:rowOff>21859</xdr:rowOff>
    </xdr:to>
    <xdr:sp macro="" textlink="">
      <xdr:nvSpPr>
        <xdr:cNvPr id="650" name="楕円 649"/>
        <xdr:cNvSpPr/>
      </xdr:nvSpPr>
      <xdr:spPr>
        <a:xfrm>
          <a:off x="15430500" y="13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12986</xdr:rowOff>
    </xdr:from>
    <xdr:ext cx="534377" cy="259045"/>
    <xdr:sp macro="" textlink="">
      <xdr:nvSpPr>
        <xdr:cNvPr id="651" name="テキスト ボックス 650"/>
        <xdr:cNvSpPr txBox="1"/>
      </xdr:nvSpPr>
      <xdr:spPr>
        <a:xfrm>
          <a:off x="15214111" y="132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82924</xdr:rowOff>
    </xdr:from>
    <xdr:to>
      <xdr:col>76</xdr:col>
      <xdr:colOff>165100</xdr:colOff>
      <xdr:row>77</xdr:row>
      <xdr:rowOff>13074</xdr:rowOff>
    </xdr:to>
    <xdr:sp macro="" textlink="">
      <xdr:nvSpPr>
        <xdr:cNvPr id="652" name="楕円 651"/>
        <xdr:cNvSpPr/>
      </xdr:nvSpPr>
      <xdr:spPr>
        <a:xfrm>
          <a:off x="14541500" y="131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4201</xdr:rowOff>
    </xdr:from>
    <xdr:ext cx="534377" cy="259045"/>
    <xdr:sp macro="" textlink="">
      <xdr:nvSpPr>
        <xdr:cNvPr id="653" name="テキスト ボックス 652"/>
        <xdr:cNvSpPr txBox="1"/>
      </xdr:nvSpPr>
      <xdr:spPr>
        <a:xfrm>
          <a:off x="14325111" y="132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99333</xdr:rowOff>
    </xdr:from>
    <xdr:to>
      <xdr:col>72</xdr:col>
      <xdr:colOff>38100</xdr:colOff>
      <xdr:row>77</xdr:row>
      <xdr:rowOff>29483</xdr:rowOff>
    </xdr:to>
    <xdr:sp macro="" textlink="">
      <xdr:nvSpPr>
        <xdr:cNvPr id="654" name="楕円 653"/>
        <xdr:cNvSpPr/>
      </xdr:nvSpPr>
      <xdr:spPr>
        <a:xfrm>
          <a:off x="13652500" y="131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20610</xdr:rowOff>
    </xdr:from>
    <xdr:ext cx="534377" cy="259045"/>
    <xdr:sp macro="" textlink="">
      <xdr:nvSpPr>
        <xdr:cNvPr id="655" name="テキスト ボックス 654"/>
        <xdr:cNvSpPr txBox="1"/>
      </xdr:nvSpPr>
      <xdr:spPr>
        <a:xfrm>
          <a:off x="13436111" y="13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92999</xdr:rowOff>
    </xdr:from>
    <xdr:to>
      <xdr:col>67</xdr:col>
      <xdr:colOff>101600</xdr:colOff>
      <xdr:row>77</xdr:row>
      <xdr:rowOff>23149</xdr:rowOff>
    </xdr:to>
    <xdr:sp macro="" textlink="">
      <xdr:nvSpPr>
        <xdr:cNvPr id="656" name="楕円 655"/>
        <xdr:cNvSpPr/>
      </xdr:nvSpPr>
      <xdr:spPr>
        <a:xfrm>
          <a:off x="12763500" y="13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14276</xdr:rowOff>
    </xdr:from>
    <xdr:ext cx="534377" cy="259045"/>
    <xdr:sp macro="" textlink="">
      <xdr:nvSpPr>
        <xdr:cNvPr id="657" name="テキスト ボックス 656"/>
        <xdr:cNvSpPr txBox="1"/>
      </xdr:nvSpPr>
      <xdr:spPr>
        <a:xfrm>
          <a:off x="12547111" y="132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89777</xdr:rowOff>
    </xdr:from>
    <xdr:to>
      <xdr:col>85</xdr:col>
      <xdr:colOff>127000</xdr:colOff>
      <xdr:row>99</xdr:row>
      <xdr:rowOff>90605</xdr:rowOff>
    </xdr:to>
    <xdr:cxnSp macro="">
      <xdr:nvCxnSpPr>
        <xdr:cNvPr id="688" name="直線コネクタ 687"/>
        <xdr:cNvCxnSpPr/>
      </xdr:nvCxnSpPr>
      <xdr:spPr>
        <a:xfrm flipV="1">
          <a:off x="15481300" y="17063327"/>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78403</xdr:rowOff>
    </xdr:from>
    <xdr:to>
      <xdr:col>81</xdr:col>
      <xdr:colOff>50800</xdr:colOff>
      <xdr:row>99</xdr:row>
      <xdr:rowOff>90605</xdr:rowOff>
    </xdr:to>
    <xdr:cxnSp macro="">
      <xdr:nvCxnSpPr>
        <xdr:cNvPr id="691" name="直線コネクタ 690"/>
        <xdr:cNvCxnSpPr/>
      </xdr:nvCxnSpPr>
      <xdr:spPr>
        <a:xfrm>
          <a:off x="14592300" y="17051953"/>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71185</xdr:rowOff>
    </xdr:from>
    <xdr:to>
      <xdr:col>76</xdr:col>
      <xdr:colOff>114300</xdr:colOff>
      <xdr:row>99</xdr:row>
      <xdr:rowOff>78403</xdr:rowOff>
    </xdr:to>
    <xdr:cxnSp macro="">
      <xdr:nvCxnSpPr>
        <xdr:cNvPr id="694" name="直線コネクタ 693"/>
        <xdr:cNvCxnSpPr/>
      </xdr:nvCxnSpPr>
      <xdr:spPr>
        <a:xfrm>
          <a:off x="13703300" y="16873285"/>
          <a:ext cx="889000" cy="17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71185</xdr:rowOff>
    </xdr:from>
    <xdr:to>
      <xdr:col>71</xdr:col>
      <xdr:colOff>177800</xdr:colOff>
      <xdr:row>99</xdr:row>
      <xdr:rowOff>95352</xdr:rowOff>
    </xdr:to>
    <xdr:cxnSp macro="">
      <xdr:nvCxnSpPr>
        <xdr:cNvPr id="697" name="直線コネクタ 696"/>
        <xdr:cNvCxnSpPr/>
      </xdr:nvCxnSpPr>
      <xdr:spPr>
        <a:xfrm flipV="1">
          <a:off x="12814300" y="16873285"/>
          <a:ext cx="889000" cy="19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38977</xdr:rowOff>
    </xdr:from>
    <xdr:to>
      <xdr:col>85</xdr:col>
      <xdr:colOff>177800</xdr:colOff>
      <xdr:row>99</xdr:row>
      <xdr:rowOff>140577</xdr:rowOff>
    </xdr:to>
    <xdr:sp macro="" textlink="">
      <xdr:nvSpPr>
        <xdr:cNvPr id="707" name="楕円 706"/>
        <xdr:cNvSpPr/>
      </xdr:nvSpPr>
      <xdr:spPr>
        <a:xfrm>
          <a:off x="16268700" y="170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125354</xdr:rowOff>
    </xdr:from>
    <xdr:ext cx="378565" cy="259045"/>
    <xdr:sp macro="" textlink="">
      <xdr:nvSpPr>
        <xdr:cNvPr id="708" name="積立金該当値テキスト"/>
        <xdr:cNvSpPr txBox="1"/>
      </xdr:nvSpPr>
      <xdr:spPr>
        <a:xfrm>
          <a:off x="16370300" y="16927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39805</xdr:rowOff>
    </xdr:from>
    <xdr:to>
      <xdr:col>81</xdr:col>
      <xdr:colOff>101600</xdr:colOff>
      <xdr:row>99</xdr:row>
      <xdr:rowOff>141405</xdr:rowOff>
    </xdr:to>
    <xdr:sp macro="" textlink="">
      <xdr:nvSpPr>
        <xdr:cNvPr id="709" name="楕円 708"/>
        <xdr:cNvSpPr/>
      </xdr:nvSpPr>
      <xdr:spPr>
        <a:xfrm>
          <a:off x="15430500" y="17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132532</xdr:rowOff>
    </xdr:from>
    <xdr:ext cx="378565" cy="259045"/>
    <xdr:sp macro="" textlink="">
      <xdr:nvSpPr>
        <xdr:cNvPr id="710" name="テキスト ボックス 709"/>
        <xdr:cNvSpPr txBox="1"/>
      </xdr:nvSpPr>
      <xdr:spPr>
        <a:xfrm>
          <a:off x="15292017" y="1710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27603</xdr:rowOff>
    </xdr:from>
    <xdr:to>
      <xdr:col>76</xdr:col>
      <xdr:colOff>165100</xdr:colOff>
      <xdr:row>99</xdr:row>
      <xdr:rowOff>129203</xdr:rowOff>
    </xdr:to>
    <xdr:sp macro="" textlink="">
      <xdr:nvSpPr>
        <xdr:cNvPr id="711" name="楕円 710"/>
        <xdr:cNvSpPr/>
      </xdr:nvSpPr>
      <xdr:spPr>
        <a:xfrm>
          <a:off x="14541500" y="170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120330</xdr:rowOff>
    </xdr:from>
    <xdr:ext cx="469744" cy="259045"/>
    <xdr:sp macro="" textlink="">
      <xdr:nvSpPr>
        <xdr:cNvPr id="712" name="テキスト ボックス 711"/>
        <xdr:cNvSpPr txBox="1"/>
      </xdr:nvSpPr>
      <xdr:spPr>
        <a:xfrm>
          <a:off x="14357428" y="1709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20385</xdr:rowOff>
    </xdr:from>
    <xdr:to>
      <xdr:col>72</xdr:col>
      <xdr:colOff>38100</xdr:colOff>
      <xdr:row>98</xdr:row>
      <xdr:rowOff>121985</xdr:rowOff>
    </xdr:to>
    <xdr:sp macro="" textlink="">
      <xdr:nvSpPr>
        <xdr:cNvPr id="713" name="楕円 712"/>
        <xdr:cNvSpPr/>
      </xdr:nvSpPr>
      <xdr:spPr>
        <a:xfrm>
          <a:off x="13652500" y="168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138512</xdr:rowOff>
    </xdr:from>
    <xdr:ext cx="534377" cy="259045"/>
    <xdr:sp macro="" textlink="">
      <xdr:nvSpPr>
        <xdr:cNvPr id="714" name="テキスト ボックス 713"/>
        <xdr:cNvSpPr txBox="1"/>
      </xdr:nvSpPr>
      <xdr:spPr>
        <a:xfrm>
          <a:off x="13436111" y="165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44552</xdr:rowOff>
    </xdr:from>
    <xdr:to>
      <xdr:col>67</xdr:col>
      <xdr:colOff>101600</xdr:colOff>
      <xdr:row>99</xdr:row>
      <xdr:rowOff>146152</xdr:rowOff>
    </xdr:to>
    <xdr:sp macro="" textlink="">
      <xdr:nvSpPr>
        <xdr:cNvPr id="715" name="楕円 714"/>
        <xdr:cNvSpPr/>
      </xdr:nvSpPr>
      <xdr:spPr>
        <a:xfrm>
          <a:off x="12763500" y="170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137279</xdr:rowOff>
    </xdr:from>
    <xdr:ext cx="378565" cy="259045"/>
    <xdr:sp macro="" textlink="">
      <xdr:nvSpPr>
        <xdr:cNvPr id="716" name="テキスト ボックス 715"/>
        <xdr:cNvSpPr txBox="1"/>
      </xdr:nvSpPr>
      <xdr:spPr>
        <a:xfrm>
          <a:off x="12625017" y="1711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166492</xdr:rowOff>
    </xdr:from>
    <xdr:to>
      <xdr:col>116</xdr:col>
      <xdr:colOff>63500</xdr:colOff>
      <xdr:row>38</xdr:row>
      <xdr:rowOff>139700</xdr:rowOff>
    </xdr:to>
    <xdr:cxnSp macro="">
      <xdr:nvCxnSpPr>
        <xdr:cNvPr id="743" name="直線コネクタ 742"/>
        <xdr:cNvCxnSpPr/>
      </xdr:nvCxnSpPr>
      <xdr:spPr>
        <a:xfrm flipV="1">
          <a:off x="21323300" y="6510142"/>
          <a:ext cx="8382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151862</xdr:rowOff>
    </xdr:from>
    <xdr:to>
      <xdr:col>107</xdr:col>
      <xdr:colOff>50800</xdr:colOff>
      <xdr:row>38</xdr:row>
      <xdr:rowOff>139700</xdr:rowOff>
    </xdr:to>
    <xdr:cxnSp macro="">
      <xdr:nvCxnSpPr>
        <xdr:cNvPr id="749" name="直線コネクタ 748"/>
        <xdr:cNvCxnSpPr/>
      </xdr:nvCxnSpPr>
      <xdr:spPr>
        <a:xfrm>
          <a:off x="19545300" y="6324062"/>
          <a:ext cx="889000" cy="3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151862</xdr:rowOff>
    </xdr:from>
    <xdr:to>
      <xdr:col>102</xdr:col>
      <xdr:colOff>114300</xdr:colOff>
      <xdr:row>38</xdr:row>
      <xdr:rowOff>139700</xdr:rowOff>
    </xdr:to>
    <xdr:cxnSp macro="">
      <xdr:nvCxnSpPr>
        <xdr:cNvPr id="752" name="直線コネクタ 751"/>
        <xdr:cNvCxnSpPr/>
      </xdr:nvCxnSpPr>
      <xdr:spPr>
        <a:xfrm flipV="1">
          <a:off x="18656300" y="6324062"/>
          <a:ext cx="889000" cy="3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115692</xdr:rowOff>
    </xdr:from>
    <xdr:to>
      <xdr:col>116</xdr:col>
      <xdr:colOff>114300</xdr:colOff>
      <xdr:row>38</xdr:row>
      <xdr:rowOff>45842</xdr:rowOff>
    </xdr:to>
    <xdr:sp macro="" textlink="">
      <xdr:nvSpPr>
        <xdr:cNvPr id="762" name="楕円 761"/>
        <xdr:cNvSpPr/>
      </xdr:nvSpPr>
      <xdr:spPr>
        <a:xfrm>
          <a:off x="22110700" y="64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138569</xdr:rowOff>
    </xdr:from>
    <xdr:ext cx="469744" cy="259045"/>
    <xdr:sp macro="" textlink="">
      <xdr:nvSpPr>
        <xdr:cNvPr id="763" name="投資及び出資金該当値テキスト"/>
        <xdr:cNvSpPr txBox="1"/>
      </xdr:nvSpPr>
      <xdr:spPr>
        <a:xfrm>
          <a:off x="22212300" y="63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101062</xdr:rowOff>
    </xdr:from>
    <xdr:to>
      <xdr:col>102</xdr:col>
      <xdr:colOff>165100</xdr:colOff>
      <xdr:row>37</xdr:row>
      <xdr:rowOff>31212</xdr:rowOff>
    </xdr:to>
    <xdr:sp macro="" textlink="">
      <xdr:nvSpPr>
        <xdr:cNvPr id="768" name="楕円 767"/>
        <xdr:cNvSpPr/>
      </xdr:nvSpPr>
      <xdr:spPr>
        <a:xfrm>
          <a:off x="19494500" y="627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47739</xdr:rowOff>
    </xdr:from>
    <xdr:ext cx="469744" cy="259045"/>
    <xdr:sp macro="" textlink="">
      <xdr:nvSpPr>
        <xdr:cNvPr id="769" name="テキスト ボックス 768"/>
        <xdr:cNvSpPr txBox="1"/>
      </xdr:nvSpPr>
      <xdr:spPr>
        <a:xfrm>
          <a:off x="19310428" y="604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100038</xdr:rowOff>
    </xdr:from>
    <xdr:to>
      <xdr:col>116</xdr:col>
      <xdr:colOff>63500</xdr:colOff>
      <xdr:row>56</xdr:row>
      <xdr:rowOff>102019</xdr:rowOff>
    </xdr:to>
    <xdr:cxnSp macro="">
      <xdr:nvCxnSpPr>
        <xdr:cNvPr id="800" name="直線コネクタ 799"/>
        <xdr:cNvCxnSpPr/>
      </xdr:nvCxnSpPr>
      <xdr:spPr>
        <a:xfrm>
          <a:off x="21323300" y="9701238"/>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100038</xdr:rowOff>
    </xdr:from>
    <xdr:to>
      <xdr:col>111</xdr:col>
      <xdr:colOff>177800</xdr:colOff>
      <xdr:row>57</xdr:row>
      <xdr:rowOff>34316</xdr:rowOff>
    </xdr:to>
    <xdr:cxnSp macro="">
      <xdr:nvCxnSpPr>
        <xdr:cNvPr id="803" name="直線コネクタ 802"/>
        <xdr:cNvCxnSpPr/>
      </xdr:nvCxnSpPr>
      <xdr:spPr>
        <a:xfrm flipV="1">
          <a:off x="20434300" y="9701238"/>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34316</xdr:rowOff>
    </xdr:from>
    <xdr:to>
      <xdr:col>107</xdr:col>
      <xdr:colOff>50800</xdr:colOff>
      <xdr:row>57</xdr:row>
      <xdr:rowOff>100305</xdr:rowOff>
    </xdr:to>
    <xdr:cxnSp macro="">
      <xdr:nvCxnSpPr>
        <xdr:cNvPr id="806" name="直線コネクタ 805"/>
        <xdr:cNvCxnSpPr/>
      </xdr:nvCxnSpPr>
      <xdr:spPr>
        <a:xfrm flipV="1">
          <a:off x="19545300" y="9806966"/>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100305</xdr:rowOff>
    </xdr:from>
    <xdr:to>
      <xdr:col>102</xdr:col>
      <xdr:colOff>114300</xdr:colOff>
      <xdr:row>57</xdr:row>
      <xdr:rowOff>150406</xdr:rowOff>
    </xdr:to>
    <xdr:cxnSp macro="">
      <xdr:nvCxnSpPr>
        <xdr:cNvPr id="809" name="直線コネクタ 808"/>
        <xdr:cNvCxnSpPr/>
      </xdr:nvCxnSpPr>
      <xdr:spPr>
        <a:xfrm flipV="1">
          <a:off x="18656300" y="9872955"/>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51219</xdr:rowOff>
    </xdr:from>
    <xdr:to>
      <xdr:col>116</xdr:col>
      <xdr:colOff>114300</xdr:colOff>
      <xdr:row>56</xdr:row>
      <xdr:rowOff>152819</xdr:rowOff>
    </xdr:to>
    <xdr:sp macro="" textlink="">
      <xdr:nvSpPr>
        <xdr:cNvPr id="819" name="楕円 818"/>
        <xdr:cNvSpPr/>
      </xdr:nvSpPr>
      <xdr:spPr>
        <a:xfrm>
          <a:off x="221107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74096</xdr:rowOff>
    </xdr:from>
    <xdr:ext cx="534377" cy="259045"/>
    <xdr:sp macro="" textlink="">
      <xdr:nvSpPr>
        <xdr:cNvPr id="820" name="貸付金該当値テキスト"/>
        <xdr:cNvSpPr txBox="1"/>
      </xdr:nvSpPr>
      <xdr:spPr>
        <a:xfrm>
          <a:off x="22212300" y="95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49238</xdr:rowOff>
    </xdr:from>
    <xdr:to>
      <xdr:col>112</xdr:col>
      <xdr:colOff>38100</xdr:colOff>
      <xdr:row>56</xdr:row>
      <xdr:rowOff>150838</xdr:rowOff>
    </xdr:to>
    <xdr:sp macro="" textlink="">
      <xdr:nvSpPr>
        <xdr:cNvPr id="821" name="楕円 820"/>
        <xdr:cNvSpPr/>
      </xdr:nvSpPr>
      <xdr:spPr>
        <a:xfrm>
          <a:off x="212725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167365</xdr:rowOff>
    </xdr:from>
    <xdr:ext cx="534377" cy="259045"/>
    <xdr:sp macro="" textlink="">
      <xdr:nvSpPr>
        <xdr:cNvPr id="822" name="テキスト ボックス 821"/>
        <xdr:cNvSpPr txBox="1"/>
      </xdr:nvSpPr>
      <xdr:spPr>
        <a:xfrm>
          <a:off x="21056111" y="94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154966</xdr:rowOff>
    </xdr:from>
    <xdr:to>
      <xdr:col>107</xdr:col>
      <xdr:colOff>101600</xdr:colOff>
      <xdr:row>57</xdr:row>
      <xdr:rowOff>85116</xdr:rowOff>
    </xdr:to>
    <xdr:sp macro="" textlink="">
      <xdr:nvSpPr>
        <xdr:cNvPr id="823" name="楕円 822"/>
        <xdr:cNvSpPr/>
      </xdr:nvSpPr>
      <xdr:spPr>
        <a:xfrm>
          <a:off x="20383500" y="97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101643</xdr:rowOff>
    </xdr:from>
    <xdr:ext cx="469744" cy="259045"/>
    <xdr:sp macro="" textlink="">
      <xdr:nvSpPr>
        <xdr:cNvPr id="824" name="テキスト ボックス 823"/>
        <xdr:cNvSpPr txBox="1"/>
      </xdr:nvSpPr>
      <xdr:spPr>
        <a:xfrm>
          <a:off x="20199428" y="95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49505</xdr:rowOff>
    </xdr:from>
    <xdr:to>
      <xdr:col>102</xdr:col>
      <xdr:colOff>165100</xdr:colOff>
      <xdr:row>57</xdr:row>
      <xdr:rowOff>151105</xdr:rowOff>
    </xdr:to>
    <xdr:sp macro="" textlink="">
      <xdr:nvSpPr>
        <xdr:cNvPr id="825" name="楕円 824"/>
        <xdr:cNvSpPr/>
      </xdr:nvSpPr>
      <xdr:spPr>
        <a:xfrm>
          <a:off x="19494500" y="98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167632</xdr:rowOff>
    </xdr:from>
    <xdr:ext cx="469744" cy="259045"/>
    <xdr:sp macro="" textlink="">
      <xdr:nvSpPr>
        <xdr:cNvPr id="826" name="テキスト ボックス 825"/>
        <xdr:cNvSpPr txBox="1"/>
      </xdr:nvSpPr>
      <xdr:spPr>
        <a:xfrm>
          <a:off x="19310428" y="959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99606</xdr:rowOff>
    </xdr:from>
    <xdr:to>
      <xdr:col>98</xdr:col>
      <xdr:colOff>38100</xdr:colOff>
      <xdr:row>58</xdr:row>
      <xdr:rowOff>29756</xdr:rowOff>
    </xdr:to>
    <xdr:sp macro="" textlink="">
      <xdr:nvSpPr>
        <xdr:cNvPr id="827" name="楕円 826"/>
        <xdr:cNvSpPr/>
      </xdr:nvSpPr>
      <xdr:spPr>
        <a:xfrm>
          <a:off x="18605500" y="98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46283</xdr:rowOff>
    </xdr:from>
    <xdr:ext cx="469744" cy="259045"/>
    <xdr:sp macro="" textlink="">
      <xdr:nvSpPr>
        <xdr:cNvPr id="828" name="テキスト ボックス 827"/>
        <xdr:cNvSpPr txBox="1"/>
      </xdr:nvSpPr>
      <xdr:spPr>
        <a:xfrm>
          <a:off x="18421428" y="964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25533</xdr:rowOff>
    </xdr:from>
    <xdr:to>
      <xdr:col>116</xdr:col>
      <xdr:colOff>63500</xdr:colOff>
      <xdr:row>77</xdr:row>
      <xdr:rowOff>34906</xdr:rowOff>
    </xdr:to>
    <xdr:cxnSp macro="">
      <xdr:nvCxnSpPr>
        <xdr:cNvPr id="858" name="直線コネクタ 857"/>
        <xdr:cNvCxnSpPr/>
      </xdr:nvCxnSpPr>
      <xdr:spPr>
        <a:xfrm flipV="1">
          <a:off x="21323300" y="13227183"/>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34906</xdr:rowOff>
    </xdr:from>
    <xdr:to>
      <xdr:col>111</xdr:col>
      <xdr:colOff>177800</xdr:colOff>
      <xdr:row>77</xdr:row>
      <xdr:rowOff>55995</xdr:rowOff>
    </xdr:to>
    <xdr:cxnSp macro="">
      <xdr:nvCxnSpPr>
        <xdr:cNvPr id="861" name="直線コネクタ 860"/>
        <xdr:cNvCxnSpPr/>
      </xdr:nvCxnSpPr>
      <xdr:spPr>
        <a:xfrm flipV="1">
          <a:off x="20434300" y="13236556"/>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55995</xdr:rowOff>
    </xdr:from>
    <xdr:to>
      <xdr:col>107</xdr:col>
      <xdr:colOff>50800</xdr:colOff>
      <xdr:row>77</xdr:row>
      <xdr:rowOff>68281</xdr:rowOff>
    </xdr:to>
    <xdr:cxnSp macro="">
      <xdr:nvCxnSpPr>
        <xdr:cNvPr id="864" name="直線コネクタ 863"/>
        <xdr:cNvCxnSpPr/>
      </xdr:nvCxnSpPr>
      <xdr:spPr>
        <a:xfrm flipV="1">
          <a:off x="19545300" y="13257645"/>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68281</xdr:rowOff>
    </xdr:from>
    <xdr:to>
      <xdr:col>102</xdr:col>
      <xdr:colOff>114300</xdr:colOff>
      <xdr:row>77</xdr:row>
      <xdr:rowOff>134138</xdr:rowOff>
    </xdr:to>
    <xdr:cxnSp macro="">
      <xdr:nvCxnSpPr>
        <xdr:cNvPr id="867" name="直線コネクタ 866"/>
        <xdr:cNvCxnSpPr/>
      </xdr:nvCxnSpPr>
      <xdr:spPr>
        <a:xfrm flipV="1">
          <a:off x="18656300" y="13269931"/>
          <a:ext cx="889000" cy="6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146183</xdr:rowOff>
    </xdr:from>
    <xdr:to>
      <xdr:col>116</xdr:col>
      <xdr:colOff>114300</xdr:colOff>
      <xdr:row>77</xdr:row>
      <xdr:rowOff>76333</xdr:rowOff>
    </xdr:to>
    <xdr:sp macro="" textlink="">
      <xdr:nvSpPr>
        <xdr:cNvPr id="877" name="楕円 876"/>
        <xdr:cNvSpPr/>
      </xdr:nvSpPr>
      <xdr:spPr>
        <a:xfrm>
          <a:off x="22110700" y="131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124610</xdr:rowOff>
    </xdr:from>
    <xdr:ext cx="534377" cy="259045"/>
    <xdr:sp macro="" textlink="">
      <xdr:nvSpPr>
        <xdr:cNvPr id="878" name="繰出金該当値テキスト"/>
        <xdr:cNvSpPr txBox="1"/>
      </xdr:nvSpPr>
      <xdr:spPr>
        <a:xfrm>
          <a:off x="22212300" y="131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155556</xdr:rowOff>
    </xdr:from>
    <xdr:to>
      <xdr:col>112</xdr:col>
      <xdr:colOff>38100</xdr:colOff>
      <xdr:row>77</xdr:row>
      <xdr:rowOff>85706</xdr:rowOff>
    </xdr:to>
    <xdr:sp macro="" textlink="">
      <xdr:nvSpPr>
        <xdr:cNvPr id="879" name="楕円 878"/>
        <xdr:cNvSpPr/>
      </xdr:nvSpPr>
      <xdr:spPr>
        <a:xfrm>
          <a:off x="21272500" y="131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76833</xdr:rowOff>
    </xdr:from>
    <xdr:ext cx="534377" cy="259045"/>
    <xdr:sp macro="" textlink="">
      <xdr:nvSpPr>
        <xdr:cNvPr id="880" name="テキスト ボックス 879"/>
        <xdr:cNvSpPr txBox="1"/>
      </xdr:nvSpPr>
      <xdr:spPr>
        <a:xfrm>
          <a:off x="21056111" y="132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5195</xdr:rowOff>
    </xdr:from>
    <xdr:to>
      <xdr:col>107</xdr:col>
      <xdr:colOff>101600</xdr:colOff>
      <xdr:row>77</xdr:row>
      <xdr:rowOff>106795</xdr:rowOff>
    </xdr:to>
    <xdr:sp macro="" textlink="">
      <xdr:nvSpPr>
        <xdr:cNvPr id="881" name="楕円 880"/>
        <xdr:cNvSpPr/>
      </xdr:nvSpPr>
      <xdr:spPr>
        <a:xfrm>
          <a:off x="20383500" y="132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97922</xdr:rowOff>
    </xdr:from>
    <xdr:ext cx="534377" cy="259045"/>
    <xdr:sp macro="" textlink="">
      <xdr:nvSpPr>
        <xdr:cNvPr id="882" name="テキスト ボックス 881"/>
        <xdr:cNvSpPr txBox="1"/>
      </xdr:nvSpPr>
      <xdr:spPr>
        <a:xfrm>
          <a:off x="20167111" y="1329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17481</xdr:rowOff>
    </xdr:from>
    <xdr:to>
      <xdr:col>102</xdr:col>
      <xdr:colOff>165100</xdr:colOff>
      <xdr:row>77</xdr:row>
      <xdr:rowOff>119081</xdr:rowOff>
    </xdr:to>
    <xdr:sp macro="" textlink="">
      <xdr:nvSpPr>
        <xdr:cNvPr id="883" name="楕円 882"/>
        <xdr:cNvSpPr/>
      </xdr:nvSpPr>
      <xdr:spPr>
        <a:xfrm>
          <a:off x="19494500" y="132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110208</xdr:rowOff>
    </xdr:from>
    <xdr:ext cx="534377" cy="259045"/>
    <xdr:sp macro="" textlink="">
      <xdr:nvSpPr>
        <xdr:cNvPr id="884" name="テキスト ボックス 883"/>
        <xdr:cNvSpPr txBox="1"/>
      </xdr:nvSpPr>
      <xdr:spPr>
        <a:xfrm>
          <a:off x="19278111" y="133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83338</xdr:rowOff>
    </xdr:from>
    <xdr:to>
      <xdr:col>98</xdr:col>
      <xdr:colOff>38100</xdr:colOff>
      <xdr:row>78</xdr:row>
      <xdr:rowOff>13488</xdr:rowOff>
    </xdr:to>
    <xdr:sp macro="" textlink="">
      <xdr:nvSpPr>
        <xdr:cNvPr id="885" name="楕円 884"/>
        <xdr:cNvSpPr/>
      </xdr:nvSpPr>
      <xdr:spPr>
        <a:xfrm>
          <a:off x="18605500" y="132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4615</xdr:rowOff>
    </xdr:from>
    <xdr:ext cx="534377" cy="259045"/>
    <xdr:sp macro="" textlink="">
      <xdr:nvSpPr>
        <xdr:cNvPr id="886" name="テキスト ボックス 885"/>
        <xdr:cNvSpPr txBox="1"/>
      </xdr:nvSpPr>
      <xdr:spPr>
        <a:xfrm>
          <a:off x="18389111" y="133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扶助費、補助費等、投資及び出資金、及び貸付金において、類似団体と比較した住民一人当たりコストが特に高い状況となっている。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扶助費については、類似団体と比較した住民一人当たりのコストは高いものの、住民一人当たり９５，６４１円で対前年度０．１ポイントの減となっている。これは、生活保護費の増や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私立認定こども園の新設に伴</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い施設型給付費</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となったものの、高齢者福祉給付事業の皆減や児童扶養手当扶助の減などによるものである。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補助費等については、住民一人当たり５４，７５５円で対前年度０．２</a:t>
          </a:r>
          <a:r>
            <a:rPr kumimoji="1" lang="ja-JP" altLang="ja-JP" sz="1100">
              <a:solidFill>
                <a:srgbClr val="000000"/>
              </a:solidFill>
              <a:effectLst/>
              <a:latin typeface="+mn-lt"/>
              <a:ea typeface="+mn-ea"/>
              <a:cs typeface="+mn-cs"/>
            </a:rPr>
            <a:t>ポイント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の増となっている。これは、一部事務組合への負担金や病院事業会計繰出金が増となったことによるものである。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投資及び出資金については、住民一人当たり３，１６４円で対前年度皆増となっている。これは、病院事業会計繰出金が増となったことによるものである。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貸付金については、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類似団体と比較した住民一人当たりのコストは高いものの、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住民一人当たり１１，９８９円で対前年度０．４</a:t>
          </a:r>
          <a:r>
            <a:rPr kumimoji="1" lang="ja-JP" altLang="ja-JP" sz="1100">
              <a:solidFill>
                <a:srgbClr val="000000"/>
              </a:solidFill>
              <a:effectLst/>
              <a:latin typeface="+mn-lt"/>
              <a:ea typeface="+mn-ea"/>
              <a:cs typeface="+mn-cs"/>
            </a:rPr>
            <a:t>ポイント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の減となっている。これは、土地開発公社への貸付金が減となったことによるものである。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69,529
68,188
25.33
25,050,466
24,425,286
600,696
15,162,579
19,183,344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5,464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124460</xdr:rowOff>
    </xdr:from>
    <xdr:to>
      <xdr:col>24</xdr:col>
      <xdr:colOff>63500</xdr:colOff>
      <xdr:row>36</xdr:row>
      <xdr:rowOff>77597</xdr:rowOff>
    </xdr:to>
    <xdr:cxnSp macro="">
      <xdr:nvCxnSpPr>
        <xdr:cNvPr id="61" name="直線コネクタ 60"/>
        <xdr:cNvCxnSpPr/>
      </xdr:nvCxnSpPr>
      <xdr:spPr>
        <a:xfrm flipV="1">
          <a:off x="3797300" y="6125210"/>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138176</xdr:rowOff>
    </xdr:from>
    <xdr:to>
      <xdr:col>19</xdr:col>
      <xdr:colOff>177800</xdr:colOff>
      <xdr:row>36</xdr:row>
      <xdr:rowOff>77597</xdr:rowOff>
    </xdr:to>
    <xdr:cxnSp macro="">
      <xdr:nvCxnSpPr>
        <xdr:cNvPr id="64" name="直線コネクタ 63"/>
        <xdr:cNvCxnSpPr/>
      </xdr:nvCxnSpPr>
      <xdr:spPr>
        <a:xfrm>
          <a:off x="2908300" y="6138926"/>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xdr:rowOff>
    </xdr:from>
    <xdr:to>
      <xdr:col>15</xdr:col>
      <xdr:colOff>50800</xdr:colOff>
      <xdr:row>35</xdr:row>
      <xdr:rowOff>138176</xdr:rowOff>
    </xdr:to>
    <xdr:cxnSp macro="">
      <xdr:nvCxnSpPr>
        <xdr:cNvPr id="67" name="直線コネクタ 66"/>
        <xdr:cNvCxnSpPr/>
      </xdr:nvCxnSpPr>
      <xdr:spPr>
        <a:xfrm>
          <a:off x="2019300" y="6009386"/>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35</xdr:row>
      <xdr:rowOff>94361</xdr:rowOff>
    </xdr:to>
    <xdr:cxnSp macro="">
      <xdr:nvCxnSpPr>
        <xdr:cNvPr id="70" name="直線コネクタ 69"/>
        <xdr:cNvCxnSpPr/>
      </xdr:nvCxnSpPr>
      <xdr:spPr>
        <a:xfrm flipV="1">
          <a:off x="1130300" y="60093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80" name="楕円 79"/>
        <xdr:cNvSpPr/>
      </xdr:nvSpPr>
      <xdr:spPr>
        <a:xfrm>
          <a:off x="45847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469744" cy="259045"/>
    <xdr:sp macro="" textlink="">
      <xdr:nvSpPr>
        <xdr:cNvPr id="81" name="議会費該当値テキスト"/>
        <xdr:cNvSpPr txBox="1"/>
      </xdr:nvSpPr>
      <xdr:spPr>
        <a:xfrm>
          <a:off x="4686300" y="592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26797</xdr:rowOff>
    </xdr:from>
    <xdr:to>
      <xdr:col>20</xdr:col>
      <xdr:colOff>38100</xdr:colOff>
      <xdr:row>36</xdr:row>
      <xdr:rowOff>128397</xdr:rowOff>
    </xdr:to>
    <xdr:sp macro="" textlink="">
      <xdr:nvSpPr>
        <xdr:cNvPr id="82" name="楕円 81"/>
        <xdr:cNvSpPr/>
      </xdr:nvSpPr>
      <xdr:spPr>
        <a:xfrm>
          <a:off x="3746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119524</xdr:rowOff>
    </xdr:from>
    <xdr:ext cx="469744" cy="259045"/>
    <xdr:sp macro="" textlink="">
      <xdr:nvSpPr>
        <xdr:cNvPr id="83" name="テキスト ボックス 82"/>
        <xdr:cNvSpPr txBox="1"/>
      </xdr:nvSpPr>
      <xdr:spPr>
        <a:xfrm>
          <a:off x="3562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87376</xdr:rowOff>
    </xdr:from>
    <xdr:to>
      <xdr:col>15</xdr:col>
      <xdr:colOff>101600</xdr:colOff>
      <xdr:row>36</xdr:row>
      <xdr:rowOff>17526</xdr:rowOff>
    </xdr:to>
    <xdr:sp macro="" textlink="">
      <xdr:nvSpPr>
        <xdr:cNvPr id="84" name="楕円 83"/>
        <xdr:cNvSpPr/>
      </xdr:nvSpPr>
      <xdr:spPr>
        <a:xfrm>
          <a:off x="2857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34053</xdr:rowOff>
    </xdr:from>
    <xdr:ext cx="469744" cy="259045"/>
    <xdr:sp macro="" textlink="">
      <xdr:nvSpPr>
        <xdr:cNvPr id="85" name="テキスト ボックス 84"/>
        <xdr:cNvSpPr txBox="1"/>
      </xdr:nvSpPr>
      <xdr:spPr>
        <a:xfrm>
          <a:off x="2673428"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129286</xdr:rowOff>
    </xdr:from>
    <xdr:to>
      <xdr:col>10</xdr:col>
      <xdr:colOff>165100</xdr:colOff>
      <xdr:row>35</xdr:row>
      <xdr:rowOff>59436</xdr:rowOff>
    </xdr:to>
    <xdr:sp macro="" textlink="">
      <xdr:nvSpPr>
        <xdr:cNvPr id="86" name="楕円 85"/>
        <xdr:cNvSpPr/>
      </xdr:nvSpPr>
      <xdr:spPr>
        <a:xfrm>
          <a:off x="1968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75963</xdr:rowOff>
    </xdr:from>
    <xdr:ext cx="469744" cy="259045"/>
    <xdr:sp macro="" textlink="">
      <xdr:nvSpPr>
        <xdr:cNvPr id="87" name="テキスト ボックス 86"/>
        <xdr:cNvSpPr txBox="1"/>
      </xdr:nvSpPr>
      <xdr:spPr>
        <a:xfrm>
          <a:off x="1784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43561</xdr:rowOff>
    </xdr:from>
    <xdr:to>
      <xdr:col>6</xdr:col>
      <xdr:colOff>38100</xdr:colOff>
      <xdr:row>35</xdr:row>
      <xdr:rowOff>145161</xdr:rowOff>
    </xdr:to>
    <xdr:sp macro="" textlink="">
      <xdr:nvSpPr>
        <xdr:cNvPr id="88" name="楕円 87"/>
        <xdr:cNvSpPr/>
      </xdr:nvSpPr>
      <xdr:spPr>
        <a:xfrm>
          <a:off x="1079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161688</xdr:rowOff>
    </xdr:from>
    <xdr:ext cx="469744" cy="259045"/>
    <xdr:sp macro="" textlink="">
      <xdr:nvSpPr>
        <xdr:cNvPr id="89" name="テキスト ボックス 88"/>
        <xdr:cNvSpPr txBox="1"/>
      </xdr:nvSpPr>
      <xdr:spPr>
        <a:xfrm>
          <a:off x="895428"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284,239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147152</xdr:rowOff>
    </xdr:from>
    <xdr:to>
      <xdr:col>24</xdr:col>
      <xdr:colOff>63500</xdr:colOff>
      <xdr:row>57</xdr:row>
      <xdr:rowOff>161586</xdr:rowOff>
    </xdr:to>
    <xdr:cxnSp macro="">
      <xdr:nvCxnSpPr>
        <xdr:cNvPr id="116" name="直線コネクタ 115"/>
        <xdr:cNvCxnSpPr/>
      </xdr:nvCxnSpPr>
      <xdr:spPr>
        <a:xfrm>
          <a:off x="3797300" y="9919802"/>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138831</xdr:rowOff>
    </xdr:from>
    <xdr:to>
      <xdr:col>19</xdr:col>
      <xdr:colOff>177800</xdr:colOff>
      <xdr:row>57</xdr:row>
      <xdr:rowOff>147152</xdr:rowOff>
    </xdr:to>
    <xdr:cxnSp macro="">
      <xdr:nvCxnSpPr>
        <xdr:cNvPr id="119" name="直線コネクタ 118"/>
        <xdr:cNvCxnSpPr/>
      </xdr:nvCxnSpPr>
      <xdr:spPr>
        <a:xfrm>
          <a:off x="2908300" y="991148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51831</xdr:rowOff>
    </xdr:from>
    <xdr:to>
      <xdr:col>15</xdr:col>
      <xdr:colOff>50800</xdr:colOff>
      <xdr:row>57</xdr:row>
      <xdr:rowOff>138831</xdr:rowOff>
    </xdr:to>
    <xdr:cxnSp macro="">
      <xdr:nvCxnSpPr>
        <xdr:cNvPr id="122" name="直線コネクタ 121"/>
        <xdr:cNvCxnSpPr/>
      </xdr:nvCxnSpPr>
      <xdr:spPr>
        <a:xfrm>
          <a:off x="2019300" y="9824481"/>
          <a:ext cx="889000" cy="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51831</xdr:rowOff>
    </xdr:from>
    <xdr:to>
      <xdr:col>10</xdr:col>
      <xdr:colOff>114300</xdr:colOff>
      <xdr:row>57</xdr:row>
      <xdr:rowOff>168952</xdr:rowOff>
    </xdr:to>
    <xdr:cxnSp macro="">
      <xdr:nvCxnSpPr>
        <xdr:cNvPr id="125" name="直線コネクタ 124"/>
        <xdr:cNvCxnSpPr/>
      </xdr:nvCxnSpPr>
      <xdr:spPr>
        <a:xfrm flipV="1">
          <a:off x="1130300" y="9824481"/>
          <a:ext cx="889000" cy="1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110786</xdr:rowOff>
    </xdr:from>
    <xdr:to>
      <xdr:col>24</xdr:col>
      <xdr:colOff>114300</xdr:colOff>
      <xdr:row>58</xdr:row>
      <xdr:rowOff>40936</xdr:rowOff>
    </xdr:to>
    <xdr:sp macro="" textlink="">
      <xdr:nvSpPr>
        <xdr:cNvPr id="135" name="楕円 134"/>
        <xdr:cNvSpPr/>
      </xdr:nvSpPr>
      <xdr:spPr>
        <a:xfrm>
          <a:off x="4584700" y="98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25713</xdr:rowOff>
    </xdr:from>
    <xdr:ext cx="534377" cy="259045"/>
    <xdr:sp macro="" textlink="">
      <xdr:nvSpPr>
        <xdr:cNvPr id="136" name="総務費該当値テキスト"/>
        <xdr:cNvSpPr txBox="1"/>
      </xdr:nvSpPr>
      <xdr:spPr>
        <a:xfrm>
          <a:off x="4686300" y="979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96352</xdr:rowOff>
    </xdr:from>
    <xdr:to>
      <xdr:col>20</xdr:col>
      <xdr:colOff>38100</xdr:colOff>
      <xdr:row>58</xdr:row>
      <xdr:rowOff>26502</xdr:rowOff>
    </xdr:to>
    <xdr:sp macro="" textlink="">
      <xdr:nvSpPr>
        <xdr:cNvPr id="137" name="楕円 136"/>
        <xdr:cNvSpPr/>
      </xdr:nvSpPr>
      <xdr:spPr>
        <a:xfrm>
          <a:off x="3746500" y="986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17629</xdr:rowOff>
    </xdr:from>
    <xdr:ext cx="534377" cy="259045"/>
    <xdr:sp macro="" textlink="">
      <xdr:nvSpPr>
        <xdr:cNvPr id="138" name="テキスト ボックス 137"/>
        <xdr:cNvSpPr txBox="1"/>
      </xdr:nvSpPr>
      <xdr:spPr>
        <a:xfrm>
          <a:off x="3530111" y="99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88031</xdr:rowOff>
    </xdr:from>
    <xdr:to>
      <xdr:col>15</xdr:col>
      <xdr:colOff>101600</xdr:colOff>
      <xdr:row>58</xdr:row>
      <xdr:rowOff>18181</xdr:rowOff>
    </xdr:to>
    <xdr:sp macro="" textlink="">
      <xdr:nvSpPr>
        <xdr:cNvPr id="139" name="楕円 138"/>
        <xdr:cNvSpPr/>
      </xdr:nvSpPr>
      <xdr:spPr>
        <a:xfrm>
          <a:off x="2857500" y="98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9308</xdr:rowOff>
    </xdr:from>
    <xdr:ext cx="534377" cy="259045"/>
    <xdr:sp macro="" textlink="">
      <xdr:nvSpPr>
        <xdr:cNvPr id="140" name="テキスト ボックス 139"/>
        <xdr:cNvSpPr txBox="1"/>
      </xdr:nvSpPr>
      <xdr:spPr>
        <a:xfrm>
          <a:off x="2641111" y="99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1031</xdr:rowOff>
    </xdr:from>
    <xdr:to>
      <xdr:col>10</xdr:col>
      <xdr:colOff>165100</xdr:colOff>
      <xdr:row>57</xdr:row>
      <xdr:rowOff>102631</xdr:rowOff>
    </xdr:to>
    <xdr:sp macro="" textlink="">
      <xdr:nvSpPr>
        <xdr:cNvPr id="141" name="楕円 140"/>
        <xdr:cNvSpPr/>
      </xdr:nvSpPr>
      <xdr:spPr>
        <a:xfrm>
          <a:off x="1968500" y="97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119158</xdr:rowOff>
    </xdr:from>
    <xdr:ext cx="534377" cy="259045"/>
    <xdr:sp macro="" textlink="">
      <xdr:nvSpPr>
        <xdr:cNvPr id="142" name="テキスト ボックス 141"/>
        <xdr:cNvSpPr txBox="1"/>
      </xdr:nvSpPr>
      <xdr:spPr>
        <a:xfrm>
          <a:off x="1752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118152</xdr:rowOff>
    </xdr:from>
    <xdr:to>
      <xdr:col>6</xdr:col>
      <xdr:colOff>38100</xdr:colOff>
      <xdr:row>58</xdr:row>
      <xdr:rowOff>48302</xdr:rowOff>
    </xdr:to>
    <xdr:sp macro="" textlink="">
      <xdr:nvSpPr>
        <xdr:cNvPr id="143" name="楕円 142"/>
        <xdr:cNvSpPr/>
      </xdr:nvSpPr>
      <xdr:spPr>
        <a:xfrm>
          <a:off x="1079500" y="98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39429</xdr:rowOff>
    </xdr:from>
    <xdr:ext cx="534377" cy="259045"/>
    <xdr:sp macro="" textlink="">
      <xdr:nvSpPr>
        <xdr:cNvPr id="144" name="テキスト ボックス 143"/>
        <xdr:cNvSpPr txBox="1"/>
      </xdr:nvSpPr>
      <xdr:spPr>
        <a:xfrm>
          <a:off x="863111" y="998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215,629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34227</xdr:rowOff>
    </xdr:from>
    <xdr:to>
      <xdr:col>24</xdr:col>
      <xdr:colOff>63500</xdr:colOff>
      <xdr:row>74</xdr:row>
      <xdr:rowOff>74168</xdr:rowOff>
    </xdr:to>
    <xdr:cxnSp macro="">
      <xdr:nvCxnSpPr>
        <xdr:cNvPr id="174" name="直線コネクタ 173"/>
        <xdr:cNvCxnSpPr/>
      </xdr:nvCxnSpPr>
      <xdr:spPr>
        <a:xfrm flipV="1">
          <a:off x="3797300" y="12721527"/>
          <a:ext cx="838200" cy="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74168</xdr:rowOff>
    </xdr:from>
    <xdr:to>
      <xdr:col>19</xdr:col>
      <xdr:colOff>177800</xdr:colOff>
      <xdr:row>74</xdr:row>
      <xdr:rowOff>75552</xdr:rowOff>
    </xdr:to>
    <xdr:cxnSp macro="">
      <xdr:nvCxnSpPr>
        <xdr:cNvPr id="177" name="直線コネクタ 176"/>
        <xdr:cNvCxnSpPr/>
      </xdr:nvCxnSpPr>
      <xdr:spPr>
        <a:xfrm flipV="1">
          <a:off x="2908300" y="12761468"/>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75552</xdr:rowOff>
    </xdr:from>
    <xdr:to>
      <xdr:col>15</xdr:col>
      <xdr:colOff>50800</xdr:colOff>
      <xdr:row>74</xdr:row>
      <xdr:rowOff>166141</xdr:rowOff>
    </xdr:to>
    <xdr:cxnSp macro="">
      <xdr:nvCxnSpPr>
        <xdr:cNvPr id="180" name="直線コネクタ 179"/>
        <xdr:cNvCxnSpPr/>
      </xdr:nvCxnSpPr>
      <xdr:spPr>
        <a:xfrm flipV="1">
          <a:off x="2019300" y="12762852"/>
          <a:ext cx="889000" cy="9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166141</xdr:rowOff>
    </xdr:from>
    <xdr:to>
      <xdr:col>10</xdr:col>
      <xdr:colOff>114300</xdr:colOff>
      <xdr:row>75</xdr:row>
      <xdr:rowOff>77775</xdr:rowOff>
    </xdr:to>
    <xdr:cxnSp macro="">
      <xdr:nvCxnSpPr>
        <xdr:cNvPr id="183" name="直線コネクタ 182"/>
        <xdr:cNvCxnSpPr/>
      </xdr:nvCxnSpPr>
      <xdr:spPr>
        <a:xfrm flipV="1">
          <a:off x="1130300" y="12853441"/>
          <a:ext cx="889000" cy="8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154877</xdr:rowOff>
    </xdr:from>
    <xdr:to>
      <xdr:col>24</xdr:col>
      <xdr:colOff>114300</xdr:colOff>
      <xdr:row>74</xdr:row>
      <xdr:rowOff>85027</xdr:rowOff>
    </xdr:to>
    <xdr:sp macro="" textlink="">
      <xdr:nvSpPr>
        <xdr:cNvPr id="193" name="楕円 192"/>
        <xdr:cNvSpPr/>
      </xdr:nvSpPr>
      <xdr:spPr>
        <a:xfrm>
          <a:off x="4584700" y="126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6304</xdr:rowOff>
    </xdr:from>
    <xdr:ext cx="599010" cy="259045"/>
    <xdr:sp macro="" textlink="">
      <xdr:nvSpPr>
        <xdr:cNvPr id="194" name="民生費該当値テキスト"/>
        <xdr:cNvSpPr txBox="1"/>
      </xdr:nvSpPr>
      <xdr:spPr>
        <a:xfrm>
          <a:off x="4686300" y="1252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23368</xdr:rowOff>
    </xdr:from>
    <xdr:to>
      <xdr:col>20</xdr:col>
      <xdr:colOff>38100</xdr:colOff>
      <xdr:row>74</xdr:row>
      <xdr:rowOff>124968</xdr:rowOff>
    </xdr:to>
    <xdr:sp macro="" textlink="">
      <xdr:nvSpPr>
        <xdr:cNvPr id="195" name="楕円 194"/>
        <xdr:cNvSpPr/>
      </xdr:nvSpPr>
      <xdr:spPr>
        <a:xfrm>
          <a:off x="3746500" y="127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141495</xdr:rowOff>
    </xdr:from>
    <xdr:ext cx="599010" cy="259045"/>
    <xdr:sp macro="" textlink="">
      <xdr:nvSpPr>
        <xdr:cNvPr id="196" name="テキスト ボックス 195"/>
        <xdr:cNvSpPr txBox="1"/>
      </xdr:nvSpPr>
      <xdr:spPr>
        <a:xfrm>
          <a:off x="3497795" y="1248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24752</xdr:rowOff>
    </xdr:from>
    <xdr:to>
      <xdr:col>15</xdr:col>
      <xdr:colOff>101600</xdr:colOff>
      <xdr:row>74</xdr:row>
      <xdr:rowOff>126352</xdr:rowOff>
    </xdr:to>
    <xdr:sp macro="" textlink="">
      <xdr:nvSpPr>
        <xdr:cNvPr id="197" name="楕円 196"/>
        <xdr:cNvSpPr/>
      </xdr:nvSpPr>
      <xdr:spPr>
        <a:xfrm>
          <a:off x="2857500" y="127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142879</xdr:rowOff>
    </xdr:from>
    <xdr:ext cx="599010" cy="259045"/>
    <xdr:sp macro="" textlink="">
      <xdr:nvSpPr>
        <xdr:cNvPr id="198" name="テキスト ボックス 197"/>
        <xdr:cNvSpPr txBox="1"/>
      </xdr:nvSpPr>
      <xdr:spPr>
        <a:xfrm>
          <a:off x="2608795" y="124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115341</xdr:rowOff>
    </xdr:from>
    <xdr:to>
      <xdr:col>10</xdr:col>
      <xdr:colOff>165100</xdr:colOff>
      <xdr:row>75</xdr:row>
      <xdr:rowOff>45491</xdr:rowOff>
    </xdr:to>
    <xdr:sp macro="" textlink="">
      <xdr:nvSpPr>
        <xdr:cNvPr id="199" name="楕円 198"/>
        <xdr:cNvSpPr/>
      </xdr:nvSpPr>
      <xdr:spPr>
        <a:xfrm>
          <a:off x="1968500" y="128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62018</xdr:rowOff>
    </xdr:from>
    <xdr:ext cx="599010" cy="259045"/>
    <xdr:sp macro="" textlink="">
      <xdr:nvSpPr>
        <xdr:cNvPr id="200" name="テキスト ボックス 199"/>
        <xdr:cNvSpPr txBox="1"/>
      </xdr:nvSpPr>
      <xdr:spPr>
        <a:xfrm>
          <a:off x="1719795" y="1257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26975</xdr:rowOff>
    </xdr:from>
    <xdr:to>
      <xdr:col>6</xdr:col>
      <xdr:colOff>38100</xdr:colOff>
      <xdr:row>75</xdr:row>
      <xdr:rowOff>128575</xdr:rowOff>
    </xdr:to>
    <xdr:sp macro="" textlink="">
      <xdr:nvSpPr>
        <xdr:cNvPr id="201" name="楕円 200"/>
        <xdr:cNvSpPr/>
      </xdr:nvSpPr>
      <xdr:spPr>
        <a:xfrm>
          <a:off x="1079500" y="128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119702</xdr:rowOff>
    </xdr:from>
    <xdr:ext cx="599010" cy="259045"/>
    <xdr:sp macro="" textlink="">
      <xdr:nvSpPr>
        <xdr:cNvPr id="202" name="テキスト ボックス 201"/>
        <xdr:cNvSpPr txBox="1"/>
      </xdr:nvSpPr>
      <xdr:spPr>
        <a:xfrm>
          <a:off x="830795" y="1297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91,348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2311</xdr:rowOff>
    </xdr:from>
    <xdr:to>
      <xdr:col>24</xdr:col>
      <xdr:colOff>63500</xdr:colOff>
      <xdr:row>98</xdr:row>
      <xdr:rowOff>40506</xdr:rowOff>
    </xdr:to>
    <xdr:cxnSp macro="">
      <xdr:nvCxnSpPr>
        <xdr:cNvPr id="232" name="直線コネクタ 231"/>
        <xdr:cNvCxnSpPr/>
      </xdr:nvCxnSpPr>
      <xdr:spPr>
        <a:xfrm flipV="1">
          <a:off x="3797300" y="16804411"/>
          <a:ext cx="838200" cy="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40506</xdr:rowOff>
    </xdr:from>
    <xdr:to>
      <xdr:col>19</xdr:col>
      <xdr:colOff>177800</xdr:colOff>
      <xdr:row>98</xdr:row>
      <xdr:rowOff>55899</xdr:rowOff>
    </xdr:to>
    <xdr:cxnSp macro="">
      <xdr:nvCxnSpPr>
        <xdr:cNvPr id="235" name="直線コネクタ 234"/>
        <xdr:cNvCxnSpPr/>
      </xdr:nvCxnSpPr>
      <xdr:spPr>
        <a:xfrm flipV="1">
          <a:off x="2908300" y="16842606"/>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147949</xdr:rowOff>
    </xdr:from>
    <xdr:to>
      <xdr:col>15</xdr:col>
      <xdr:colOff>50800</xdr:colOff>
      <xdr:row>98</xdr:row>
      <xdr:rowOff>55899</xdr:rowOff>
    </xdr:to>
    <xdr:cxnSp macro="">
      <xdr:nvCxnSpPr>
        <xdr:cNvPr id="238" name="直線コネクタ 237"/>
        <xdr:cNvCxnSpPr/>
      </xdr:nvCxnSpPr>
      <xdr:spPr>
        <a:xfrm>
          <a:off x="2019300" y="16607149"/>
          <a:ext cx="889000" cy="25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147949</xdr:rowOff>
    </xdr:from>
    <xdr:to>
      <xdr:col>10</xdr:col>
      <xdr:colOff>114300</xdr:colOff>
      <xdr:row>97</xdr:row>
      <xdr:rowOff>65596</xdr:rowOff>
    </xdr:to>
    <xdr:cxnSp macro="">
      <xdr:nvCxnSpPr>
        <xdr:cNvPr id="241" name="直線コネクタ 240"/>
        <xdr:cNvCxnSpPr/>
      </xdr:nvCxnSpPr>
      <xdr:spPr>
        <a:xfrm flipV="1">
          <a:off x="1130300" y="16607149"/>
          <a:ext cx="8890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122961</xdr:rowOff>
    </xdr:from>
    <xdr:to>
      <xdr:col>24</xdr:col>
      <xdr:colOff>114300</xdr:colOff>
      <xdr:row>98</xdr:row>
      <xdr:rowOff>53111</xdr:rowOff>
    </xdr:to>
    <xdr:sp macro="" textlink="">
      <xdr:nvSpPr>
        <xdr:cNvPr id="251" name="楕円 250"/>
        <xdr:cNvSpPr/>
      </xdr:nvSpPr>
      <xdr:spPr>
        <a:xfrm>
          <a:off x="4584700" y="167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101388</xdr:rowOff>
    </xdr:from>
    <xdr:ext cx="534377" cy="259045"/>
    <xdr:sp macro="" textlink="">
      <xdr:nvSpPr>
        <xdr:cNvPr id="252" name="衛生費該当値テキスト"/>
        <xdr:cNvSpPr txBox="1"/>
      </xdr:nvSpPr>
      <xdr:spPr>
        <a:xfrm>
          <a:off x="4686300" y="167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161156</xdr:rowOff>
    </xdr:from>
    <xdr:to>
      <xdr:col>20</xdr:col>
      <xdr:colOff>38100</xdr:colOff>
      <xdr:row>98</xdr:row>
      <xdr:rowOff>91306</xdr:rowOff>
    </xdr:to>
    <xdr:sp macro="" textlink="">
      <xdr:nvSpPr>
        <xdr:cNvPr id="253" name="楕円 252"/>
        <xdr:cNvSpPr/>
      </xdr:nvSpPr>
      <xdr:spPr>
        <a:xfrm>
          <a:off x="3746500" y="167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82433</xdr:rowOff>
    </xdr:from>
    <xdr:ext cx="534377" cy="259045"/>
    <xdr:sp macro="" textlink="">
      <xdr:nvSpPr>
        <xdr:cNvPr id="254" name="テキスト ボックス 253"/>
        <xdr:cNvSpPr txBox="1"/>
      </xdr:nvSpPr>
      <xdr:spPr>
        <a:xfrm>
          <a:off x="3530111" y="168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5099</xdr:rowOff>
    </xdr:from>
    <xdr:to>
      <xdr:col>15</xdr:col>
      <xdr:colOff>101600</xdr:colOff>
      <xdr:row>98</xdr:row>
      <xdr:rowOff>106699</xdr:rowOff>
    </xdr:to>
    <xdr:sp macro="" textlink="">
      <xdr:nvSpPr>
        <xdr:cNvPr id="255" name="楕円 254"/>
        <xdr:cNvSpPr/>
      </xdr:nvSpPr>
      <xdr:spPr>
        <a:xfrm>
          <a:off x="2857500" y="1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97826</xdr:rowOff>
    </xdr:from>
    <xdr:ext cx="534377" cy="259045"/>
    <xdr:sp macro="" textlink="">
      <xdr:nvSpPr>
        <xdr:cNvPr id="256" name="テキスト ボックス 255"/>
        <xdr:cNvSpPr txBox="1"/>
      </xdr:nvSpPr>
      <xdr:spPr>
        <a:xfrm>
          <a:off x="2641111" y="168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97149</xdr:rowOff>
    </xdr:from>
    <xdr:to>
      <xdr:col>10</xdr:col>
      <xdr:colOff>165100</xdr:colOff>
      <xdr:row>97</xdr:row>
      <xdr:rowOff>27299</xdr:rowOff>
    </xdr:to>
    <xdr:sp macro="" textlink="">
      <xdr:nvSpPr>
        <xdr:cNvPr id="257" name="楕円 256"/>
        <xdr:cNvSpPr/>
      </xdr:nvSpPr>
      <xdr:spPr>
        <a:xfrm>
          <a:off x="1968500" y="165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43826</xdr:rowOff>
    </xdr:from>
    <xdr:ext cx="534377" cy="259045"/>
    <xdr:sp macro="" textlink="">
      <xdr:nvSpPr>
        <xdr:cNvPr id="258" name="テキスト ボックス 257"/>
        <xdr:cNvSpPr txBox="1"/>
      </xdr:nvSpPr>
      <xdr:spPr>
        <a:xfrm>
          <a:off x="1752111" y="163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xdr:rowOff>
    </xdr:from>
    <xdr:to>
      <xdr:col>6</xdr:col>
      <xdr:colOff>38100</xdr:colOff>
      <xdr:row>97</xdr:row>
      <xdr:rowOff>116396</xdr:rowOff>
    </xdr:to>
    <xdr:sp macro="" textlink="">
      <xdr:nvSpPr>
        <xdr:cNvPr id="259" name="楕円 258"/>
        <xdr:cNvSpPr/>
      </xdr:nvSpPr>
      <xdr:spPr>
        <a:xfrm>
          <a:off x="1079500" y="166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132923</xdr:rowOff>
    </xdr:from>
    <xdr:ext cx="534377" cy="259045"/>
    <xdr:sp macro="" textlink="">
      <xdr:nvSpPr>
        <xdr:cNvPr id="260" name="テキスト ボックス 259"/>
        <xdr:cNvSpPr txBox="1"/>
      </xdr:nvSpPr>
      <xdr:spPr>
        <a:xfrm>
          <a:off x="863111" y="164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24,407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114417</xdr:rowOff>
    </xdr:from>
    <xdr:to>
      <xdr:col>55</xdr:col>
      <xdr:colOff>0</xdr:colOff>
      <xdr:row>38</xdr:row>
      <xdr:rowOff>114920</xdr:rowOff>
    </xdr:to>
    <xdr:cxnSp macro="">
      <xdr:nvCxnSpPr>
        <xdr:cNvPr id="287" name="直線コネクタ 286"/>
        <xdr:cNvCxnSpPr/>
      </xdr:nvCxnSpPr>
      <xdr:spPr>
        <a:xfrm flipV="1">
          <a:off x="9639300" y="662951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114920</xdr:rowOff>
    </xdr:from>
    <xdr:to>
      <xdr:col>50</xdr:col>
      <xdr:colOff>114300</xdr:colOff>
      <xdr:row>38</xdr:row>
      <xdr:rowOff>115834</xdr:rowOff>
    </xdr:to>
    <xdr:cxnSp macro="">
      <xdr:nvCxnSpPr>
        <xdr:cNvPr id="290" name="直線コネクタ 289"/>
        <xdr:cNvCxnSpPr/>
      </xdr:nvCxnSpPr>
      <xdr:spPr>
        <a:xfrm flipV="1">
          <a:off x="8750300" y="663002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115468</xdr:rowOff>
    </xdr:from>
    <xdr:to>
      <xdr:col>45</xdr:col>
      <xdr:colOff>177800</xdr:colOff>
      <xdr:row>38</xdr:row>
      <xdr:rowOff>115834</xdr:rowOff>
    </xdr:to>
    <xdr:cxnSp macro="">
      <xdr:nvCxnSpPr>
        <xdr:cNvPr id="293" name="直線コネクタ 292"/>
        <xdr:cNvCxnSpPr/>
      </xdr:nvCxnSpPr>
      <xdr:spPr>
        <a:xfrm>
          <a:off x="7861300" y="66305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115468</xdr:rowOff>
    </xdr:from>
    <xdr:to>
      <xdr:col>41</xdr:col>
      <xdr:colOff>50800</xdr:colOff>
      <xdr:row>38</xdr:row>
      <xdr:rowOff>117252</xdr:rowOff>
    </xdr:to>
    <xdr:cxnSp macro="">
      <xdr:nvCxnSpPr>
        <xdr:cNvPr id="296" name="直線コネクタ 295"/>
        <xdr:cNvCxnSpPr/>
      </xdr:nvCxnSpPr>
      <xdr:spPr>
        <a:xfrm flipV="1">
          <a:off x="6972300" y="6630568"/>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63617</xdr:rowOff>
    </xdr:from>
    <xdr:to>
      <xdr:col>55</xdr:col>
      <xdr:colOff>50800</xdr:colOff>
      <xdr:row>38</xdr:row>
      <xdr:rowOff>165217</xdr:rowOff>
    </xdr:to>
    <xdr:sp macro="" textlink="">
      <xdr:nvSpPr>
        <xdr:cNvPr id="306" name="楕円 305"/>
        <xdr:cNvSpPr/>
      </xdr:nvSpPr>
      <xdr:spPr>
        <a:xfrm>
          <a:off x="10426700" y="65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64120</xdr:rowOff>
    </xdr:from>
    <xdr:to>
      <xdr:col>50</xdr:col>
      <xdr:colOff>165100</xdr:colOff>
      <xdr:row>38</xdr:row>
      <xdr:rowOff>165720</xdr:rowOff>
    </xdr:to>
    <xdr:sp macro="" textlink="">
      <xdr:nvSpPr>
        <xdr:cNvPr id="308" name="楕円 307"/>
        <xdr:cNvSpPr/>
      </xdr:nvSpPr>
      <xdr:spPr>
        <a:xfrm>
          <a:off x="9588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156847</xdr:rowOff>
    </xdr:from>
    <xdr:ext cx="378565" cy="259045"/>
    <xdr:sp macro="" textlink="">
      <xdr:nvSpPr>
        <xdr:cNvPr id="309" name="テキスト ボックス 308"/>
        <xdr:cNvSpPr txBox="1"/>
      </xdr:nvSpPr>
      <xdr:spPr>
        <a:xfrm>
          <a:off x="9450017" y="667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65034</xdr:rowOff>
    </xdr:from>
    <xdr:to>
      <xdr:col>46</xdr:col>
      <xdr:colOff>38100</xdr:colOff>
      <xdr:row>38</xdr:row>
      <xdr:rowOff>166634</xdr:rowOff>
    </xdr:to>
    <xdr:sp macro="" textlink="">
      <xdr:nvSpPr>
        <xdr:cNvPr id="310" name="楕円 309"/>
        <xdr:cNvSpPr/>
      </xdr:nvSpPr>
      <xdr:spPr>
        <a:xfrm>
          <a:off x="8699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157761</xdr:rowOff>
    </xdr:from>
    <xdr:ext cx="378565" cy="259045"/>
    <xdr:sp macro="" textlink="">
      <xdr:nvSpPr>
        <xdr:cNvPr id="311" name="テキスト ボックス 310"/>
        <xdr:cNvSpPr txBox="1"/>
      </xdr:nvSpPr>
      <xdr:spPr>
        <a:xfrm>
          <a:off x="8561017" y="667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64668</xdr:rowOff>
    </xdr:from>
    <xdr:to>
      <xdr:col>41</xdr:col>
      <xdr:colOff>101600</xdr:colOff>
      <xdr:row>38</xdr:row>
      <xdr:rowOff>166268</xdr:rowOff>
    </xdr:to>
    <xdr:sp macro="" textlink="">
      <xdr:nvSpPr>
        <xdr:cNvPr id="312" name="楕円 311"/>
        <xdr:cNvSpPr/>
      </xdr:nvSpPr>
      <xdr:spPr>
        <a:xfrm>
          <a:off x="7810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157395</xdr:rowOff>
    </xdr:from>
    <xdr:ext cx="378565" cy="259045"/>
    <xdr:sp macro="" textlink="">
      <xdr:nvSpPr>
        <xdr:cNvPr id="313" name="テキスト ボックス 312"/>
        <xdr:cNvSpPr txBox="1"/>
      </xdr:nvSpPr>
      <xdr:spPr>
        <a:xfrm>
          <a:off x="7672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66452</xdr:rowOff>
    </xdr:from>
    <xdr:to>
      <xdr:col>36</xdr:col>
      <xdr:colOff>165100</xdr:colOff>
      <xdr:row>38</xdr:row>
      <xdr:rowOff>168052</xdr:rowOff>
    </xdr:to>
    <xdr:sp macro="" textlink="">
      <xdr:nvSpPr>
        <xdr:cNvPr id="314" name="楕円 313"/>
        <xdr:cNvSpPr/>
      </xdr:nvSpPr>
      <xdr:spPr>
        <a:xfrm>
          <a:off x="6921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159179</xdr:rowOff>
    </xdr:from>
    <xdr:ext cx="378565" cy="259045"/>
    <xdr:sp macro="" textlink="">
      <xdr:nvSpPr>
        <xdr:cNvPr id="315" name="テキスト ボックス 314"/>
        <xdr:cNvSpPr txBox="1"/>
      </xdr:nvSpPr>
      <xdr:spPr>
        <a:xfrm>
          <a:off x="6783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172,628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34453</xdr:rowOff>
    </xdr:from>
    <xdr:to>
      <xdr:col>55</xdr:col>
      <xdr:colOff>0</xdr:colOff>
      <xdr:row>59</xdr:row>
      <xdr:rowOff>34963</xdr:rowOff>
    </xdr:to>
    <xdr:cxnSp macro="">
      <xdr:nvCxnSpPr>
        <xdr:cNvPr id="344" name="直線コネクタ 343"/>
        <xdr:cNvCxnSpPr/>
      </xdr:nvCxnSpPr>
      <xdr:spPr>
        <a:xfrm flipV="1">
          <a:off x="9639300" y="10150003"/>
          <a:ext cx="8382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34963</xdr:rowOff>
    </xdr:from>
    <xdr:to>
      <xdr:col>50</xdr:col>
      <xdr:colOff>114300</xdr:colOff>
      <xdr:row>59</xdr:row>
      <xdr:rowOff>35130</xdr:rowOff>
    </xdr:to>
    <xdr:cxnSp macro="">
      <xdr:nvCxnSpPr>
        <xdr:cNvPr id="347" name="直線コネクタ 346"/>
        <xdr:cNvCxnSpPr/>
      </xdr:nvCxnSpPr>
      <xdr:spPr>
        <a:xfrm flipV="1">
          <a:off x="8750300" y="10150513"/>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35130</xdr:rowOff>
    </xdr:from>
    <xdr:to>
      <xdr:col>45</xdr:col>
      <xdr:colOff>177800</xdr:colOff>
      <xdr:row>59</xdr:row>
      <xdr:rowOff>35291</xdr:rowOff>
    </xdr:to>
    <xdr:cxnSp macro="">
      <xdr:nvCxnSpPr>
        <xdr:cNvPr id="350" name="直線コネクタ 349"/>
        <xdr:cNvCxnSpPr/>
      </xdr:nvCxnSpPr>
      <xdr:spPr>
        <a:xfrm flipV="1">
          <a:off x="7861300" y="10150680"/>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32913</xdr:rowOff>
    </xdr:from>
    <xdr:to>
      <xdr:col>41</xdr:col>
      <xdr:colOff>50800</xdr:colOff>
      <xdr:row>59</xdr:row>
      <xdr:rowOff>35291</xdr:rowOff>
    </xdr:to>
    <xdr:cxnSp macro="">
      <xdr:nvCxnSpPr>
        <xdr:cNvPr id="353" name="直線コネクタ 352"/>
        <xdr:cNvCxnSpPr/>
      </xdr:nvCxnSpPr>
      <xdr:spPr>
        <a:xfrm>
          <a:off x="6972300" y="10148463"/>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155103</xdr:rowOff>
    </xdr:from>
    <xdr:to>
      <xdr:col>55</xdr:col>
      <xdr:colOff>50800</xdr:colOff>
      <xdr:row>59</xdr:row>
      <xdr:rowOff>85253</xdr:rowOff>
    </xdr:to>
    <xdr:sp macro="" textlink="">
      <xdr:nvSpPr>
        <xdr:cNvPr id="363" name="楕円 362"/>
        <xdr:cNvSpPr/>
      </xdr:nvSpPr>
      <xdr:spPr>
        <a:xfrm>
          <a:off x="10426700" y="100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70030</xdr:rowOff>
    </xdr:from>
    <xdr:ext cx="469744" cy="259045"/>
    <xdr:sp macro="" textlink="">
      <xdr:nvSpPr>
        <xdr:cNvPr id="364" name="農林水産業費該当値テキスト"/>
        <xdr:cNvSpPr txBox="1"/>
      </xdr:nvSpPr>
      <xdr:spPr>
        <a:xfrm>
          <a:off x="10528300" y="1001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155613</xdr:rowOff>
    </xdr:from>
    <xdr:to>
      <xdr:col>50</xdr:col>
      <xdr:colOff>165100</xdr:colOff>
      <xdr:row>59</xdr:row>
      <xdr:rowOff>85763</xdr:rowOff>
    </xdr:to>
    <xdr:sp macro="" textlink="">
      <xdr:nvSpPr>
        <xdr:cNvPr id="365" name="楕円 364"/>
        <xdr:cNvSpPr/>
      </xdr:nvSpPr>
      <xdr:spPr>
        <a:xfrm>
          <a:off x="9588500" y="100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76890</xdr:rowOff>
    </xdr:from>
    <xdr:ext cx="469744" cy="259045"/>
    <xdr:sp macro="" textlink="">
      <xdr:nvSpPr>
        <xdr:cNvPr id="366" name="テキスト ボックス 365"/>
        <xdr:cNvSpPr txBox="1"/>
      </xdr:nvSpPr>
      <xdr:spPr>
        <a:xfrm>
          <a:off x="9404428" y="101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155780</xdr:rowOff>
    </xdr:from>
    <xdr:to>
      <xdr:col>46</xdr:col>
      <xdr:colOff>38100</xdr:colOff>
      <xdr:row>59</xdr:row>
      <xdr:rowOff>85930</xdr:rowOff>
    </xdr:to>
    <xdr:sp macro="" textlink="">
      <xdr:nvSpPr>
        <xdr:cNvPr id="367" name="楕円 366"/>
        <xdr:cNvSpPr/>
      </xdr:nvSpPr>
      <xdr:spPr>
        <a:xfrm>
          <a:off x="8699500" y="100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77057</xdr:rowOff>
    </xdr:from>
    <xdr:ext cx="469744" cy="259045"/>
    <xdr:sp macro="" textlink="">
      <xdr:nvSpPr>
        <xdr:cNvPr id="368" name="テキスト ボックス 367"/>
        <xdr:cNvSpPr txBox="1"/>
      </xdr:nvSpPr>
      <xdr:spPr>
        <a:xfrm>
          <a:off x="8515428" y="1019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155941</xdr:rowOff>
    </xdr:from>
    <xdr:to>
      <xdr:col>41</xdr:col>
      <xdr:colOff>101600</xdr:colOff>
      <xdr:row>59</xdr:row>
      <xdr:rowOff>86091</xdr:rowOff>
    </xdr:to>
    <xdr:sp macro="" textlink="">
      <xdr:nvSpPr>
        <xdr:cNvPr id="369" name="楕円 368"/>
        <xdr:cNvSpPr/>
      </xdr:nvSpPr>
      <xdr:spPr>
        <a:xfrm>
          <a:off x="7810500" y="101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77218</xdr:rowOff>
    </xdr:from>
    <xdr:ext cx="469744" cy="259045"/>
    <xdr:sp macro="" textlink="">
      <xdr:nvSpPr>
        <xdr:cNvPr id="370" name="テキスト ボックス 369"/>
        <xdr:cNvSpPr txBox="1"/>
      </xdr:nvSpPr>
      <xdr:spPr>
        <a:xfrm>
          <a:off x="7626428" y="1019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153563</xdr:rowOff>
    </xdr:from>
    <xdr:to>
      <xdr:col>36</xdr:col>
      <xdr:colOff>165100</xdr:colOff>
      <xdr:row>59</xdr:row>
      <xdr:rowOff>83713</xdr:rowOff>
    </xdr:to>
    <xdr:sp macro="" textlink="">
      <xdr:nvSpPr>
        <xdr:cNvPr id="371" name="楕円 370"/>
        <xdr:cNvSpPr/>
      </xdr:nvSpPr>
      <xdr:spPr>
        <a:xfrm>
          <a:off x="6921500" y="100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74840</xdr:rowOff>
    </xdr:from>
    <xdr:ext cx="469744" cy="259045"/>
    <xdr:sp macro="" textlink="">
      <xdr:nvSpPr>
        <xdr:cNvPr id="372" name="テキスト ボックス 371"/>
        <xdr:cNvSpPr txBox="1"/>
      </xdr:nvSpPr>
      <xdr:spPr>
        <a:xfrm>
          <a:off x="6737428" y="101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82,102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17418</xdr:rowOff>
    </xdr:from>
    <xdr:to>
      <xdr:col>55</xdr:col>
      <xdr:colOff>0</xdr:colOff>
      <xdr:row>79</xdr:row>
      <xdr:rowOff>17742</xdr:rowOff>
    </xdr:to>
    <xdr:cxnSp macro="">
      <xdr:nvCxnSpPr>
        <xdr:cNvPr id="401" name="直線コネクタ 400"/>
        <xdr:cNvCxnSpPr/>
      </xdr:nvCxnSpPr>
      <xdr:spPr>
        <a:xfrm flipV="1">
          <a:off x="9639300" y="13561968"/>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17742</xdr:rowOff>
    </xdr:from>
    <xdr:to>
      <xdr:col>50</xdr:col>
      <xdr:colOff>114300</xdr:colOff>
      <xdr:row>79</xdr:row>
      <xdr:rowOff>21228</xdr:rowOff>
    </xdr:to>
    <xdr:cxnSp macro="">
      <xdr:nvCxnSpPr>
        <xdr:cNvPr id="404" name="直線コネクタ 403"/>
        <xdr:cNvCxnSpPr/>
      </xdr:nvCxnSpPr>
      <xdr:spPr>
        <a:xfrm flipV="1">
          <a:off x="8750300" y="1356229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166255</xdr:rowOff>
    </xdr:from>
    <xdr:to>
      <xdr:col>45</xdr:col>
      <xdr:colOff>177800</xdr:colOff>
      <xdr:row>79</xdr:row>
      <xdr:rowOff>21228</xdr:rowOff>
    </xdr:to>
    <xdr:cxnSp macro="">
      <xdr:nvCxnSpPr>
        <xdr:cNvPr id="407" name="直線コネクタ 406"/>
        <xdr:cNvCxnSpPr/>
      </xdr:nvCxnSpPr>
      <xdr:spPr>
        <a:xfrm>
          <a:off x="7861300" y="13539355"/>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166255</xdr:rowOff>
    </xdr:from>
    <xdr:to>
      <xdr:col>41</xdr:col>
      <xdr:colOff>50800</xdr:colOff>
      <xdr:row>79</xdr:row>
      <xdr:rowOff>21019</xdr:rowOff>
    </xdr:to>
    <xdr:cxnSp macro="">
      <xdr:nvCxnSpPr>
        <xdr:cNvPr id="410" name="直線コネクタ 409"/>
        <xdr:cNvCxnSpPr/>
      </xdr:nvCxnSpPr>
      <xdr:spPr>
        <a:xfrm flipV="1">
          <a:off x="6972300" y="13539355"/>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138068</xdr:rowOff>
    </xdr:from>
    <xdr:to>
      <xdr:col>55</xdr:col>
      <xdr:colOff>50800</xdr:colOff>
      <xdr:row>79</xdr:row>
      <xdr:rowOff>68218</xdr:rowOff>
    </xdr:to>
    <xdr:sp macro="" textlink="">
      <xdr:nvSpPr>
        <xdr:cNvPr id="420" name="楕円 419"/>
        <xdr:cNvSpPr/>
      </xdr:nvSpPr>
      <xdr:spPr>
        <a:xfrm>
          <a:off x="10426700" y="135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52995</xdr:rowOff>
    </xdr:from>
    <xdr:ext cx="469744" cy="259045"/>
    <xdr:sp macro="" textlink="">
      <xdr:nvSpPr>
        <xdr:cNvPr id="421" name="商工費該当値テキスト"/>
        <xdr:cNvSpPr txBox="1"/>
      </xdr:nvSpPr>
      <xdr:spPr>
        <a:xfrm>
          <a:off x="10528300" y="134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138392</xdr:rowOff>
    </xdr:from>
    <xdr:to>
      <xdr:col>50</xdr:col>
      <xdr:colOff>165100</xdr:colOff>
      <xdr:row>79</xdr:row>
      <xdr:rowOff>68542</xdr:rowOff>
    </xdr:to>
    <xdr:sp macro="" textlink="">
      <xdr:nvSpPr>
        <xdr:cNvPr id="422" name="楕円 421"/>
        <xdr:cNvSpPr/>
      </xdr:nvSpPr>
      <xdr:spPr>
        <a:xfrm>
          <a:off x="9588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59669</xdr:rowOff>
    </xdr:from>
    <xdr:ext cx="469744" cy="259045"/>
    <xdr:sp macro="" textlink="">
      <xdr:nvSpPr>
        <xdr:cNvPr id="423" name="テキスト ボックス 422"/>
        <xdr:cNvSpPr txBox="1"/>
      </xdr:nvSpPr>
      <xdr:spPr>
        <a:xfrm>
          <a:off x="9404428" y="1360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141878</xdr:rowOff>
    </xdr:from>
    <xdr:to>
      <xdr:col>46</xdr:col>
      <xdr:colOff>38100</xdr:colOff>
      <xdr:row>79</xdr:row>
      <xdr:rowOff>72028</xdr:rowOff>
    </xdr:to>
    <xdr:sp macro="" textlink="">
      <xdr:nvSpPr>
        <xdr:cNvPr id="424" name="楕円 423"/>
        <xdr:cNvSpPr/>
      </xdr:nvSpPr>
      <xdr:spPr>
        <a:xfrm>
          <a:off x="8699500" y="135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63155</xdr:rowOff>
    </xdr:from>
    <xdr:ext cx="469744" cy="259045"/>
    <xdr:sp macro="" textlink="">
      <xdr:nvSpPr>
        <xdr:cNvPr id="425" name="テキスト ボックス 424"/>
        <xdr:cNvSpPr txBox="1"/>
      </xdr:nvSpPr>
      <xdr:spPr>
        <a:xfrm>
          <a:off x="8515428" y="1360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115455</xdr:rowOff>
    </xdr:from>
    <xdr:to>
      <xdr:col>41</xdr:col>
      <xdr:colOff>101600</xdr:colOff>
      <xdr:row>79</xdr:row>
      <xdr:rowOff>45605</xdr:rowOff>
    </xdr:to>
    <xdr:sp macro="" textlink="">
      <xdr:nvSpPr>
        <xdr:cNvPr id="426" name="楕円 425"/>
        <xdr:cNvSpPr/>
      </xdr:nvSpPr>
      <xdr:spPr>
        <a:xfrm>
          <a:off x="7810500" y="134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36732</xdr:rowOff>
    </xdr:from>
    <xdr:ext cx="469744" cy="259045"/>
    <xdr:sp macro="" textlink="">
      <xdr:nvSpPr>
        <xdr:cNvPr id="427" name="テキスト ボックス 426"/>
        <xdr:cNvSpPr txBox="1"/>
      </xdr:nvSpPr>
      <xdr:spPr>
        <a:xfrm>
          <a:off x="7626428" y="1358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141669</xdr:rowOff>
    </xdr:from>
    <xdr:to>
      <xdr:col>36</xdr:col>
      <xdr:colOff>165100</xdr:colOff>
      <xdr:row>79</xdr:row>
      <xdr:rowOff>71819</xdr:rowOff>
    </xdr:to>
    <xdr:sp macro="" textlink="">
      <xdr:nvSpPr>
        <xdr:cNvPr id="428" name="楕円 427"/>
        <xdr:cNvSpPr/>
      </xdr:nvSpPr>
      <xdr:spPr>
        <a:xfrm>
          <a:off x="6921500" y="135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62946</xdr:rowOff>
    </xdr:from>
    <xdr:ext cx="469744" cy="259045"/>
    <xdr:sp macro="" textlink="">
      <xdr:nvSpPr>
        <xdr:cNvPr id="429" name="テキスト ボックス 428"/>
        <xdr:cNvSpPr txBox="1"/>
      </xdr:nvSpPr>
      <xdr:spPr>
        <a:xfrm>
          <a:off x="6737428" y="1360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409,648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55141</xdr:rowOff>
    </xdr:from>
    <xdr:to>
      <xdr:col>55</xdr:col>
      <xdr:colOff>0</xdr:colOff>
      <xdr:row>98</xdr:row>
      <xdr:rowOff>69600</xdr:rowOff>
    </xdr:to>
    <xdr:cxnSp macro="">
      <xdr:nvCxnSpPr>
        <xdr:cNvPr id="458" name="直線コネクタ 457"/>
        <xdr:cNvCxnSpPr/>
      </xdr:nvCxnSpPr>
      <xdr:spPr>
        <a:xfrm flipV="1">
          <a:off x="9639300" y="16857241"/>
          <a:ext cx="8382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69600</xdr:rowOff>
    </xdr:from>
    <xdr:to>
      <xdr:col>50</xdr:col>
      <xdr:colOff>114300</xdr:colOff>
      <xdr:row>98</xdr:row>
      <xdr:rowOff>82493</xdr:rowOff>
    </xdr:to>
    <xdr:cxnSp macro="">
      <xdr:nvCxnSpPr>
        <xdr:cNvPr id="461" name="直線コネクタ 460"/>
        <xdr:cNvCxnSpPr/>
      </xdr:nvCxnSpPr>
      <xdr:spPr>
        <a:xfrm flipV="1">
          <a:off x="8750300" y="16871700"/>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82493</xdr:rowOff>
    </xdr:from>
    <xdr:to>
      <xdr:col>45</xdr:col>
      <xdr:colOff>177800</xdr:colOff>
      <xdr:row>98</xdr:row>
      <xdr:rowOff>92464</xdr:rowOff>
    </xdr:to>
    <xdr:cxnSp macro="">
      <xdr:nvCxnSpPr>
        <xdr:cNvPr id="464" name="直線コネクタ 463"/>
        <xdr:cNvCxnSpPr/>
      </xdr:nvCxnSpPr>
      <xdr:spPr>
        <a:xfrm flipV="1">
          <a:off x="7861300" y="16884593"/>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90128</xdr:rowOff>
    </xdr:from>
    <xdr:to>
      <xdr:col>41</xdr:col>
      <xdr:colOff>50800</xdr:colOff>
      <xdr:row>98</xdr:row>
      <xdr:rowOff>92464</xdr:rowOff>
    </xdr:to>
    <xdr:cxnSp macro="">
      <xdr:nvCxnSpPr>
        <xdr:cNvPr id="467" name="直線コネクタ 466"/>
        <xdr:cNvCxnSpPr/>
      </xdr:nvCxnSpPr>
      <xdr:spPr>
        <a:xfrm>
          <a:off x="6972300" y="16892228"/>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4341</xdr:rowOff>
    </xdr:from>
    <xdr:to>
      <xdr:col>55</xdr:col>
      <xdr:colOff>50800</xdr:colOff>
      <xdr:row>98</xdr:row>
      <xdr:rowOff>105941</xdr:rowOff>
    </xdr:to>
    <xdr:sp macro="" textlink="">
      <xdr:nvSpPr>
        <xdr:cNvPr id="477" name="楕円 476"/>
        <xdr:cNvSpPr/>
      </xdr:nvSpPr>
      <xdr:spPr>
        <a:xfrm>
          <a:off x="10426700" y="168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18800</xdr:rowOff>
    </xdr:from>
    <xdr:to>
      <xdr:col>50</xdr:col>
      <xdr:colOff>165100</xdr:colOff>
      <xdr:row>98</xdr:row>
      <xdr:rowOff>120400</xdr:rowOff>
    </xdr:to>
    <xdr:sp macro="" textlink="">
      <xdr:nvSpPr>
        <xdr:cNvPr id="479" name="楕円 478"/>
        <xdr:cNvSpPr/>
      </xdr:nvSpPr>
      <xdr:spPr>
        <a:xfrm>
          <a:off x="9588500" y="168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111527</xdr:rowOff>
    </xdr:from>
    <xdr:ext cx="534377" cy="259045"/>
    <xdr:sp macro="" textlink="">
      <xdr:nvSpPr>
        <xdr:cNvPr id="480" name="テキスト ボックス 479"/>
        <xdr:cNvSpPr txBox="1"/>
      </xdr:nvSpPr>
      <xdr:spPr>
        <a:xfrm>
          <a:off x="9372111" y="169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31693</xdr:rowOff>
    </xdr:from>
    <xdr:to>
      <xdr:col>46</xdr:col>
      <xdr:colOff>38100</xdr:colOff>
      <xdr:row>98</xdr:row>
      <xdr:rowOff>133293</xdr:rowOff>
    </xdr:to>
    <xdr:sp macro="" textlink="">
      <xdr:nvSpPr>
        <xdr:cNvPr id="481" name="楕円 480"/>
        <xdr:cNvSpPr/>
      </xdr:nvSpPr>
      <xdr:spPr>
        <a:xfrm>
          <a:off x="8699500" y="168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124420</xdr:rowOff>
    </xdr:from>
    <xdr:ext cx="534377" cy="259045"/>
    <xdr:sp macro="" textlink="">
      <xdr:nvSpPr>
        <xdr:cNvPr id="482" name="テキスト ボックス 481"/>
        <xdr:cNvSpPr txBox="1"/>
      </xdr:nvSpPr>
      <xdr:spPr>
        <a:xfrm>
          <a:off x="8483111" y="1692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41664</xdr:rowOff>
    </xdr:from>
    <xdr:to>
      <xdr:col>41</xdr:col>
      <xdr:colOff>101600</xdr:colOff>
      <xdr:row>98</xdr:row>
      <xdr:rowOff>143264</xdr:rowOff>
    </xdr:to>
    <xdr:sp macro="" textlink="">
      <xdr:nvSpPr>
        <xdr:cNvPr id="483" name="楕円 482"/>
        <xdr:cNvSpPr/>
      </xdr:nvSpPr>
      <xdr:spPr>
        <a:xfrm>
          <a:off x="7810500" y="168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134391</xdr:rowOff>
    </xdr:from>
    <xdr:ext cx="534377" cy="259045"/>
    <xdr:sp macro="" textlink="">
      <xdr:nvSpPr>
        <xdr:cNvPr id="484" name="テキスト ボックス 483"/>
        <xdr:cNvSpPr txBox="1"/>
      </xdr:nvSpPr>
      <xdr:spPr>
        <a:xfrm>
          <a:off x="7594111" y="169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39328</xdr:rowOff>
    </xdr:from>
    <xdr:to>
      <xdr:col>36</xdr:col>
      <xdr:colOff>165100</xdr:colOff>
      <xdr:row>98</xdr:row>
      <xdr:rowOff>140928</xdr:rowOff>
    </xdr:to>
    <xdr:sp macro="" textlink="">
      <xdr:nvSpPr>
        <xdr:cNvPr id="485" name="楕円 484"/>
        <xdr:cNvSpPr/>
      </xdr:nvSpPr>
      <xdr:spPr>
        <a:xfrm>
          <a:off x="6921500" y="168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132055</xdr:rowOff>
    </xdr:from>
    <xdr:ext cx="534377" cy="259045"/>
    <xdr:sp macro="" textlink="">
      <xdr:nvSpPr>
        <xdr:cNvPr id="486" name="テキスト ボックス 485"/>
        <xdr:cNvSpPr txBox="1"/>
      </xdr:nvSpPr>
      <xdr:spPr>
        <a:xfrm>
          <a:off x="6705111" y="169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36,404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127676</xdr:rowOff>
    </xdr:from>
    <xdr:to>
      <xdr:col>85</xdr:col>
      <xdr:colOff>127000</xdr:colOff>
      <xdr:row>37</xdr:row>
      <xdr:rowOff>170973</xdr:rowOff>
    </xdr:to>
    <xdr:cxnSp macro="">
      <xdr:nvCxnSpPr>
        <xdr:cNvPr id="514" name="直線コネクタ 513"/>
        <xdr:cNvCxnSpPr/>
      </xdr:nvCxnSpPr>
      <xdr:spPr>
        <a:xfrm flipV="1">
          <a:off x="15481300" y="6471326"/>
          <a:ext cx="8382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170973</xdr:rowOff>
    </xdr:from>
    <xdr:to>
      <xdr:col>81</xdr:col>
      <xdr:colOff>50800</xdr:colOff>
      <xdr:row>38</xdr:row>
      <xdr:rowOff>42956</xdr:rowOff>
    </xdr:to>
    <xdr:cxnSp macro="">
      <xdr:nvCxnSpPr>
        <xdr:cNvPr id="517" name="直線コネクタ 516"/>
        <xdr:cNvCxnSpPr/>
      </xdr:nvCxnSpPr>
      <xdr:spPr>
        <a:xfrm flipV="1">
          <a:off x="14592300" y="651462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144683</xdr:rowOff>
    </xdr:from>
    <xdr:to>
      <xdr:col>76</xdr:col>
      <xdr:colOff>114300</xdr:colOff>
      <xdr:row>38</xdr:row>
      <xdr:rowOff>42956</xdr:rowOff>
    </xdr:to>
    <xdr:cxnSp macro="">
      <xdr:nvCxnSpPr>
        <xdr:cNvPr id="520" name="直線コネクタ 519"/>
        <xdr:cNvCxnSpPr/>
      </xdr:nvCxnSpPr>
      <xdr:spPr>
        <a:xfrm>
          <a:off x="13703300" y="648833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144683</xdr:rowOff>
    </xdr:from>
    <xdr:to>
      <xdr:col>71</xdr:col>
      <xdr:colOff>177800</xdr:colOff>
      <xdr:row>38</xdr:row>
      <xdr:rowOff>87076</xdr:rowOff>
    </xdr:to>
    <xdr:cxnSp macro="">
      <xdr:nvCxnSpPr>
        <xdr:cNvPr id="523" name="直線コネクタ 522"/>
        <xdr:cNvCxnSpPr/>
      </xdr:nvCxnSpPr>
      <xdr:spPr>
        <a:xfrm flipV="1">
          <a:off x="12814300" y="6488333"/>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76876</xdr:rowOff>
    </xdr:from>
    <xdr:to>
      <xdr:col>85</xdr:col>
      <xdr:colOff>177800</xdr:colOff>
      <xdr:row>38</xdr:row>
      <xdr:rowOff>7026</xdr:rowOff>
    </xdr:to>
    <xdr:sp macro="" textlink="">
      <xdr:nvSpPr>
        <xdr:cNvPr id="533" name="楕円 532"/>
        <xdr:cNvSpPr/>
      </xdr:nvSpPr>
      <xdr:spPr>
        <a:xfrm>
          <a:off x="162687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55303</xdr:rowOff>
    </xdr:from>
    <xdr:ext cx="534377" cy="259045"/>
    <xdr:sp macro="" textlink="">
      <xdr:nvSpPr>
        <xdr:cNvPr id="534" name="消防費該当値テキスト"/>
        <xdr:cNvSpPr txBox="1"/>
      </xdr:nvSpPr>
      <xdr:spPr>
        <a:xfrm>
          <a:off x="16370300" y="639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120173</xdr:rowOff>
    </xdr:from>
    <xdr:to>
      <xdr:col>81</xdr:col>
      <xdr:colOff>101600</xdr:colOff>
      <xdr:row>38</xdr:row>
      <xdr:rowOff>50323</xdr:rowOff>
    </xdr:to>
    <xdr:sp macro="" textlink="">
      <xdr:nvSpPr>
        <xdr:cNvPr id="535" name="楕円 534"/>
        <xdr:cNvSpPr/>
      </xdr:nvSpPr>
      <xdr:spPr>
        <a:xfrm>
          <a:off x="15430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41450</xdr:rowOff>
    </xdr:from>
    <xdr:ext cx="534377" cy="259045"/>
    <xdr:sp macro="" textlink="">
      <xdr:nvSpPr>
        <xdr:cNvPr id="536" name="テキスト ボックス 535"/>
        <xdr:cNvSpPr txBox="1"/>
      </xdr:nvSpPr>
      <xdr:spPr>
        <a:xfrm>
          <a:off x="15214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163606</xdr:rowOff>
    </xdr:from>
    <xdr:to>
      <xdr:col>76</xdr:col>
      <xdr:colOff>165100</xdr:colOff>
      <xdr:row>38</xdr:row>
      <xdr:rowOff>93756</xdr:rowOff>
    </xdr:to>
    <xdr:sp macro="" textlink="">
      <xdr:nvSpPr>
        <xdr:cNvPr id="537" name="楕円 536"/>
        <xdr:cNvSpPr/>
      </xdr:nvSpPr>
      <xdr:spPr>
        <a:xfrm>
          <a:off x="14541500" y="65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84883</xdr:rowOff>
    </xdr:from>
    <xdr:ext cx="534377" cy="259045"/>
    <xdr:sp macro="" textlink="">
      <xdr:nvSpPr>
        <xdr:cNvPr id="538" name="テキスト ボックス 537"/>
        <xdr:cNvSpPr txBox="1"/>
      </xdr:nvSpPr>
      <xdr:spPr>
        <a:xfrm>
          <a:off x="14325111" y="65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93883</xdr:rowOff>
    </xdr:from>
    <xdr:to>
      <xdr:col>72</xdr:col>
      <xdr:colOff>38100</xdr:colOff>
      <xdr:row>38</xdr:row>
      <xdr:rowOff>24033</xdr:rowOff>
    </xdr:to>
    <xdr:sp macro="" textlink="">
      <xdr:nvSpPr>
        <xdr:cNvPr id="539" name="楕円 538"/>
        <xdr:cNvSpPr/>
      </xdr:nvSpPr>
      <xdr:spPr>
        <a:xfrm>
          <a:off x="13652500" y="64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15160</xdr:rowOff>
    </xdr:from>
    <xdr:ext cx="534377" cy="259045"/>
    <xdr:sp macro="" textlink="">
      <xdr:nvSpPr>
        <xdr:cNvPr id="540" name="テキスト ボックス 539"/>
        <xdr:cNvSpPr txBox="1"/>
      </xdr:nvSpPr>
      <xdr:spPr>
        <a:xfrm>
          <a:off x="13436111" y="65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36276</xdr:rowOff>
    </xdr:from>
    <xdr:to>
      <xdr:col>67</xdr:col>
      <xdr:colOff>101600</xdr:colOff>
      <xdr:row>38</xdr:row>
      <xdr:rowOff>137876</xdr:rowOff>
    </xdr:to>
    <xdr:sp macro="" textlink="">
      <xdr:nvSpPr>
        <xdr:cNvPr id="541" name="楕円 540"/>
        <xdr:cNvSpPr/>
      </xdr:nvSpPr>
      <xdr:spPr>
        <a:xfrm>
          <a:off x="12763500" y="65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129003</xdr:rowOff>
    </xdr:from>
    <xdr:ext cx="534377" cy="259045"/>
    <xdr:sp macro="" textlink="">
      <xdr:nvSpPr>
        <xdr:cNvPr id="542" name="テキスト ボックス 541"/>
        <xdr:cNvSpPr txBox="1"/>
      </xdr:nvSpPr>
      <xdr:spPr>
        <a:xfrm>
          <a:off x="12547111" y="66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128,378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40594</xdr:rowOff>
    </xdr:from>
    <xdr:to>
      <xdr:col>85</xdr:col>
      <xdr:colOff>127000</xdr:colOff>
      <xdr:row>58</xdr:row>
      <xdr:rowOff>160747</xdr:rowOff>
    </xdr:to>
    <xdr:cxnSp macro="">
      <xdr:nvCxnSpPr>
        <xdr:cNvPr id="570" name="直線コネクタ 569"/>
        <xdr:cNvCxnSpPr/>
      </xdr:nvCxnSpPr>
      <xdr:spPr>
        <a:xfrm flipV="1">
          <a:off x="15481300" y="9984694"/>
          <a:ext cx="838200" cy="1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115865</xdr:rowOff>
    </xdr:from>
    <xdr:to>
      <xdr:col>81</xdr:col>
      <xdr:colOff>50800</xdr:colOff>
      <xdr:row>58</xdr:row>
      <xdr:rowOff>160747</xdr:rowOff>
    </xdr:to>
    <xdr:cxnSp macro="">
      <xdr:nvCxnSpPr>
        <xdr:cNvPr id="573" name="直線コネクタ 572"/>
        <xdr:cNvCxnSpPr/>
      </xdr:nvCxnSpPr>
      <xdr:spPr>
        <a:xfrm>
          <a:off x="14592300" y="10059965"/>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106096</xdr:rowOff>
    </xdr:from>
    <xdr:to>
      <xdr:col>76</xdr:col>
      <xdr:colOff>114300</xdr:colOff>
      <xdr:row>58</xdr:row>
      <xdr:rowOff>115865</xdr:rowOff>
    </xdr:to>
    <xdr:cxnSp macro="">
      <xdr:nvCxnSpPr>
        <xdr:cNvPr id="576" name="直線コネクタ 575"/>
        <xdr:cNvCxnSpPr/>
      </xdr:nvCxnSpPr>
      <xdr:spPr>
        <a:xfrm>
          <a:off x="13703300" y="10050196"/>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100609</xdr:rowOff>
    </xdr:from>
    <xdr:to>
      <xdr:col>71</xdr:col>
      <xdr:colOff>177800</xdr:colOff>
      <xdr:row>58</xdr:row>
      <xdr:rowOff>106096</xdr:rowOff>
    </xdr:to>
    <xdr:cxnSp macro="">
      <xdr:nvCxnSpPr>
        <xdr:cNvPr id="579" name="直線コネクタ 578"/>
        <xdr:cNvCxnSpPr/>
      </xdr:nvCxnSpPr>
      <xdr:spPr>
        <a:xfrm>
          <a:off x="12814300" y="1004470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161244</xdr:rowOff>
    </xdr:from>
    <xdr:to>
      <xdr:col>85</xdr:col>
      <xdr:colOff>177800</xdr:colOff>
      <xdr:row>58</xdr:row>
      <xdr:rowOff>91394</xdr:rowOff>
    </xdr:to>
    <xdr:sp macro="" textlink="">
      <xdr:nvSpPr>
        <xdr:cNvPr id="589" name="楕円 588"/>
        <xdr:cNvSpPr/>
      </xdr:nvSpPr>
      <xdr:spPr>
        <a:xfrm>
          <a:off x="16268700" y="99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139671</xdr:rowOff>
    </xdr:from>
    <xdr:ext cx="534377" cy="259045"/>
    <xdr:sp macro="" textlink="">
      <xdr:nvSpPr>
        <xdr:cNvPr id="590" name="教育費該当値テキスト"/>
        <xdr:cNvSpPr txBox="1"/>
      </xdr:nvSpPr>
      <xdr:spPr>
        <a:xfrm>
          <a:off x="16370300" y="99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109947</xdr:rowOff>
    </xdr:from>
    <xdr:to>
      <xdr:col>81</xdr:col>
      <xdr:colOff>101600</xdr:colOff>
      <xdr:row>59</xdr:row>
      <xdr:rowOff>40097</xdr:rowOff>
    </xdr:to>
    <xdr:sp macro="" textlink="">
      <xdr:nvSpPr>
        <xdr:cNvPr id="591" name="楕円 590"/>
        <xdr:cNvSpPr/>
      </xdr:nvSpPr>
      <xdr:spPr>
        <a:xfrm>
          <a:off x="15430500" y="100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31224</xdr:rowOff>
    </xdr:from>
    <xdr:ext cx="534377" cy="259045"/>
    <xdr:sp macro="" textlink="">
      <xdr:nvSpPr>
        <xdr:cNvPr id="592" name="テキスト ボックス 591"/>
        <xdr:cNvSpPr txBox="1"/>
      </xdr:nvSpPr>
      <xdr:spPr>
        <a:xfrm>
          <a:off x="15214111" y="101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65065</xdr:rowOff>
    </xdr:from>
    <xdr:to>
      <xdr:col>76</xdr:col>
      <xdr:colOff>165100</xdr:colOff>
      <xdr:row>58</xdr:row>
      <xdr:rowOff>166665</xdr:rowOff>
    </xdr:to>
    <xdr:sp macro="" textlink="">
      <xdr:nvSpPr>
        <xdr:cNvPr id="593" name="楕円 592"/>
        <xdr:cNvSpPr/>
      </xdr:nvSpPr>
      <xdr:spPr>
        <a:xfrm>
          <a:off x="14541500" y="100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157792</xdr:rowOff>
    </xdr:from>
    <xdr:ext cx="534377" cy="259045"/>
    <xdr:sp macro="" textlink="">
      <xdr:nvSpPr>
        <xdr:cNvPr id="594" name="テキスト ボックス 593"/>
        <xdr:cNvSpPr txBox="1"/>
      </xdr:nvSpPr>
      <xdr:spPr>
        <a:xfrm>
          <a:off x="14325111" y="1010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55296</xdr:rowOff>
    </xdr:from>
    <xdr:to>
      <xdr:col>72</xdr:col>
      <xdr:colOff>38100</xdr:colOff>
      <xdr:row>58</xdr:row>
      <xdr:rowOff>156896</xdr:rowOff>
    </xdr:to>
    <xdr:sp macro="" textlink="">
      <xdr:nvSpPr>
        <xdr:cNvPr id="595" name="楕円 594"/>
        <xdr:cNvSpPr/>
      </xdr:nvSpPr>
      <xdr:spPr>
        <a:xfrm>
          <a:off x="13652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148023</xdr:rowOff>
    </xdr:from>
    <xdr:ext cx="534377" cy="259045"/>
    <xdr:sp macro="" textlink="">
      <xdr:nvSpPr>
        <xdr:cNvPr id="596" name="テキスト ボックス 595"/>
        <xdr:cNvSpPr txBox="1"/>
      </xdr:nvSpPr>
      <xdr:spPr>
        <a:xfrm>
          <a:off x="13436111" y="100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49809</xdr:rowOff>
    </xdr:from>
    <xdr:to>
      <xdr:col>67</xdr:col>
      <xdr:colOff>101600</xdr:colOff>
      <xdr:row>58</xdr:row>
      <xdr:rowOff>151409</xdr:rowOff>
    </xdr:to>
    <xdr:sp macro="" textlink="">
      <xdr:nvSpPr>
        <xdr:cNvPr id="597" name="楕円 596"/>
        <xdr:cNvSpPr/>
      </xdr:nvSpPr>
      <xdr:spPr>
        <a:xfrm>
          <a:off x="12763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142536</xdr:rowOff>
    </xdr:from>
    <xdr:ext cx="534377" cy="259045"/>
    <xdr:sp macro="" textlink="">
      <xdr:nvSpPr>
        <xdr:cNvPr id="598" name="テキスト ボックス 597"/>
        <xdr:cNvSpPr txBox="1"/>
      </xdr:nvSpPr>
      <xdr:spPr>
        <a:xfrm>
          <a:off x="12547111" y="100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121,586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21247</xdr:rowOff>
    </xdr:from>
    <xdr:to>
      <xdr:col>85</xdr:col>
      <xdr:colOff>127000</xdr:colOff>
      <xdr:row>79</xdr:row>
      <xdr:rowOff>36080</xdr:rowOff>
    </xdr:to>
    <xdr:cxnSp macro="">
      <xdr:nvCxnSpPr>
        <xdr:cNvPr id="627" name="直線コネクタ 626"/>
        <xdr:cNvCxnSpPr/>
      </xdr:nvCxnSpPr>
      <xdr:spPr>
        <a:xfrm flipV="1">
          <a:off x="15481300" y="13565797"/>
          <a:ext cx="8382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36080</xdr:rowOff>
    </xdr:from>
    <xdr:to>
      <xdr:col>81</xdr:col>
      <xdr:colOff>50800</xdr:colOff>
      <xdr:row>79</xdr:row>
      <xdr:rowOff>44450</xdr:rowOff>
    </xdr:to>
    <xdr:cxnSp macro="">
      <xdr:nvCxnSpPr>
        <xdr:cNvPr id="630" name="直線コネクタ 629"/>
        <xdr:cNvCxnSpPr/>
      </xdr:nvCxnSpPr>
      <xdr:spPr>
        <a:xfrm flipV="1">
          <a:off x="14592300" y="1358063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141897</xdr:rowOff>
    </xdr:from>
    <xdr:to>
      <xdr:col>85</xdr:col>
      <xdr:colOff>177800</xdr:colOff>
      <xdr:row>79</xdr:row>
      <xdr:rowOff>72047</xdr:rowOff>
    </xdr:to>
    <xdr:sp macro="" textlink="">
      <xdr:nvSpPr>
        <xdr:cNvPr id="646" name="楕円 645"/>
        <xdr:cNvSpPr/>
      </xdr:nvSpPr>
      <xdr:spPr>
        <a:xfrm>
          <a:off x="16268700" y="135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156730</xdr:rowOff>
    </xdr:from>
    <xdr:to>
      <xdr:col>81</xdr:col>
      <xdr:colOff>101600</xdr:colOff>
      <xdr:row>79</xdr:row>
      <xdr:rowOff>86880</xdr:rowOff>
    </xdr:to>
    <xdr:sp macro="" textlink="">
      <xdr:nvSpPr>
        <xdr:cNvPr id="648" name="楕円 647"/>
        <xdr:cNvSpPr/>
      </xdr:nvSpPr>
      <xdr:spPr>
        <a:xfrm>
          <a:off x="154305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78007</xdr:rowOff>
    </xdr:from>
    <xdr:ext cx="378565" cy="259045"/>
    <xdr:sp macro="" textlink="">
      <xdr:nvSpPr>
        <xdr:cNvPr id="649" name="テキスト ボックス 648"/>
        <xdr:cNvSpPr txBox="1"/>
      </xdr:nvSpPr>
      <xdr:spPr>
        <a:xfrm>
          <a:off x="15292017" y="1362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100,889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142509</xdr:rowOff>
    </xdr:from>
    <xdr:to>
      <xdr:col>85</xdr:col>
      <xdr:colOff>127000</xdr:colOff>
      <xdr:row>96</xdr:row>
      <xdr:rowOff>161679</xdr:rowOff>
    </xdr:to>
    <xdr:cxnSp macro="">
      <xdr:nvCxnSpPr>
        <xdr:cNvPr id="686" name="直線コネクタ 685"/>
        <xdr:cNvCxnSpPr/>
      </xdr:nvCxnSpPr>
      <xdr:spPr>
        <a:xfrm>
          <a:off x="15481300" y="16601709"/>
          <a:ext cx="8382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133724</xdr:rowOff>
    </xdr:from>
    <xdr:to>
      <xdr:col>81</xdr:col>
      <xdr:colOff>50800</xdr:colOff>
      <xdr:row>96</xdr:row>
      <xdr:rowOff>142509</xdr:rowOff>
    </xdr:to>
    <xdr:cxnSp macro="">
      <xdr:nvCxnSpPr>
        <xdr:cNvPr id="689" name="直線コネクタ 688"/>
        <xdr:cNvCxnSpPr/>
      </xdr:nvCxnSpPr>
      <xdr:spPr>
        <a:xfrm>
          <a:off x="14592300" y="1659292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133724</xdr:rowOff>
    </xdr:from>
    <xdr:to>
      <xdr:col>76</xdr:col>
      <xdr:colOff>114300</xdr:colOff>
      <xdr:row>96</xdr:row>
      <xdr:rowOff>150133</xdr:rowOff>
    </xdr:to>
    <xdr:cxnSp macro="">
      <xdr:nvCxnSpPr>
        <xdr:cNvPr id="692" name="直線コネクタ 691"/>
        <xdr:cNvCxnSpPr/>
      </xdr:nvCxnSpPr>
      <xdr:spPr>
        <a:xfrm flipV="1">
          <a:off x="13703300" y="1659292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143799</xdr:rowOff>
    </xdr:from>
    <xdr:to>
      <xdr:col>71</xdr:col>
      <xdr:colOff>177800</xdr:colOff>
      <xdr:row>96</xdr:row>
      <xdr:rowOff>150133</xdr:rowOff>
    </xdr:to>
    <xdr:cxnSp macro="">
      <xdr:nvCxnSpPr>
        <xdr:cNvPr id="695" name="直線コネクタ 694"/>
        <xdr:cNvCxnSpPr/>
      </xdr:nvCxnSpPr>
      <xdr:spPr>
        <a:xfrm>
          <a:off x="12814300" y="16602999"/>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110879</xdr:rowOff>
    </xdr:from>
    <xdr:to>
      <xdr:col>85</xdr:col>
      <xdr:colOff>177800</xdr:colOff>
      <xdr:row>97</xdr:row>
      <xdr:rowOff>41029</xdr:rowOff>
    </xdr:to>
    <xdr:sp macro="" textlink="">
      <xdr:nvSpPr>
        <xdr:cNvPr id="705" name="楕円 704"/>
        <xdr:cNvSpPr/>
      </xdr:nvSpPr>
      <xdr:spPr>
        <a:xfrm>
          <a:off x="16268700" y="16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89306</xdr:rowOff>
    </xdr:from>
    <xdr:ext cx="534377" cy="259045"/>
    <xdr:sp macro="" textlink="">
      <xdr:nvSpPr>
        <xdr:cNvPr id="706" name="公債費該当値テキスト"/>
        <xdr:cNvSpPr txBox="1"/>
      </xdr:nvSpPr>
      <xdr:spPr>
        <a:xfrm>
          <a:off x="16370300" y="1654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91709</xdr:rowOff>
    </xdr:from>
    <xdr:to>
      <xdr:col>81</xdr:col>
      <xdr:colOff>101600</xdr:colOff>
      <xdr:row>97</xdr:row>
      <xdr:rowOff>21859</xdr:rowOff>
    </xdr:to>
    <xdr:sp macro="" textlink="">
      <xdr:nvSpPr>
        <xdr:cNvPr id="707" name="楕円 706"/>
        <xdr:cNvSpPr/>
      </xdr:nvSpPr>
      <xdr:spPr>
        <a:xfrm>
          <a:off x="15430500" y="165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12986</xdr:rowOff>
    </xdr:from>
    <xdr:ext cx="534377" cy="259045"/>
    <xdr:sp macro="" textlink="">
      <xdr:nvSpPr>
        <xdr:cNvPr id="708" name="テキスト ボックス 707"/>
        <xdr:cNvSpPr txBox="1"/>
      </xdr:nvSpPr>
      <xdr:spPr>
        <a:xfrm>
          <a:off x="15214111" y="166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82924</xdr:rowOff>
    </xdr:from>
    <xdr:to>
      <xdr:col>76</xdr:col>
      <xdr:colOff>165100</xdr:colOff>
      <xdr:row>97</xdr:row>
      <xdr:rowOff>13074</xdr:rowOff>
    </xdr:to>
    <xdr:sp macro="" textlink="">
      <xdr:nvSpPr>
        <xdr:cNvPr id="709" name="楕円 708"/>
        <xdr:cNvSpPr/>
      </xdr:nvSpPr>
      <xdr:spPr>
        <a:xfrm>
          <a:off x="14541500" y="165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4201</xdr:rowOff>
    </xdr:from>
    <xdr:ext cx="534377" cy="259045"/>
    <xdr:sp macro="" textlink="">
      <xdr:nvSpPr>
        <xdr:cNvPr id="710" name="テキスト ボックス 709"/>
        <xdr:cNvSpPr txBox="1"/>
      </xdr:nvSpPr>
      <xdr:spPr>
        <a:xfrm>
          <a:off x="14325111" y="1663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99333</xdr:rowOff>
    </xdr:from>
    <xdr:to>
      <xdr:col>72</xdr:col>
      <xdr:colOff>38100</xdr:colOff>
      <xdr:row>97</xdr:row>
      <xdr:rowOff>29483</xdr:rowOff>
    </xdr:to>
    <xdr:sp macro="" textlink="">
      <xdr:nvSpPr>
        <xdr:cNvPr id="711" name="楕円 710"/>
        <xdr:cNvSpPr/>
      </xdr:nvSpPr>
      <xdr:spPr>
        <a:xfrm>
          <a:off x="13652500" y="165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20610</xdr:rowOff>
    </xdr:from>
    <xdr:ext cx="534377" cy="259045"/>
    <xdr:sp macro="" textlink="">
      <xdr:nvSpPr>
        <xdr:cNvPr id="712" name="テキスト ボックス 711"/>
        <xdr:cNvSpPr txBox="1"/>
      </xdr:nvSpPr>
      <xdr:spPr>
        <a:xfrm>
          <a:off x="13436111" y="166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92999</xdr:rowOff>
    </xdr:from>
    <xdr:to>
      <xdr:col>67</xdr:col>
      <xdr:colOff>101600</xdr:colOff>
      <xdr:row>97</xdr:row>
      <xdr:rowOff>23149</xdr:rowOff>
    </xdr:to>
    <xdr:sp macro="" textlink="">
      <xdr:nvSpPr>
        <xdr:cNvPr id="713" name="楕円 712"/>
        <xdr:cNvSpPr/>
      </xdr:nvSpPr>
      <xdr:spPr>
        <a:xfrm>
          <a:off x="12763500" y="16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14276</xdr:rowOff>
    </xdr:from>
    <xdr:ext cx="534377" cy="259045"/>
    <xdr:sp macro="" textlink="">
      <xdr:nvSpPr>
        <xdr:cNvPr id="714" name="テキスト ボックス 713"/>
        <xdr:cNvSpPr txBox="1"/>
      </xdr:nvSpPr>
      <xdr:spPr>
        <a:xfrm>
          <a:off x="12547111" y="166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6,586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各項目のうち、議会費、土木費、教育費及び災害復旧費について、前年度より増減額が大きくなっている。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議会費については、住民一人当たり３，５９０円で前年度から１０．０</a:t>
          </a:r>
          <a:r>
            <a:rPr kumimoji="1" lang="ja-JP" altLang="ja-JP" sz="1100">
              <a:solidFill>
                <a:srgbClr val="000000"/>
              </a:solidFill>
              <a:effectLst/>
              <a:latin typeface="+mn-lt"/>
              <a:ea typeface="+mn-ea"/>
              <a:cs typeface="+mn-cs"/>
            </a:rPr>
            <a:t>ポイント</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の増となっている。これは、議員報酬の増が主な要因と考えられる。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土木費については、住民一人当たり４２，１９４円で前年度から９．９</a:t>
          </a:r>
          <a:r>
            <a:rPr kumimoji="1" lang="ja-JP" altLang="ja-JP" sz="1100">
              <a:solidFill>
                <a:srgbClr val="000000"/>
              </a:solidFill>
              <a:effectLst/>
              <a:latin typeface="+mn-lt"/>
              <a:ea typeface="+mn-ea"/>
              <a:cs typeface="+mn-cs"/>
            </a:rPr>
            <a:t>ポイント</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の増となっている。これは、道路橋りょう費や都市計画費の増が主な要因と考えられる。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教育費については、住民一人当たり３６，５０３円で前年度から２７．５</a:t>
          </a:r>
          <a:r>
            <a:rPr kumimoji="1" lang="ja-JP" altLang="ja-JP" sz="1100">
              <a:solidFill>
                <a:srgbClr val="000000"/>
              </a:solidFill>
              <a:effectLst/>
              <a:latin typeface="+mn-lt"/>
              <a:ea typeface="+mn-ea"/>
              <a:cs typeface="+mn-cs"/>
            </a:rPr>
            <a:t>ポイント</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の増となっている。これは、中学校施設整備に係る経費の増が主な要因と考えられる。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災害復旧費については、住民一人当たり１，８２７円で前年度から１７７．２</a:t>
          </a:r>
          <a:r>
            <a:rPr kumimoji="1" lang="ja-JP" altLang="ja-JP" sz="1100">
              <a:solidFill>
                <a:srgbClr val="000000"/>
              </a:solidFill>
              <a:effectLst/>
              <a:latin typeface="+mn-lt"/>
              <a:ea typeface="+mn-ea"/>
              <a:cs typeface="+mn-cs"/>
            </a:rPr>
            <a:t>ポイント</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の増となっている。これは、平成３０年９月の台風２１号により破損した各種公共施設の復旧経費の増が主な要因と考えられる。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000000"/>
              </a:solidFill>
              <a:latin typeface="ＭＳ ゴシック" pitchFamily="49" charset="-128"/>
              <a:ea typeface="ＭＳ ゴシック" pitchFamily="49" charset="-128"/>
            </a:rPr>
            <a:t>　歳入面において市税は減となったものの、普通交付税、市債等が前年度より増となったことにより、歳入全体で約７億６千万円の増となった。</a:t>
          </a:r>
          <a:endParaRPr kumimoji="1" lang="en-US" altLang="ja-JP" sz="1400" baseline="0">
            <a:solidFill>
              <a:srgbClr val="000000"/>
            </a:solidFill>
            <a:latin typeface="ＭＳ ゴシック" pitchFamily="49" charset="-128"/>
            <a:ea typeface="ＭＳ ゴシック" pitchFamily="49" charset="-128"/>
          </a:endParaRPr>
        </a:p>
        <a:p>
          <a:r>
            <a:rPr kumimoji="1" lang="ja-JP" altLang="en-US" sz="1400" baseline="0">
              <a:solidFill>
                <a:srgbClr val="000000"/>
              </a:solidFill>
              <a:latin typeface="ＭＳ ゴシック" pitchFamily="49" charset="-128"/>
              <a:ea typeface="ＭＳ ゴシック" pitchFamily="49" charset="-128"/>
            </a:rPr>
            <a:t>　また、歳出面においても、普通建設費や病院事業会計への繰出等により、歳出全体で約８億５千万円の増となった。</a:t>
          </a:r>
          <a:endParaRPr kumimoji="1" lang="en-US" altLang="ja-JP" sz="1400" baseline="0">
            <a:solidFill>
              <a:srgbClr val="000000"/>
            </a:solidFill>
            <a:latin typeface="ＭＳ ゴシック" pitchFamily="49" charset="-128"/>
            <a:ea typeface="ＭＳ ゴシック" pitchFamily="49" charset="-128"/>
          </a:endParaRPr>
        </a:p>
        <a:p>
          <a:r>
            <a:rPr kumimoji="1" lang="ja-JP" altLang="en-US" sz="1400" baseline="0">
              <a:solidFill>
                <a:srgbClr val="000000"/>
              </a:solidFill>
              <a:latin typeface="ＭＳ ゴシック" pitchFamily="49" charset="-128"/>
              <a:ea typeface="ＭＳ ゴシック" pitchFamily="49" charset="-128"/>
            </a:rPr>
            <a:t>　しかし、総額では歳入が歳出を上回ったことで、形式収支、実質収支、実質単年度収支のいずれについても黒字となった。</a:t>
          </a:r>
          <a:endParaRPr kumimoji="1" lang="en-US" altLang="ja-JP" sz="1400" baseline="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連結実質赤字比率については、平成２１年度には４．４０％で赤字団体であったが、平成２２年度以降９年連続で該当なしである。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黒字の要因については、水道事業会計の多額の黒字に加え、一般会計及び介護保険事業会計が黒字であったこと、昨年度に引き続き国民健康保険事業会計の赤字が改善したことなどによるものと考えられる。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しかしながら、平成２７年度に資金不足を解消した病院事業会計において前年度並みの資金不足が生じており、また一般会計においては庁舎及び公立認定こども園の建設など、多額の支出を要する事業を予定しているため、今後も連結実質収支の黒字を維持していくためには、引続き財政の健全化を図る必要があ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25050466</v>
      </c>
      <c r="BO4" s="461"/>
      <c r="BP4" s="461"/>
      <c r="BQ4" s="461"/>
      <c r="BR4" s="461"/>
      <c r="BS4" s="461"/>
      <c r="BT4" s="461"/>
      <c r="BU4" s="462"/>
      <c r="BV4" s="460">
        <v>24023801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v>
      </c>
      <c r="CU4" s="642"/>
      <c r="CV4" s="642"/>
      <c r="CW4" s="642"/>
      <c r="CX4" s="642"/>
      <c r="CY4" s="642"/>
      <c r="CZ4" s="642"/>
      <c r="DA4" s="643"/>
      <c r="DB4" s="641">
        <v>2.6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24425286</v>
      </c>
      <c r="BO5" s="466"/>
      <c r="BP5" s="466"/>
      <c r="BQ5" s="466"/>
      <c r="BR5" s="466"/>
      <c r="BS5" s="466"/>
      <c r="BT5" s="466"/>
      <c r="BU5" s="467"/>
      <c r="BV5" s="465">
        <v>23577793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93.5</v>
      </c>
      <c r="CU5" s="436"/>
      <c r="CV5" s="436"/>
      <c r="CW5" s="436"/>
      <c r="CX5" s="436"/>
      <c r="CY5" s="436"/>
      <c r="CZ5" s="436"/>
      <c r="DA5" s="437"/>
      <c r="DB5" s="435">
        <v>96.3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625180</v>
      </c>
      <c r="BO6" s="466"/>
      <c r="BP6" s="466"/>
      <c r="BQ6" s="466"/>
      <c r="BR6" s="466"/>
      <c r="BS6" s="466"/>
      <c r="BT6" s="466"/>
      <c r="BU6" s="467"/>
      <c r="BV6" s="465">
        <v>446008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100.5</v>
      </c>
      <c r="CU6" s="616"/>
      <c r="CV6" s="616"/>
      <c r="CW6" s="616"/>
      <c r="CX6" s="616"/>
      <c r="CY6" s="616"/>
      <c r="CZ6" s="616"/>
      <c r="DA6" s="617"/>
      <c r="DB6" s="615">
        <v>103.4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24484</v>
      </c>
      <c r="BO7" s="466"/>
      <c r="BP7" s="466"/>
      <c r="BQ7" s="466"/>
      <c r="BR7" s="466"/>
      <c r="BS7" s="466"/>
      <c r="BT7" s="466"/>
      <c r="BU7" s="467"/>
      <c r="BV7" s="465">
        <v>52650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15162579</v>
      </c>
      <c r="CU7" s="466"/>
      <c r="CV7" s="466"/>
      <c r="CW7" s="466"/>
      <c r="CX7" s="466"/>
      <c r="CY7" s="466"/>
      <c r="CZ7" s="466"/>
      <c r="DA7" s="467"/>
      <c r="DB7" s="465">
        <v>14848973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600696</v>
      </c>
      <c r="BO8" s="466"/>
      <c r="BP8" s="466"/>
      <c r="BQ8" s="466"/>
      <c r="BR8" s="466"/>
      <c r="BS8" s="466"/>
      <c r="BT8" s="466"/>
      <c r="BU8" s="467"/>
      <c r="BV8" s="465">
        <v>393358</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0.63</v>
      </c>
      <c r="CU8" s="579"/>
      <c r="CV8" s="579"/>
      <c r="CW8" s="579"/>
      <c r="CX8" s="579"/>
      <c r="CY8" s="579"/>
      <c r="CZ8" s="579"/>
      <c r="DA8" s="580"/>
      <c r="DB8" s="578">
        <v>0.63</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71112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207338</v>
      </c>
      <c r="BO9" s="466"/>
      <c r="BP9" s="466"/>
      <c r="BQ9" s="466"/>
      <c r="BR9" s="466"/>
      <c r="BS9" s="466"/>
      <c r="BT9" s="466"/>
      <c r="BU9" s="467"/>
      <c r="BV9" s="465">
        <v>215183</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11.5</v>
      </c>
      <c r="CU9" s="436"/>
      <c r="CV9" s="436"/>
      <c r="CW9" s="436"/>
      <c r="CX9" s="436"/>
      <c r="CY9" s="436"/>
      <c r="CZ9" s="436"/>
      <c r="DA9" s="437"/>
      <c r="DB9" s="435">
        <v>12.3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74773</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94</v>
      </c>
      <c r="AV10" s="523"/>
      <c r="AW10" s="523"/>
      <c r="AX10" s="523"/>
      <c r="AY10" s="445" t="s">
        <v>122</v>
      </c>
      <c r="AZ10" s="446"/>
      <c r="BA10" s="446"/>
      <c r="BB10" s="446"/>
      <c r="BC10" s="446"/>
      <c r="BD10" s="446"/>
      <c r="BE10" s="446"/>
      <c r="BF10" s="446"/>
      <c r="BG10" s="446"/>
      <c r="BH10" s="446"/>
      <c r="BI10" s="446"/>
      <c r="BJ10" s="446"/>
      <c r="BK10" s="446"/>
      <c r="BL10" s="446"/>
      <c r="BM10" s="447"/>
      <c r="BN10" s="465">
        <v>3216</v>
      </c>
      <c r="BO10" s="466"/>
      <c r="BP10" s="466"/>
      <c r="BQ10" s="466"/>
      <c r="BR10" s="466"/>
      <c r="BS10" s="466"/>
      <c r="BT10" s="466"/>
      <c r="BU10" s="467"/>
      <c r="BV10" s="465">
        <v>4425</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1392</v>
      </c>
      <c r="BO11" s="466"/>
      <c r="BP11" s="466"/>
      <c r="BQ11" s="466"/>
      <c r="BR11" s="466"/>
      <c r="BS11" s="466"/>
      <c r="BT11" s="466"/>
      <c r="BU11" s="467"/>
      <c r="BV11" s="465">
        <v>2704</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69529</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117</v>
      </c>
      <c r="AV12" s="523"/>
      <c r="AW12" s="523"/>
      <c r="AX12" s="523"/>
      <c r="AY12" s="445" t="s">
        <v>137</v>
      </c>
      <c r="AZ12" s="446"/>
      <c r="BA12" s="446"/>
      <c r="BB12" s="446"/>
      <c r="BC12" s="446"/>
      <c r="BD12" s="446"/>
      <c r="BE12" s="446"/>
      <c r="BF12" s="446"/>
      <c r="BG12" s="446"/>
      <c r="BH12" s="446"/>
      <c r="BI12" s="446"/>
      <c r="BJ12" s="446"/>
      <c r="BK12" s="446"/>
      <c r="BL12" s="446"/>
      <c r="BM12" s="447"/>
      <c r="BN12" s="465">
        <v>3038</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68188</v>
      </c>
      <c r="S13" s="569"/>
      <c r="T13" s="569"/>
      <c r="U13" s="569"/>
      <c r="V13" s="570"/>
      <c r="W13" s="556" t="s">
        <v>142</v>
      </c>
      <c r="X13" s="478"/>
      <c r="Y13" s="478"/>
      <c r="Z13" s="478"/>
      <c r="AA13" s="478"/>
      <c r="AB13" s="479"/>
      <c r="AC13" s="441">
        <v>301</v>
      </c>
      <c r="AD13" s="442"/>
      <c r="AE13" s="442"/>
      <c r="AF13" s="442"/>
      <c r="AG13" s="443"/>
      <c r="AH13" s="441">
        <v>316</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208908</v>
      </c>
      <c r="BO13" s="466"/>
      <c r="BP13" s="466"/>
      <c r="BQ13" s="466"/>
      <c r="BR13" s="466"/>
      <c r="BS13" s="466"/>
      <c r="BT13" s="466"/>
      <c r="BU13" s="467"/>
      <c r="BV13" s="465">
        <v>222312</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4.9000000000000004</v>
      </c>
      <c r="CU13" s="436"/>
      <c r="CV13" s="436"/>
      <c r="CW13" s="436"/>
      <c r="CX13" s="436"/>
      <c r="CY13" s="436"/>
      <c r="CZ13" s="436"/>
      <c r="DA13" s="437"/>
      <c r="DB13" s="435">
        <v>6.7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147</v>
      </c>
      <c r="M14" s="599"/>
      <c r="N14" s="599"/>
      <c r="O14" s="599"/>
      <c r="P14" s="599"/>
      <c r="Q14" s="600"/>
      <c r="R14" s="568">
        <v>70118</v>
      </c>
      <c r="S14" s="569"/>
      <c r="T14" s="569"/>
      <c r="U14" s="569"/>
      <c r="V14" s="570"/>
      <c r="W14" s="571"/>
      <c r="X14" s="481"/>
      <c r="Y14" s="481"/>
      <c r="Z14" s="481"/>
      <c r="AA14" s="481"/>
      <c r="AB14" s="482"/>
      <c r="AC14" s="561">
        <v>1</v>
      </c>
      <c r="AD14" s="562"/>
      <c r="AE14" s="562"/>
      <c r="AF14" s="562"/>
      <c r="AG14" s="563"/>
      <c r="AH14" s="561">
        <v>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t="s">
        <v>149</v>
      </c>
      <c r="CU14" s="573"/>
      <c r="CV14" s="573"/>
      <c r="CW14" s="573"/>
      <c r="CX14" s="573"/>
      <c r="CY14" s="573"/>
      <c r="CZ14" s="573"/>
      <c r="DA14" s="574"/>
      <c r="DB14" s="572" t="s">
        <v>130</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150</v>
      </c>
      <c r="N15" s="566"/>
      <c r="O15" s="566"/>
      <c r="P15" s="566"/>
      <c r="Q15" s="567"/>
      <c r="R15" s="568">
        <v>68861</v>
      </c>
      <c r="S15" s="569"/>
      <c r="T15" s="569"/>
      <c r="U15" s="569"/>
      <c r="V15" s="570"/>
      <c r="W15" s="556" t="s">
        <v>151</v>
      </c>
      <c r="X15" s="478"/>
      <c r="Y15" s="478"/>
      <c r="Z15" s="478"/>
      <c r="AA15" s="478"/>
      <c r="AB15" s="479"/>
      <c r="AC15" s="441">
        <v>9441</v>
      </c>
      <c r="AD15" s="442"/>
      <c r="AE15" s="442"/>
      <c r="AF15" s="442"/>
      <c r="AG15" s="443"/>
      <c r="AH15" s="441">
        <v>10265</v>
      </c>
      <c r="AI15" s="442"/>
      <c r="AJ15" s="442"/>
      <c r="AK15" s="442"/>
      <c r="AL15" s="444"/>
      <c r="AM15" s="534"/>
      <c r="AN15" s="439"/>
      <c r="AO15" s="439"/>
      <c r="AP15" s="439"/>
      <c r="AQ15" s="439"/>
      <c r="AR15" s="439"/>
      <c r="AS15" s="439"/>
      <c r="AT15" s="440"/>
      <c r="AU15" s="522"/>
      <c r="AV15" s="523"/>
      <c r="AW15" s="523"/>
      <c r="AX15" s="523"/>
      <c r="AY15" s="457" t="s">
        <v>152</v>
      </c>
      <c r="AZ15" s="458"/>
      <c r="BA15" s="458"/>
      <c r="BB15" s="458"/>
      <c r="BC15" s="458"/>
      <c r="BD15" s="458"/>
      <c r="BE15" s="458"/>
      <c r="BF15" s="458"/>
      <c r="BG15" s="458"/>
      <c r="BH15" s="458"/>
      <c r="BI15" s="458"/>
      <c r="BJ15" s="458"/>
      <c r="BK15" s="458"/>
      <c r="BL15" s="458"/>
      <c r="BM15" s="459"/>
      <c r="BN15" s="460">
        <v>7389616</v>
      </c>
      <c r="BO15" s="461"/>
      <c r="BP15" s="461"/>
      <c r="BQ15" s="461"/>
      <c r="BR15" s="461"/>
      <c r="BS15" s="461"/>
      <c r="BT15" s="461"/>
      <c r="BU15" s="462"/>
      <c r="BV15" s="460">
        <v>7409642</v>
      </c>
      <c r="BW15" s="461"/>
      <c r="BX15" s="461"/>
      <c r="BY15" s="461"/>
      <c r="BZ15" s="461"/>
      <c r="CA15" s="461"/>
      <c r="CB15" s="461"/>
      <c r="CC15" s="462"/>
      <c r="CD15" s="575" t="s">
        <v>153</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154</v>
      </c>
      <c r="M16" s="559"/>
      <c r="N16" s="559"/>
      <c r="O16" s="559"/>
      <c r="P16" s="559"/>
      <c r="Q16" s="560"/>
      <c r="R16" s="553" t="s">
        <v>155</v>
      </c>
      <c r="S16" s="554"/>
      <c r="T16" s="554"/>
      <c r="U16" s="554"/>
      <c r="V16" s="555"/>
      <c r="W16" s="571"/>
      <c r="X16" s="481"/>
      <c r="Y16" s="481"/>
      <c r="Z16" s="481"/>
      <c r="AA16" s="481"/>
      <c r="AB16" s="482"/>
      <c r="AC16" s="561">
        <v>31.8</v>
      </c>
      <c r="AD16" s="562"/>
      <c r="AE16" s="562"/>
      <c r="AF16" s="562"/>
      <c r="AG16" s="563"/>
      <c r="AH16" s="561">
        <v>32.5</v>
      </c>
      <c r="AI16" s="562"/>
      <c r="AJ16" s="562"/>
      <c r="AK16" s="562"/>
      <c r="AL16" s="564"/>
      <c r="AM16" s="534"/>
      <c r="AN16" s="439"/>
      <c r="AO16" s="439"/>
      <c r="AP16" s="439"/>
      <c r="AQ16" s="439"/>
      <c r="AR16" s="439"/>
      <c r="AS16" s="439"/>
      <c r="AT16" s="440"/>
      <c r="AU16" s="522"/>
      <c r="AV16" s="523"/>
      <c r="AW16" s="523"/>
      <c r="AX16" s="523"/>
      <c r="AY16" s="445" t="s">
        <v>156</v>
      </c>
      <c r="AZ16" s="446"/>
      <c r="BA16" s="446"/>
      <c r="BB16" s="446"/>
      <c r="BC16" s="446"/>
      <c r="BD16" s="446"/>
      <c r="BE16" s="446"/>
      <c r="BF16" s="446"/>
      <c r="BG16" s="446"/>
      <c r="BH16" s="446"/>
      <c r="BI16" s="446"/>
      <c r="BJ16" s="446"/>
      <c r="BK16" s="446"/>
      <c r="BL16" s="446"/>
      <c r="BM16" s="447"/>
      <c r="BN16" s="465">
        <v>12024833</v>
      </c>
      <c r="BO16" s="466"/>
      <c r="BP16" s="466"/>
      <c r="BQ16" s="466"/>
      <c r="BR16" s="466"/>
      <c r="BS16" s="466"/>
      <c r="BT16" s="466"/>
      <c r="BU16" s="467"/>
      <c r="BV16" s="465">
        <v>11775649</v>
      </c>
      <c r="BW16" s="466"/>
      <c r="BX16" s="466"/>
      <c r="BY16" s="466"/>
      <c r="BZ16" s="466"/>
      <c r="CA16" s="466"/>
      <c r="CB16" s="466"/>
      <c r="CC16" s="467"/>
      <c r="CD16" s="200"/>
      <c r="CE16" s="463" t="s">
        <v>157</v>
      </c>
      <c r="CF16" s="463"/>
      <c r="CG16" s="463"/>
      <c r="CH16" s="463"/>
      <c r="CI16" s="463"/>
      <c r="CJ16" s="463"/>
      <c r="CK16" s="463"/>
      <c r="CL16" s="463"/>
      <c r="CM16" s="463"/>
      <c r="CN16" s="463"/>
      <c r="CO16" s="463"/>
      <c r="CP16" s="463"/>
      <c r="CQ16" s="463"/>
      <c r="CR16" s="463"/>
      <c r="CS16" s="464"/>
      <c r="CT16" s="435">
        <v>17</v>
      </c>
      <c r="CU16" s="436"/>
      <c r="CV16" s="436"/>
      <c r="CW16" s="436"/>
      <c r="CX16" s="436"/>
      <c r="CY16" s="436"/>
      <c r="CZ16" s="436"/>
      <c r="DA16" s="437"/>
      <c r="DB16" s="435">
        <v>17.3</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158</v>
      </c>
      <c r="N17" s="551"/>
      <c r="O17" s="551"/>
      <c r="P17" s="551"/>
      <c r="Q17" s="552"/>
      <c r="R17" s="553" t="s">
        <v>159</v>
      </c>
      <c r="S17" s="554"/>
      <c r="T17" s="554"/>
      <c r="U17" s="554"/>
      <c r="V17" s="555"/>
      <c r="W17" s="556" t="s">
        <v>160</v>
      </c>
      <c r="X17" s="478"/>
      <c r="Y17" s="478"/>
      <c r="Z17" s="478"/>
      <c r="AA17" s="478"/>
      <c r="AB17" s="479"/>
      <c r="AC17" s="441">
        <v>19966</v>
      </c>
      <c r="AD17" s="442"/>
      <c r="AE17" s="442"/>
      <c r="AF17" s="442"/>
      <c r="AG17" s="443"/>
      <c r="AH17" s="441">
        <v>20995</v>
      </c>
      <c r="AI17" s="442"/>
      <c r="AJ17" s="442"/>
      <c r="AK17" s="442"/>
      <c r="AL17" s="444"/>
      <c r="AM17" s="534"/>
      <c r="AN17" s="439"/>
      <c r="AO17" s="439"/>
      <c r="AP17" s="439"/>
      <c r="AQ17" s="439"/>
      <c r="AR17" s="439"/>
      <c r="AS17" s="439"/>
      <c r="AT17" s="440"/>
      <c r="AU17" s="522"/>
      <c r="AV17" s="523"/>
      <c r="AW17" s="523"/>
      <c r="AX17" s="523"/>
      <c r="AY17" s="445" t="s">
        <v>161</v>
      </c>
      <c r="AZ17" s="446"/>
      <c r="BA17" s="446"/>
      <c r="BB17" s="446"/>
      <c r="BC17" s="446"/>
      <c r="BD17" s="446"/>
      <c r="BE17" s="446"/>
      <c r="BF17" s="446"/>
      <c r="BG17" s="446"/>
      <c r="BH17" s="446"/>
      <c r="BI17" s="446"/>
      <c r="BJ17" s="446"/>
      <c r="BK17" s="446"/>
      <c r="BL17" s="446"/>
      <c r="BM17" s="447"/>
      <c r="BN17" s="465">
        <v>9431285</v>
      </c>
      <c r="BO17" s="466"/>
      <c r="BP17" s="466"/>
      <c r="BQ17" s="466"/>
      <c r="BR17" s="466"/>
      <c r="BS17" s="466"/>
      <c r="BT17" s="466"/>
      <c r="BU17" s="467"/>
      <c r="BV17" s="465">
        <v>9441870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162</v>
      </c>
      <c r="C18" s="528"/>
      <c r="D18" s="528"/>
      <c r="E18" s="529"/>
      <c r="F18" s="529"/>
      <c r="G18" s="529"/>
      <c r="H18" s="529"/>
      <c r="I18" s="529"/>
      <c r="J18" s="529"/>
      <c r="K18" s="529"/>
      <c r="L18" s="530">
        <v>25.33</v>
      </c>
      <c r="M18" s="530"/>
      <c r="N18" s="530"/>
      <c r="O18" s="530"/>
      <c r="P18" s="530"/>
      <c r="Q18" s="530"/>
      <c r="R18" s="531"/>
      <c r="S18" s="531"/>
      <c r="T18" s="531"/>
      <c r="U18" s="531"/>
      <c r="V18" s="532"/>
      <c r="W18" s="546"/>
      <c r="X18" s="547"/>
      <c r="Y18" s="547"/>
      <c r="Z18" s="547"/>
      <c r="AA18" s="547"/>
      <c r="AB18" s="557"/>
      <c r="AC18" s="429">
        <v>67.2</v>
      </c>
      <c r="AD18" s="430"/>
      <c r="AE18" s="430"/>
      <c r="AF18" s="430"/>
      <c r="AG18" s="533"/>
      <c r="AH18" s="429">
        <v>66.5</v>
      </c>
      <c r="AI18" s="430"/>
      <c r="AJ18" s="430"/>
      <c r="AK18" s="430"/>
      <c r="AL18" s="431"/>
      <c r="AM18" s="534"/>
      <c r="AN18" s="439"/>
      <c r="AO18" s="439"/>
      <c r="AP18" s="439"/>
      <c r="AQ18" s="439"/>
      <c r="AR18" s="439"/>
      <c r="AS18" s="439"/>
      <c r="AT18" s="440"/>
      <c r="AU18" s="522"/>
      <c r="AV18" s="523"/>
      <c r="AW18" s="523"/>
      <c r="AX18" s="523"/>
      <c r="AY18" s="445" t="s">
        <v>163</v>
      </c>
      <c r="AZ18" s="446"/>
      <c r="BA18" s="446"/>
      <c r="BB18" s="446"/>
      <c r="BC18" s="446"/>
      <c r="BD18" s="446"/>
      <c r="BE18" s="446"/>
      <c r="BF18" s="446"/>
      <c r="BG18" s="446"/>
      <c r="BH18" s="446"/>
      <c r="BI18" s="446"/>
      <c r="BJ18" s="446"/>
      <c r="BK18" s="446"/>
      <c r="BL18" s="446"/>
      <c r="BM18" s="447"/>
      <c r="BN18" s="465">
        <v>14430088</v>
      </c>
      <c r="BO18" s="466"/>
      <c r="BP18" s="466"/>
      <c r="BQ18" s="466"/>
      <c r="BR18" s="466"/>
      <c r="BS18" s="466"/>
      <c r="BT18" s="466"/>
      <c r="BU18" s="467"/>
      <c r="BV18" s="465">
        <v>14703910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164</v>
      </c>
      <c r="C19" s="528"/>
      <c r="D19" s="528"/>
      <c r="E19" s="529"/>
      <c r="F19" s="529"/>
      <c r="G19" s="529"/>
      <c r="H19" s="529"/>
      <c r="I19" s="529"/>
      <c r="J19" s="529"/>
      <c r="K19" s="529"/>
      <c r="L19" s="535">
        <v>2807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165</v>
      </c>
      <c r="AZ19" s="446"/>
      <c r="BA19" s="446"/>
      <c r="BB19" s="446"/>
      <c r="BC19" s="446"/>
      <c r="BD19" s="446"/>
      <c r="BE19" s="446"/>
      <c r="BF19" s="446"/>
      <c r="BG19" s="446"/>
      <c r="BH19" s="446"/>
      <c r="BI19" s="446"/>
      <c r="BJ19" s="446"/>
      <c r="BK19" s="446"/>
      <c r="BL19" s="446"/>
      <c r="BM19" s="447"/>
      <c r="BN19" s="465">
        <v>16682543</v>
      </c>
      <c r="BO19" s="466"/>
      <c r="BP19" s="466"/>
      <c r="BQ19" s="466"/>
      <c r="BR19" s="466"/>
      <c r="BS19" s="466"/>
      <c r="BT19" s="466"/>
      <c r="BU19" s="467"/>
      <c r="BV19" s="465">
        <v>16414026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166</v>
      </c>
      <c r="C20" s="528"/>
      <c r="D20" s="528"/>
      <c r="E20" s="529"/>
      <c r="F20" s="529"/>
      <c r="G20" s="529"/>
      <c r="H20" s="529"/>
      <c r="I20" s="529"/>
      <c r="J20" s="529"/>
      <c r="K20" s="529"/>
      <c r="L20" s="535">
        <v>29009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168</v>
      </c>
      <c r="C22" s="495"/>
      <c r="D22" s="496"/>
      <c r="E22" s="503" t="s">
        <v>1</v>
      </c>
      <c r="F22" s="478"/>
      <c r="G22" s="478"/>
      <c r="H22" s="478"/>
      <c r="I22" s="478"/>
      <c r="J22" s="478"/>
      <c r="K22" s="479"/>
      <c r="L22" s="503" t="s">
        <v>169</v>
      </c>
      <c r="M22" s="478"/>
      <c r="N22" s="478"/>
      <c r="O22" s="478"/>
      <c r="P22" s="479"/>
      <c r="Q22" s="488" t="s">
        <v>170</v>
      </c>
      <c r="R22" s="489"/>
      <c r="S22" s="489"/>
      <c r="T22" s="489"/>
      <c r="U22" s="489"/>
      <c r="V22" s="504"/>
      <c r="W22" s="506" t="s">
        <v>171</v>
      </c>
      <c r="X22" s="495"/>
      <c r="Y22" s="496"/>
      <c r="Z22" s="503" t="s">
        <v>1</v>
      </c>
      <c r="AA22" s="478"/>
      <c r="AB22" s="478"/>
      <c r="AC22" s="478"/>
      <c r="AD22" s="478"/>
      <c r="AE22" s="478"/>
      <c r="AF22" s="478"/>
      <c r="AG22" s="479"/>
      <c r="AH22" s="477" t="s">
        <v>172</v>
      </c>
      <c r="AI22" s="478"/>
      <c r="AJ22" s="478"/>
      <c r="AK22" s="478"/>
      <c r="AL22" s="479"/>
      <c r="AM22" s="477" t="s">
        <v>173</v>
      </c>
      <c r="AN22" s="483"/>
      <c r="AO22" s="483"/>
      <c r="AP22" s="483"/>
      <c r="AQ22" s="483"/>
      <c r="AR22" s="484"/>
      <c r="AS22" s="488" t="s">
        <v>170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174</v>
      </c>
      <c r="AZ23" s="458"/>
      <c r="BA23" s="458"/>
      <c r="BB23" s="458"/>
      <c r="BC23" s="458"/>
      <c r="BD23" s="458"/>
      <c r="BE23" s="458"/>
      <c r="BF23" s="458"/>
      <c r="BG23" s="458"/>
      <c r="BH23" s="458"/>
      <c r="BI23" s="458"/>
      <c r="BJ23" s="458"/>
      <c r="BK23" s="458"/>
      <c r="BL23" s="458"/>
      <c r="BM23" s="459"/>
      <c r="BN23" s="465">
        <v>19183344</v>
      </c>
      <c r="BO23" s="466"/>
      <c r="BP23" s="466"/>
      <c r="BQ23" s="466"/>
      <c r="BR23" s="466"/>
      <c r="BS23" s="466"/>
      <c r="BT23" s="466"/>
      <c r="BU23" s="467"/>
      <c r="BV23" s="465">
        <v>18899498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175</v>
      </c>
      <c r="F24" s="439"/>
      <c r="G24" s="439"/>
      <c r="H24" s="439"/>
      <c r="I24" s="439"/>
      <c r="J24" s="439"/>
      <c r="K24" s="440"/>
      <c r="L24" s="441">
        <v>1</v>
      </c>
      <c r="M24" s="442"/>
      <c r="N24" s="442"/>
      <c r="O24" s="442"/>
      <c r="P24" s="443"/>
      <c r="Q24" s="441">
        <v>6720</v>
      </c>
      <c r="R24" s="442"/>
      <c r="S24" s="442"/>
      <c r="T24" s="442"/>
      <c r="U24" s="442"/>
      <c r="V24" s="443"/>
      <c r="W24" s="507"/>
      <c r="X24" s="498"/>
      <c r="Y24" s="499"/>
      <c r="Z24" s="438" t="s">
        <v>176</v>
      </c>
      <c r="AA24" s="439"/>
      <c r="AB24" s="439"/>
      <c r="AC24" s="439"/>
      <c r="AD24" s="439"/>
      <c r="AE24" s="439"/>
      <c r="AF24" s="439"/>
      <c r="AG24" s="440"/>
      <c r="AH24" s="441">
        <v>367</v>
      </c>
      <c r="AI24" s="442"/>
      <c r="AJ24" s="442"/>
      <c r="AK24" s="442"/>
      <c r="AL24" s="443"/>
      <c r="AM24" s="441">
        <v>1142838</v>
      </c>
      <c r="AN24" s="442"/>
      <c r="AO24" s="442"/>
      <c r="AP24" s="442"/>
      <c r="AQ24" s="442"/>
      <c r="AR24" s="443"/>
      <c r="AS24" s="441">
        <v>3114</v>
      </c>
      <c r="AT24" s="442"/>
      <c r="AU24" s="442"/>
      <c r="AV24" s="442"/>
      <c r="AW24" s="442"/>
      <c r="AX24" s="444"/>
      <c r="AY24" s="432" t="s">
        <v>177</v>
      </c>
      <c r="AZ24" s="433"/>
      <c r="BA24" s="433"/>
      <c r="BB24" s="433"/>
      <c r="BC24" s="433"/>
      <c r="BD24" s="433"/>
      <c r="BE24" s="433"/>
      <c r="BF24" s="433"/>
      <c r="BG24" s="433"/>
      <c r="BH24" s="433"/>
      <c r="BI24" s="433"/>
      <c r="BJ24" s="433"/>
      <c r="BK24" s="433"/>
      <c r="BL24" s="433"/>
      <c r="BM24" s="434"/>
      <c r="BN24" s="465">
        <v>14823651</v>
      </c>
      <c r="BO24" s="466"/>
      <c r="BP24" s="466"/>
      <c r="BQ24" s="466"/>
      <c r="BR24" s="466"/>
      <c r="BS24" s="466"/>
      <c r="BT24" s="466"/>
      <c r="BU24" s="467"/>
      <c r="BV24" s="465">
        <v>14845830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178</v>
      </c>
      <c r="F25" s="439"/>
      <c r="G25" s="439"/>
      <c r="H25" s="439"/>
      <c r="I25" s="439"/>
      <c r="J25" s="439"/>
      <c r="K25" s="440"/>
      <c r="L25" s="441">
        <v>1</v>
      </c>
      <c r="M25" s="442"/>
      <c r="N25" s="442"/>
      <c r="O25" s="442"/>
      <c r="P25" s="443"/>
      <c r="Q25" s="441">
        <v>5960</v>
      </c>
      <c r="R25" s="442"/>
      <c r="S25" s="442"/>
      <c r="T25" s="442"/>
      <c r="U25" s="442"/>
      <c r="V25" s="443"/>
      <c r="W25" s="507"/>
      <c r="X25" s="498"/>
      <c r="Y25" s="499"/>
      <c r="Z25" s="438" t="s">
        <v>179</v>
      </c>
      <c r="AA25" s="439"/>
      <c r="AB25" s="439"/>
      <c r="AC25" s="439"/>
      <c r="AD25" s="439"/>
      <c r="AE25" s="439"/>
      <c r="AF25" s="439"/>
      <c r="AG25" s="440"/>
      <c r="AH25" s="441" t="s">
        <v>131</v>
      </c>
      <c r="AI25" s="442"/>
      <c r="AJ25" s="442"/>
      <c r="AK25" s="442"/>
      <c r="AL25" s="443"/>
      <c r="AM25" s="441" t="s">
        <v>149</v>
      </c>
      <c r="AN25" s="442"/>
      <c r="AO25" s="442"/>
      <c r="AP25" s="442"/>
      <c r="AQ25" s="442"/>
      <c r="AR25" s="443"/>
      <c r="AS25" s="441" t="s">
        <v>140</v>
      </c>
      <c r="AT25" s="442"/>
      <c r="AU25" s="442"/>
      <c r="AV25" s="442"/>
      <c r="AW25" s="442"/>
      <c r="AX25" s="444"/>
      <c r="AY25" s="457" t="s">
        <v>180</v>
      </c>
      <c r="AZ25" s="458"/>
      <c r="BA25" s="458"/>
      <c r="BB25" s="458"/>
      <c r="BC25" s="458"/>
      <c r="BD25" s="458"/>
      <c r="BE25" s="458"/>
      <c r="BF25" s="458"/>
      <c r="BG25" s="458"/>
      <c r="BH25" s="458"/>
      <c r="BI25" s="458"/>
      <c r="BJ25" s="458"/>
      <c r="BK25" s="458"/>
      <c r="BL25" s="458"/>
      <c r="BM25" s="459"/>
      <c r="BN25" s="460">
        <v>2381504</v>
      </c>
      <c r="BO25" s="461"/>
      <c r="BP25" s="461"/>
      <c r="BQ25" s="461"/>
      <c r="BR25" s="461"/>
      <c r="BS25" s="461"/>
      <c r="BT25" s="461"/>
      <c r="BU25" s="462"/>
      <c r="BV25" s="460">
        <v>2971889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181</v>
      </c>
      <c r="F26" s="439"/>
      <c r="G26" s="439"/>
      <c r="H26" s="439"/>
      <c r="I26" s="439"/>
      <c r="J26" s="439"/>
      <c r="K26" s="440"/>
      <c r="L26" s="441">
        <v>1</v>
      </c>
      <c r="M26" s="442"/>
      <c r="N26" s="442"/>
      <c r="O26" s="442"/>
      <c r="P26" s="443"/>
      <c r="Q26" s="441">
        <v>5360</v>
      </c>
      <c r="R26" s="442"/>
      <c r="S26" s="442"/>
      <c r="T26" s="442"/>
      <c r="U26" s="442"/>
      <c r="V26" s="443"/>
      <c r="W26" s="507"/>
      <c r="X26" s="498"/>
      <c r="Y26" s="499"/>
      <c r="Z26" s="438" t="s">
        <v>182</v>
      </c>
      <c r="AA26" s="520"/>
      <c r="AB26" s="520"/>
      <c r="AC26" s="520"/>
      <c r="AD26" s="520"/>
      <c r="AE26" s="520"/>
      <c r="AF26" s="520"/>
      <c r="AG26" s="521"/>
      <c r="AH26" s="441">
        <v>11</v>
      </c>
      <c r="AI26" s="442"/>
      <c r="AJ26" s="442"/>
      <c r="AK26" s="442"/>
      <c r="AL26" s="443"/>
      <c r="AM26" s="441">
        <v>37917</v>
      </c>
      <c r="AN26" s="442"/>
      <c r="AO26" s="442"/>
      <c r="AP26" s="442"/>
      <c r="AQ26" s="442"/>
      <c r="AR26" s="443"/>
      <c r="AS26" s="441">
        <v>3447</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149</v>
      </c>
      <c r="BO26" s="466"/>
      <c r="BP26" s="466"/>
      <c r="BQ26" s="466"/>
      <c r="BR26" s="466"/>
      <c r="BS26" s="466"/>
      <c r="BT26" s="466"/>
      <c r="BU26" s="467"/>
      <c r="BV26" s="465" t="s">
        <v>140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184</v>
      </c>
      <c r="F27" s="439"/>
      <c r="G27" s="439"/>
      <c r="H27" s="439"/>
      <c r="I27" s="439"/>
      <c r="J27" s="439"/>
      <c r="K27" s="440"/>
      <c r="L27" s="441">
        <v>1</v>
      </c>
      <c r="M27" s="442"/>
      <c r="N27" s="442"/>
      <c r="O27" s="442"/>
      <c r="P27" s="443"/>
      <c r="Q27" s="441">
        <v>5900</v>
      </c>
      <c r="R27" s="442"/>
      <c r="S27" s="442"/>
      <c r="T27" s="442"/>
      <c r="U27" s="442"/>
      <c r="V27" s="443"/>
      <c r="W27" s="507"/>
      <c r="X27" s="498"/>
      <c r="Y27" s="499"/>
      <c r="Z27" s="438" t="s">
        <v>185</v>
      </c>
      <c r="AA27" s="439"/>
      <c r="AB27" s="439"/>
      <c r="AC27" s="439"/>
      <c r="AD27" s="439"/>
      <c r="AE27" s="439"/>
      <c r="AF27" s="439"/>
      <c r="AG27" s="440"/>
      <c r="AH27" s="441">
        <v>29</v>
      </c>
      <c r="AI27" s="442"/>
      <c r="AJ27" s="442"/>
      <c r="AK27" s="442"/>
      <c r="AL27" s="443"/>
      <c r="AM27" s="441">
        <v>108489</v>
      </c>
      <c r="AN27" s="442"/>
      <c r="AO27" s="442"/>
      <c r="AP27" s="442"/>
      <c r="AQ27" s="442"/>
      <c r="AR27" s="443"/>
      <c r="AS27" s="441">
        <v>3741</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t="s">
        <v>187</v>
      </c>
      <c r="BO27" s="469"/>
      <c r="BP27" s="469"/>
      <c r="BQ27" s="469"/>
      <c r="BR27" s="469"/>
      <c r="BS27" s="469"/>
      <c r="BT27" s="469"/>
      <c r="BU27" s="470"/>
      <c r="BV27" s="468" t="s">
        <v>187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188</v>
      </c>
      <c r="F28" s="439"/>
      <c r="G28" s="439"/>
      <c r="H28" s="439"/>
      <c r="I28" s="439"/>
      <c r="J28" s="439"/>
      <c r="K28" s="440"/>
      <c r="L28" s="441">
        <v>1</v>
      </c>
      <c r="M28" s="442"/>
      <c r="N28" s="442"/>
      <c r="O28" s="442"/>
      <c r="P28" s="443"/>
      <c r="Q28" s="441">
        <v>5500</v>
      </c>
      <c r="R28" s="442"/>
      <c r="S28" s="442"/>
      <c r="T28" s="442"/>
      <c r="U28" s="442"/>
      <c r="V28" s="443"/>
      <c r="W28" s="507"/>
      <c r="X28" s="498"/>
      <c r="Y28" s="499"/>
      <c r="Z28" s="438" t="s">
        <v>189</v>
      </c>
      <c r="AA28" s="439"/>
      <c r="AB28" s="439"/>
      <c r="AC28" s="439"/>
      <c r="AD28" s="439"/>
      <c r="AE28" s="439"/>
      <c r="AF28" s="439"/>
      <c r="AG28" s="440"/>
      <c r="AH28" s="441" t="s">
        <v>149</v>
      </c>
      <c r="AI28" s="442"/>
      <c r="AJ28" s="442"/>
      <c r="AK28" s="442"/>
      <c r="AL28" s="443"/>
      <c r="AM28" s="441" t="s">
        <v>140</v>
      </c>
      <c r="AN28" s="442"/>
      <c r="AO28" s="442"/>
      <c r="AP28" s="442"/>
      <c r="AQ28" s="442"/>
      <c r="AR28" s="443"/>
      <c r="AS28" s="441" t="s">
        <v>130</v>
      </c>
      <c r="AT28" s="442"/>
      <c r="AU28" s="442"/>
      <c r="AV28" s="442"/>
      <c r="AW28" s="442"/>
      <c r="AX28" s="444"/>
      <c r="AY28" s="448" t="s">
        <v>190</v>
      </c>
      <c r="AZ28" s="449"/>
      <c r="BA28" s="449"/>
      <c r="BB28" s="450"/>
      <c r="BC28" s="457" t="s">
        <v>48</v>
      </c>
      <c r="BD28" s="458"/>
      <c r="BE28" s="458"/>
      <c r="BF28" s="458"/>
      <c r="BG28" s="458"/>
      <c r="BH28" s="458"/>
      <c r="BI28" s="458"/>
      <c r="BJ28" s="458"/>
      <c r="BK28" s="458"/>
      <c r="BL28" s="458"/>
      <c r="BM28" s="459"/>
      <c r="BN28" s="460">
        <v>2086037</v>
      </c>
      <c r="BO28" s="461"/>
      <c r="BP28" s="461"/>
      <c r="BQ28" s="461"/>
      <c r="BR28" s="461"/>
      <c r="BS28" s="461"/>
      <c r="BT28" s="461"/>
      <c r="BU28" s="462"/>
      <c r="BV28" s="460">
        <v>1785859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191</v>
      </c>
      <c r="F29" s="439"/>
      <c r="G29" s="439"/>
      <c r="H29" s="439"/>
      <c r="I29" s="439"/>
      <c r="J29" s="439"/>
      <c r="K29" s="440"/>
      <c r="L29" s="441">
        <v>14</v>
      </c>
      <c r="M29" s="442"/>
      <c r="N29" s="442"/>
      <c r="O29" s="442"/>
      <c r="P29" s="443"/>
      <c r="Q29" s="441">
        <v>5300</v>
      </c>
      <c r="R29" s="442"/>
      <c r="S29" s="442"/>
      <c r="T29" s="442"/>
      <c r="U29" s="442"/>
      <c r="V29" s="443"/>
      <c r="W29" s="508"/>
      <c r="X29" s="509"/>
      <c r="Y29" s="510"/>
      <c r="Z29" s="438" t="s">
        <v>192</v>
      </c>
      <c r="AA29" s="439"/>
      <c r="AB29" s="439"/>
      <c r="AC29" s="439"/>
      <c r="AD29" s="439"/>
      <c r="AE29" s="439"/>
      <c r="AF29" s="439"/>
      <c r="AG29" s="440"/>
      <c r="AH29" s="441">
        <v>396</v>
      </c>
      <c r="AI29" s="442"/>
      <c r="AJ29" s="442"/>
      <c r="AK29" s="442"/>
      <c r="AL29" s="443"/>
      <c r="AM29" s="441">
        <v>1251327</v>
      </c>
      <c r="AN29" s="442"/>
      <c r="AO29" s="442"/>
      <c r="AP29" s="442"/>
      <c r="AQ29" s="442"/>
      <c r="AR29" s="443"/>
      <c r="AS29" s="441">
        <v>3160</v>
      </c>
      <c r="AT29" s="442"/>
      <c r="AU29" s="442"/>
      <c r="AV29" s="442"/>
      <c r="AW29" s="442"/>
      <c r="AX29" s="444"/>
      <c r="AY29" s="451"/>
      <c r="AZ29" s="452"/>
      <c r="BA29" s="452"/>
      <c r="BB29" s="453"/>
      <c r="BC29" s="445" t="s">
        <v>193</v>
      </c>
      <c r="BD29" s="446"/>
      <c r="BE29" s="446"/>
      <c r="BF29" s="446"/>
      <c r="BG29" s="446"/>
      <c r="BH29" s="446"/>
      <c r="BI29" s="446"/>
      <c r="BJ29" s="446"/>
      <c r="BK29" s="446"/>
      <c r="BL29" s="446"/>
      <c r="BM29" s="447"/>
      <c r="BN29" s="465">
        <v>175</v>
      </c>
      <c r="BO29" s="466"/>
      <c r="BP29" s="466"/>
      <c r="BQ29" s="466"/>
      <c r="BR29" s="466"/>
      <c r="BS29" s="466"/>
      <c r="BT29" s="466"/>
      <c r="BU29" s="467"/>
      <c r="BV29" s="465">
        <v>175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194</v>
      </c>
      <c r="X30" s="518"/>
      <c r="Y30" s="518"/>
      <c r="Z30" s="518"/>
      <c r="AA30" s="518"/>
      <c r="AB30" s="518"/>
      <c r="AC30" s="518"/>
      <c r="AD30" s="518"/>
      <c r="AE30" s="518"/>
      <c r="AF30" s="518"/>
      <c r="AG30" s="519"/>
      <c r="AH30" s="429">
        <v>99.8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1272723</v>
      </c>
      <c r="BO30" s="469"/>
      <c r="BP30" s="469"/>
      <c r="BQ30" s="469"/>
      <c r="BR30" s="469"/>
      <c r="BS30" s="469"/>
      <c r="BT30" s="469"/>
      <c r="BU30" s="470"/>
      <c r="BV30" s="468">
        <v>1332920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201</v>
      </c>
      <c r="D33" s="428"/>
      <c r="E33" s="427" t="s">
        <v>202</v>
      </c>
      <c r="F33" s="427"/>
      <c r="G33" s="427"/>
      <c r="H33" s="427"/>
      <c r="I33" s="427"/>
      <c r="J33" s="427"/>
      <c r="K33" s="427"/>
      <c r="L33" s="427"/>
      <c r="M33" s="427"/>
      <c r="N33" s="427"/>
      <c r="O33" s="427"/>
      <c r="P33" s="427"/>
      <c r="Q33" s="427"/>
      <c r="R33" s="427"/>
      <c r="S33" s="427"/>
      <c r="T33" s="215"/>
      <c r="U33" s="428" t="s">
        <v>203</v>
      </c>
      <c r="V33" s="428"/>
      <c r="W33" s="427" t="s">
        <v>204</v>
      </c>
      <c r="X33" s="427"/>
      <c r="Y33" s="427"/>
      <c r="Z33" s="427"/>
      <c r="AA33" s="427"/>
      <c r="AB33" s="427"/>
      <c r="AC33" s="427"/>
      <c r="AD33" s="427"/>
      <c r="AE33" s="427"/>
      <c r="AF33" s="427"/>
      <c r="AG33" s="427"/>
      <c r="AH33" s="427"/>
      <c r="AI33" s="427"/>
      <c r="AJ33" s="427"/>
      <c r="AK33" s="427"/>
      <c r="AL33" s="215"/>
      <c r="AM33" s="428" t="s">
        <v>205</v>
      </c>
      <c r="AN33" s="428"/>
      <c r="AO33" s="427" t="s">
        <v>204</v>
      </c>
      <c r="AP33" s="427"/>
      <c r="AQ33" s="427"/>
      <c r="AR33" s="427"/>
      <c r="AS33" s="427"/>
      <c r="AT33" s="427"/>
      <c r="AU33" s="427"/>
      <c r="AV33" s="427"/>
      <c r="AW33" s="427"/>
      <c r="AX33" s="427"/>
      <c r="AY33" s="427"/>
      <c r="AZ33" s="427"/>
      <c r="BA33" s="427"/>
      <c r="BB33" s="427"/>
      <c r="BC33" s="427"/>
      <c r="BD33" s="216"/>
      <c r="BE33" s="427" t="s">
        <v>206</v>
      </c>
      <c r="BF33" s="427"/>
      <c r="BG33" s="427" t="s">
        <v>207</v>
      </c>
      <c r="BH33" s="427"/>
      <c r="BI33" s="427"/>
      <c r="BJ33" s="427"/>
      <c r="BK33" s="427"/>
      <c r="BL33" s="427"/>
      <c r="BM33" s="427"/>
      <c r="BN33" s="427"/>
      <c r="BO33" s="427"/>
      <c r="BP33" s="427"/>
      <c r="BQ33" s="427"/>
      <c r="BR33" s="427"/>
      <c r="BS33" s="427"/>
      <c r="BT33" s="427"/>
      <c r="BU33" s="427"/>
      <c r="BV33" s="216"/>
      <c r="BW33" s="428" t="s">
        <v>206</v>
      </c>
      <c r="BX33" s="428"/>
      <c r="BY33" s="427" t="s">
        <v>208</v>
      </c>
      <c r="BZ33" s="427"/>
      <c r="CA33" s="427"/>
      <c r="CB33" s="427"/>
      <c r="CC33" s="427"/>
      <c r="CD33" s="427"/>
      <c r="CE33" s="427"/>
      <c r="CF33" s="427"/>
      <c r="CG33" s="427"/>
      <c r="CH33" s="427"/>
      <c r="CI33" s="427"/>
      <c r="CJ33" s="427"/>
      <c r="CK33" s="427"/>
      <c r="CL33" s="427"/>
      <c r="CM33" s="427"/>
      <c r="CN33" s="215"/>
      <c r="CO33" s="428" t="s">
        <v>209</v>
      </c>
      <c r="CP33" s="428"/>
      <c r="CQ33" s="427" t="s">
        <v>210</v>
      </c>
      <c r="CR33" s="427"/>
      <c r="CS33" s="427"/>
      <c r="CT33" s="427"/>
      <c r="CU33" s="427"/>
      <c r="CV33" s="427"/>
      <c r="CW33" s="427"/>
      <c r="CX33" s="427"/>
      <c r="CY33" s="427"/>
      <c r="CZ33" s="427"/>
      <c r="DA33" s="427"/>
      <c r="DB33" s="427"/>
      <c r="DC33" s="427"/>
      <c r="DD33" s="427"/>
      <c r="DE33" s="427"/>
      <c r="DF33" s="215"/>
      <c r="DG33" s="426" t="s">
        <v>211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柏原羽曳野藤井寺消防組合（一般会計）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柏原市土地開発公社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国民健康保険事業特別会計（施設勘定堅上診療所）</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市立柏原病院事業会計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柏羽藤環境事業組合（一般会計）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藤井寺市柏原市学校給食組合（一般会計）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大和川右岸水防事務組合（一般会計）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八尾市柏原市火葬場組合（一般会計）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大阪府後期高齢者医療広域連合（一般会計）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大阪府後期高齢者医療広域連合（後期高齢者医療特別会計）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大阪広域水道企業団水道事業会計（水道用水供給事業）</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大阪広域水道企業団（工業用水道事業会計）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216</v>
      </c>
    </row>
    <row r="50" spans="5:5" x14ac:dyDescent="0.15">
      <c r="E50" s="187" t="s">
        <v>217</v>
      </c>
    </row>
    <row r="51" spans="5:5" x14ac:dyDescent="0.15">
      <c r="E51" s="187" t="s">
        <v>218</v>
      </c>
    </row>
    <row r="52" spans="5:5" x14ac:dyDescent="0.15">
      <c r="E52" s="187" t="s">
        <v>219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3JlYsdKWCy0fN9oH1KPHwEcaigNx8w3bkLAIbMsAcPztMc/j+vKVQYapFtDlfmDA7N2fy3JTFGrAQ+QVe1UfQ==" saltValue="wC7y+t/SeHLMMMncB4nU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0" t="s">
        <v>574</v>
      </c>
      <c r="D34" s="1240"/>
      <c r="E34" s="1241"/>
      <c r="F34" s="32" t="s">
        <v>575</v>
      </c>
      <c r="G34" s="33">
        <v>0</v>
      </c>
      <c r="H34" s="33" t="s">
        <v>576</v>
      </c>
      <c r="I34" s="33" t="s">
        <v>577</v>
      </c>
      <c r="J34" s="34" t="s">
        <v>578</v>
      </c>
      <c r="K34" s="22"/>
      <c r="L34" s="22"/>
      <c r="M34" s="22"/>
      <c r="N34" s="22"/>
      <c r="O34" s="22"/>
      <c r="P34" s="22"/>
    </row>
    <row r="35" spans="1:16" ht="39" customHeight="1" x14ac:dyDescent="0.15">
      <c r="A35" s="22"/>
      <c r="B35" s="35"/>
      <c r="C35" s="1234" t="s">
        <v>579</v>
      </c>
      <c r="D35" s="1235"/>
      <c r="E35" s="1236"/>
      <c r="F35" s="36" t="s">
        <v>580</v>
      </c>
      <c r="G35" s="37" t="s">
        <v>581</v>
      </c>
      <c r="H35" s="37" t="s">
        <v>582</v>
      </c>
      <c r="I35" s="37" t="s">
        <v>583</v>
      </c>
      <c r="J35" s="38" t="s">
        <v>584</v>
      </c>
      <c r="K35" s="22"/>
      <c r="L35" s="22"/>
      <c r="M35" s="22"/>
      <c r="N35" s="22"/>
      <c r="O35" s="22"/>
      <c r="P35" s="22"/>
    </row>
    <row r="36" spans="1:16" ht="39" customHeight="1" x14ac:dyDescent="0.15">
      <c r="A36" s="22"/>
      <c r="B36" s="35"/>
      <c r="C36" s="1234" t="s">
        <v>585</v>
      </c>
      <c r="D36" s="1235"/>
      <c r="E36" s="1236"/>
      <c r="F36" s="36">
        <v>15.2</v>
      </c>
      <c r="G36" s="37">
        <v>15.95</v>
      </c>
      <c r="H36" s="37">
        <v>17.11</v>
      </c>
      <c r="I36" s="37">
        <v>17.18</v>
      </c>
      <c r="J36" s="38">
        <v>16.89</v>
      </c>
      <c r="K36" s="22"/>
      <c r="L36" s="22"/>
      <c r="M36" s="22"/>
      <c r="N36" s="22"/>
      <c r="O36" s="22"/>
      <c r="P36" s="22"/>
    </row>
    <row r="37" spans="1:16" ht="39" customHeight="1" x14ac:dyDescent="0.15">
      <c r="A37" s="22"/>
      <c r="B37" s="35"/>
      <c r="C37" s="1234" t="s">
        <v>586</v>
      </c>
      <c r="D37" s="1235"/>
      <c r="E37" s="1236"/>
      <c r="F37" s="36">
        <v>0.08</v>
      </c>
      <c r="G37" s="37">
        <v>2.7</v>
      </c>
      <c r="H37" s="37">
        <v>1.2</v>
      </c>
      <c r="I37" s="37">
        <v>2.64</v>
      </c>
      <c r="J37" s="38">
        <v>3.96</v>
      </c>
      <c r="K37" s="22"/>
      <c r="L37" s="22"/>
      <c r="M37" s="22"/>
      <c r="N37" s="22"/>
      <c r="O37" s="22"/>
      <c r="P37" s="22"/>
    </row>
    <row r="38" spans="1:16" ht="39" customHeight="1" x14ac:dyDescent="0.15">
      <c r="A38" s="22"/>
      <c r="B38" s="35"/>
      <c r="C38" s="1234" t="s">
        <v>587</v>
      </c>
      <c r="D38" s="1235"/>
      <c r="E38" s="1236"/>
      <c r="F38" s="36">
        <v>0.36</v>
      </c>
      <c r="G38" s="37">
        <v>1.1499999999999999</v>
      </c>
      <c r="H38" s="37">
        <v>1.58</v>
      </c>
      <c r="I38" s="37">
        <v>2.04</v>
      </c>
      <c r="J38" s="38">
        <v>1.63</v>
      </c>
      <c r="K38" s="22"/>
      <c r="L38" s="22"/>
      <c r="M38" s="22"/>
      <c r="N38" s="22"/>
      <c r="O38" s="22"/>
      <c r="P38" s="22"/>
    </row>
    <row r="39" spans="1:16" ht="39" customHeight="1" x14ac:dyDescent="0.15">
      <c r="A39" s="22"/>
      <c r="B39" s="35"/>
      <c r="C39" s="1234" t="s">
        <v>588</v>
      </c>
      <c r="D39" s="1235"/>
      <c r="E39" s="1236"/>
      <c r="F39" s="36">
        <v>0.35</v>
      </c>
      <c r="G39" s="37">
        <v>0.39</v>
      </c>
      <c r="H39" s="37">
        <v>0.43</v>
      </c>
      <c r="I39" s="37">
        <v>0.35</v>
      </c>
      <c r="J39" s="38">
        <v>0.4</v>
      </c>
      <c r="K39" s="22"/>
      <c r="L39" s="22"/>
      <c r="M39" s="22"/>
      <c r="N39" s="22"/>
      <c r="O39" s="22"/>
      <c r="P39" s="22"/>
    </row>
    <row r="40" spans="1:16" ht="39" customHeight="1" x14ac:dyDescent="0.15">
      <c r="A40" s="22"/>
      <c r="B40" s="35"/>
      <c r="C40" s="1234" t="s">
        <v>589</v>
      </c>
      <c r="D40" s="1235"/>
      <c r="E40" s="1236"/>
      <c r="F40" s="36">
        <v>0.15</v>
      </c>
      <c r="G40" s="37">
        <v>0.16</v>
      </c>
      <c r="H40" s="37">
        <v>0.18</v>
      </c>
      <c r="I40" s="37">
        <v>0.19</v>
      </c>
      <c r="J40" s="38">
        <v>0.2</v>
      </c>
      <c r="K40" s="22"/>
      <c r="L40" s="22"/>
      <c r="M40" s="22"/>
      <c r="N40" s="22"/>
      <c r="O40" s="22"/>
      <c r="P40" s="22"/>
    </row>
    <row r="41" spans="1:16" ht="39" customHeight="1" x14ac:dyDescent="0.15">
      <c r="A41" s="22"/>
      <c r="B41" s="35"/>
      <c r="C41" s="1234" t="s">
        <v>590</v>
      </c>
      <c r="D41" s="1235"/>
      <c r="E41" s="1236"/>
      <c r="F41" s="36">
        <v>0</v>
      </c>
      <c r="G41" s="37">
        <v>0</v>
      </c>
      <c r="H41" s="37">
        <v>0</v>
      </c>
      <c r="I41" s="37">
        <v>0</v>
      </c>
      <c r="J41" s="38">
        <v>0</v>
      </c>
      <c r="K41" s="22"/>
      <c r="L41" s="22"/>
      <c r="M41" s="22"/>
      <c r="N41" s="22"/>
      <c r="O41" s="22"/>
      <c r="P41" s="22"/>
    </row>
    <row r="42" spans="1:16" ht="39" customHeight="1" x14ac:dyDescent="0.15">
      <c r="A42" s="22"/>
      <c r="B42" s="39"/>
      <c r="C42" s="1234" t="s">
        <v>591</v>
      </c>
      <c r="D42" s="1235"/>
      <c r="E42" s="1236"/>
      <c r="F42" s="36" t="s">
        <v>526</v>
      </c>
      <c r="G42" s="37" t="s">
        <v>526</v>
      </c>
      <c r="H42" s="37" t="s">
        <v>526</v>
      </c>
      <c r="I42" s="37" t="s">
        <v>526</v>
      </c>
      <c r="J42" s="38" t="s">
        <v>526</v>
      </c>
      <c r="K42" s="22"/>
      <c r="L42" s="22"/>
      <c r="M42" s="22"/>
      <c r="N42" s="22"/>
      <c r="O42" s="22"/>
      <c r="P42" s="22"/>
    </row>
    <row r="43" spans="1:16" ht="39" customHeight="1" thickBot="1" x14ac:dyDescent="0.2">
      <c r="A43" s="22"/>
      <c r="B43" s="40"/>
      <c r="C43" s="1237" t="s">
        <v>592</v>
      </c>
      <c r="D43" s="1238"/>
      <c r="E43" s="1239"/>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in5i0mkZsHQ0dS0eOrcvMd0Ine+4Evhz/Xmviu854zmivugAIxM/+g1FDFM+SLBJoV/psxtsMDnKFfR1WpD5A==" saltValue="aukRk7beDReZ7TbS/lOK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0" t="s">
        <v>11</v>
      </c>
      <c r="C45" s="1261"/>
      <c r="D45" s="58"/>
      <c r="E45" s="1266" t="s">
        <v>12</v>
      </c>
      <c r="F45" s="1266"/>
      <c r="G45" s="1266"/>
      <c r="H45" s="1266"/>
      <c r="I45" s="1266"/>
      <c r="J45" s="1267"/>
      <c r="K45" s="59">
        <v>2067</v>
      </c>
      <c r="L45" s="60">
        <v>2018</v>
      </c>
      <c r="M45" s="60">
        <v>2071</v>
      </c>
      <c r="N45" s="60">
        <v>2016</v>
      </c>
      <c r="O45" s="61">
        <v>1921</v>
      </c>
      <c r="P45" s="48"/>
      <c r="Q45" s="48"/>
      <c r="R45" s="48"/>
      <c r="S45" s="48"/>
      <c r="T45" s="48"/>
      <c r="U45" s="48"/>
    </row>
    <row r="46" spans="1:21" ht="30.75" customHeight="1" x14ac:dyDescent="0.15">
      <c r="A46" s="48"/>
      <c r="B46" s="1262"/>
      <c r="C46" s="1263"/>
      <c r="D46" s="62"/>
      <c r="E46" s="1244" t="s">
        <v>13</v>
      </c>
      <c r="F46" s="1244"/>
      <c r="G46" s="1244"/>
      <c r="H46" s="1244"/>
      <c r="I46" s="1244"/>
      <c r="J46" s="1245"/>
      <c r="K46" s="63" t="s">
        <v>526</v>
      </c>
      <c r="L46" s="64" t="s">
        <v>526</v>
      </c>
      <c r="M46" s="64" t="s">
        <v>526</v>
      </c>
      <c r="N46" s="64" t="s">
        <v>526</v>
      </c>
      <c r="O46" s="65" t="s">
        <v>526</v>
      </c>
      <c r="P46" s="48"/>
      <c r="Q46" s="48"/>
      <c r="R46" s="48"/>
      <c r="S46" s="48"/>
      <c r="T46" s="48"/>
      <c r="U46" s="48"/>
    </row>
    <row r="47" spans="1:21" ht="30.75" customHeight="1" x14ac:dyDescent="0.15">
      <c r="A47" s="48"/>
      <c r="B47" s="1262"/>
      <c r="C47" s="1263"/>
      <c r="D47" s="62"/>
      <c r="E47" s="1244" t="s">
        <v>14</v>
      </c>
      <c r="F47" s="1244"/>
      <c r="G47" s="1244"/>
      <c r="H47" s="1244"/>
      <c r="I47" s="1244"/>
      <c r="J47" s="1245"/>
      <c r="K47" s="63" t="s">
        <v>526</v>
      </c>
      <c r="L47" s="64" t="s">
        <v>526</v>
      </c>
      <c r="M47" s="64" t="s">
        <v>526</v>
      </c>
      <c r="N47" s="64" t="s">
        <v>526</v>
      </c>
      <c r="O47" s="65" t="s">
        <v>526</v>
      </c>
      <c r="P47" s="48"/>
      <c r="Q47" s="48"/>
      <c r="R47" s="48"/>
      <c r="S47" s="48"/>
      <c r="T47" s="48"/>
      <c r="U47" s="48"/>
    </row>
    <row r="48" spans="1:21" ht="30.75" customHeight="1" x14ac:dyDescent="0.15">
      <c r="A48" s="48"/>
      <c r="B48" s="1262"/>
      <c r="C48" s="1263"/>
      <c r="D48" s="62"/>
      <c r="E48" s="1244" t="s">
        <v>15</v>
      </c>
      <c r="F48" s="1244"/>
      <c r="G48" s="1244"/>
      <c r="H48" s="1244"/>
      <c r="I48" s="1244"/>
      <c r="J48" s="1245"/>
      <c r="K48" s="63">
        <v>1337</v>
      </c>
      <c r="L48" s="64">
        <v>1249</v>
      </c>
      <c r="M48" s="64">
        <v>844</v>
      </c>
      <c r="N48" s="64">
        <v>859</v>
      </c>
      <c r="O48" s="65">
        <v>845</v>
      </c>
      <c r="P48" s="48"/>
      <c r="Q48" s="48"/>
      <c r="R48" s="48"/>
      <c r="S48" s="48"/>
      <c r="T48" s="48"/>
      <c r="U48" s="48"/>
    </row>
    <row r="49" spans="1:21" ht="30.75" customHeight="1" x14ac:dyDescent="0.15">
      <c r="A49" s="48"/>
      <c r="B49" s="1262"/>
      <c r="C49" s="1263"/>
      <c r="D49" s="62"/>
      <c r="E49" s="1244" t="s">
        <v>16</v>
      </c>
      <c r="F49" s="1244"/>
      <c r="G49" s="1244"/>
      <c r="H49" s="1244"/>
      <c r="I49" s="1244"/>
      <c r="J49" s="1245"/>
      <c r="K49" s="63">
        <v>278</v>
      </c>
      <c r="L49" s="64">
        <v>293</v>
      </c>
      <c r="M49" s="64">
        <v>281</v>
      </c>
      <c r="N49" s="64">
        <v>273</v>
      </c>
      <c r="O49" s="65">
        <v>178</v>
      </c>
      <c r="P49" s="48"/>
      <c r="Q49" s="48"/>
      <c r="R49" s="48"/>
      <c r="S49" s="48"/>
      <c r="T49" s="48"/>
      <c r="U49" s="48"/>
    </row>
    <row r="50" spans="1:21" ht="30.75" customHeight="1" x14ac:dyDescent="0.15">
      <c r="A50" s="48"/>
      <c r="B50" s="1262"/>
      <c r="C50" s="1263"/>
      <c r="D50" s="62"/>
      <c r="E50" s="1244" t="s">
        <v>17</v>
      </c>
      <c r="F50" s="1244"/>
      <c r="G50" s="1244"/>
      <c r="H50" s="1244"/>
      <c r="I50" s="1244"/>
      <c r="J50" s="1245"/>
      <c r="K50" s="63" t="s">
        <v>526</v>
      </c>
      <c r="L50" s="64" t="s">
        <v>526</v>
      </c>
      <c r="M50" s="64" t="s">
        <v>526</v>
      </c>
      <c r="N50" s="64" t="s">
        <v>526</v>
      </c>
      <c r="O50" s="65" t="s">
        <v>526</v>
      </c>
      <c r="P50" s="48"/>
      <c r="Q50" s="48"/>
      <c r="R50" s="48"/>
      <c r="S50" s="48"/>
      <c r="T50" s="48"/>
      <c r="U50" s="48"/>
    </row>
    <row r="51" spans="1:21" ht="30.75" customHeight="1" x14ac:dyDescent="0.15">
      <c r="A51" s="48"/>
      <c r="B51" s="1264"/>
      <c r="C51" s="1265"/>
      <c r="D51" s="66"/>
      <c r="E51" s="1244" t="s">
        <v>18</v>
      </c>
      <c r="F51" s="1244"/>
      <c r="G51" s="1244"/>
      <c r="H51" s="1244"/>
      <c r="I51" s="1244"/>
      <c r="J51" s="1245"/>
      <c r="K51" s="63">
        <v>0</v>
      </c>
      <c r="L51" s="64">
        <v>0</v>
      </c>
      <c r="M51" s="64">
        <v>0</v>
      </c>
      <c r="N51" s="64" t="s">
        <v>526</v>
      </c>
      <c r="O51" s="65" t="s">
        <v>526</v>
      </c>
      <c r="P51" s="48"/>
      <c r="Q51" s="48"/>
      <c r="R51" s="48"/>
      <c r="S51" s="48"/>
      <c r="T51" s="48"/>
      <c r="U51" s="48"/>
    </row>
    <row r="52" spans="1:21" ht="30.75" customHeight="1" x14ac:dyDescent="0.15">
      <c r="A52" s="48"/>
      <c r="B52" s="1242" t="s">
        <v>19</v>
      </c>
      <c r="C52" s="1243"/>
      <c r="D52" s="66"/>
      <c r="E52" s="1244" t="s">
        <v>20</v>
      </c>
      <c r="F52" s="1244"/>
      <c r="G52" s="1244"/>
      <c r="H52" s="1244"/>
      <c r="I52" s="1244"/>
      <c r="J52" s="1245"/>
      <c r="K52" s="63">
        <v>2514</v>
      </c>
      <c r="L52" s="64">
        <v>2388</v>
      </c>
      <c r="M52" s="64">
        <v>2417</v>
      </c>
      <c r="N52" s="64">
        <v>2485</v>
      </c>
      <c r="O52" s="65">
        <v>2482</v>
      </c>
      <c r="P52" s="48"/>
      <c r="Q52" s="48"/>
      <c r="R52" s="48"/>
      <c r="S52" s="48"/>
      <c r="T52" s="48"/>
      <c r="U52" s="48"/>
    </row>
    <row r="53" spans="1:21" ht="30.75" customHeight="1" thickBot="1" x14ac:dyDescent="0.2">
      <c r="A53" s="48"/>
      <c r="B53" s="1246" t="s">
        <v>21</v>
      </c>
      <c r="C53" s="1247"/>
      <c r="D53" s="67"/>
      <c r="E53" s="1248" t="s">
        <v>22</v>
      </c>
      <c r="F53" s="1248"/>
      <c r="G53" s="1248"/>
      <c r="H53" s="1248"/>
      <c r="I53" s="1248"/>
      <c r="J53" s="1249"/>
      <c r="K53" s="68">
        <v>1168</v>
      </c>
      <c r="L53" s="69">
        <v>1172</v>
      </c>
      <c r="M53" s="69">
        <v>779</v>
      </c>
      <c r="N53" s="69">
        <v>663</v>
      </c>
      <c r="O53" s="70">
        <v>462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593</v>
      </c>
      <c r="L56" s="80" t="s">
        <v>594</v>
      </c>
      <c r="M56" s="80" t="s">
        <v>595</v>
      </c>
      <c r="N56" s="80" t="s">
        <v>596</v>
      </c>
      <c r="O56" s="81" t="s">
        <v>597</v>
      </c>
      <c r="P56" s="48"/>
      <c r="Q56" s="48"/>
      <c r="R56" s="48"/>
      <c r="S56" s="48"/>
      <c r="T56" s="48"/>
      <c r="U56" s="48"/>
    </row>
    <row r="57" spans="1:21" ht="31.5" customHeight="1" x14ac:dyDescent="0.15">
      <c r="B57" s="1250" t="s">
        <v>25</v>
      </c>
      <c r="C57" s="1251"/>
      <c r="D57" s="1254" t="s">
        <v>26</v>
      </c>
      <c r="E57" s="1255"/>
      <c r="F57" s="1255"/>
      <c r="G57" s="1255"/>
      <c r="H57" s="1255"/>
      <c r="I57" s="1255"/>
      <c r="J57" s="1256"/>
      <c r="K57" s="82" t="s">
        <v>615</v>
      </c>
      <c r="L57" s="83" t="s">
        <v>615</v>
      </c>
      <c r="M57" s="83" t="s">
        <v>615</v>
      </c>
      <c r="N57" s="83" t="s">
        <v>615</v>
      </c>
      <c r="O57" s="84" t="s">
        <v>615</v>
      </c>
    </row>
    <row r="58" spans="1:21" ht="31.5" customHeight="1" thickBot="1" x14ac:dyDescent="0.2">
      <c r="B58" s="1252"/>
      <c r="C58" s="1253"/>
      <c r="D58" s="1257" t="s">
        <v>27</v>
      </c>
      <c r="E58" s="1258"/>
      <c r="F58" s="1258"/>
      <c r="G58" s="1258"/>
      <c r="H58" s="1258"/>
      <c r="I58" s="1258"/>
      <c r="J58" s="1259"/>
      <c r="K58" s="85" t="s">
        <v>615</v>
      </c>
      <c r="L58" s="86" t="s">
        <v>615</v>
      </c>
      <c r="M58" s="86" t="s">
        <v>615</v>
      </c>
      <c r="N58" s="86" t="s">
        <v>615</v>
      </c>
      <c r="O58" s="87" t="s">
        <v>615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ojT/DNSkrXOie1RsIPYdaMqDU4Yf6xC4wTkRvdf+E/QEbHBBsmFA4omTfonT4qIFjkJPbxpC3cpbXouKaYbig==" saltValue="lK9StMzor655DXJjCvwH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80" t="s">
        <v>30</v>
      </c>
      <c r="C41" s="1281"/>
      <c r="D41" s="101"/>
      <c r="E41" s="1282" t="s">
        <v>31</v>
      </c>
      <c r="F41" s="1282"/>
      <c r="G41" s="1282"/>
      <c r="H41" s="1283"/>
      <c r="I41" s="102">
        <v>20234</v>
      </c>
      <c r="J41" s="103">
        <v>20043</v>
      </c>
      <c r="K41" s="103">
        <v>19437</v>
      </c>
      <c r="L41" s="103">
        <v>18899</v>
      </c>
      <c r="M41" s="104">
        <v>19183</v>
      </c>
    </row>
    <row r="42" spans="2:13" ht="27.75" customHeight="1" x14ac:dyDescent="0.15">
      <c r="B42" s="1270"/>
      <c r="C42" s="1271"/>
      <c r="D42" s="105"/>
      <c r="E42" s="1274" t="s">
        <v>32</v>
      </c>
      <c r="F42" s="1274"/>
      <c r="G42" s="1274"/>
      <c r="H42" s="1275"/>
      <c r="I42" s="106">
        <v>208</v>
      </c>
      <c r="J42" s="107">
        <v>322</v>
      </c>
      <c r="K42" s="107">
        <v>639</v>
      </c>
      <c r="L42" s="107">
        <v>626</v>
      </c>
      <c r="M42" s="108">
        <v>302</v>
      </c>
    </row>
    <row r="43" spans="2:13" ht="27.75" customHeight="1" x14ac:dyDescent="0.15">
      <c r="B43" s="1270"/>
      <c r="C43" s="1271"/>
      <c r="D43" s="105"/>
      <c r="E43" s="1274" t="s">
        <v>33</v>
      </c>
      <c r="F43" s="1274"/>
      <c r="G43" s="1274"/>
      <c r="H43" s="1275"/>
      <c r="I43" s="106">
        <v>15817</v>
      </c>
      <c r="J43" s="107">
        <v>14639</v>
      </c>
      <c r="K43" s="107">
        <v>13267</v>
      </c>
      <c r="L43" s="107">
        <v>12279</v>
      </c>
      <c r="M43" s="108">
        <v>11509</v>
      </c>
    </row>
    <row r="44" spans="2:13" ht="27.75" customHeight="1" x14ac:dyDescent="0.15">
      <c r="B44" s="1270"/>
      <c r="C44" s="1271"/>
      <c r="D44" s="105"/>
      <c r="E44" s="1274" t="s">
        <v>34</v>
      </c>
      <c r="F44" s="1274"/>
      <c r="G44" s="1274"/>
      <c r="H44" s="1275"/>
      <c r="I44" s="106">
        <v>1266</v>
      </c>
      <c r="J44" s="107">
        <v>1059</v>
      </c>
      <c r="K44" s="107">
        <v>836</v>
      </c>
      <c r="L44" s="107">
        <v>643</v>
      </c>
      <c r="M44" s="108">
        <v>706</v>
      </c>
    </row>
    <row r="45" spans="2:13" ht="27.75" customHeight="1" x14ac:dyDescent="0.15">
      <c r="B45" s="1270"/>
      <c r="C45" s="1271"/>
      <c r="D45" s="105"/>
      <c r="E45" s="1274" t="s">
        <v>35</v>
      </c>
      <c r="F45" s="1274"/>
      <c r="G45" s="1274"/>
      <c r="H45" s="1275"/>
      <c r="I45" s="106">
        <v>3276</v>
      </c>
      <c r="J45" s="107">
        <v>3045</v>
      </c>
      <c r="K45" s="107">
        <v>2846</v>
      </c>
      <c r="L45" s="107">
        <v>2648</v>
      </c>
      <c r="M45" s="108">
        <v>2723</v>
      </c>
    </row>
    <row r="46" spans="2:13" ht="27.75" customHeight="1" x14ac:dyDescent="0.15">
      <c r="B46" s="1270"/>
      <c r="C46" s="1271"/>
      <c r="D46" s="109"/>
      <c r="E46" s="1274" t="s">
        <v>36</v>
      </c>
      <c r="F46" s="1274"/>
      <c r="G46" s="1274"/>
      <c r="H46" s="1275"/>
      <c r="I46" s="106">
        <v>226</v>
      </c>
      <c r="J46" s="107">
        <v>102</v>
      </c>
      <c r="K46" s="107">
        <v>102</v>
      </c>
      <c r="L46" s="107">
        <v>101</v>
      </c>
      <c r="M46" s="108">
        <v>22</v>
      </c>
    </row>
    <row r="47" spans="2:13" ht="27.75" customHeight="1" x14ac:dyDescent="0.15">
      <c r="B47" s="1270"/>
      <c r="C47" s="1271"/>
      <c r="D47" s="110"/>
      <c r="E47" s="1284" t="s">
        <v>37</v>
      </c>
      <c r="F47" s="1285"/>
      <c r="G47" s="1285"/>
      <c r="H47" s="1286"/>
      <c r="I47" s="106" t="s">
        <v>526</v>
      </c>
      <c r="J47" s="107" t="s">
        <v>526</v>
      </c>
      <c r="K47" s="107" t="s">
        <v>526</v>
      </c>
      <c r="L47" s="107" t="s">
        <v>526</v>
      </c>
      <c r="M47" s="108" t="s">
        <v>526</v>
      </c>
    </row>
    <row r="48" spans="2:13" ht="27.75" customHeight="1" x14ac:dyDescent="0.15">
      <c r="B48" s="1270"/>
      <c r="C48" s="1271"/>
      <c r="D48" s="105"/>
      <c r="E48" s="1274" t="s">
        <v>38</v>
      </c>
      <c r="F48" s="1274"/>
      <c r="G48" s="1274"/>
      <c r="H48" s="1275"/>
      <c r="I48" s="106" t="s">
        <v>526</v>
      </c>
      <c r="J48" s="107" t="s">
        <v>526</v>
      </c>
      <c r="K48" s="107" t="s">
        <v>526</v>
      </c>
      <c r="L48" s="107" t="s">
        <v>526</v>
      </c>
      <c r="M48" s="108" t="s">
        <v>526</v>
      </c>
    </row>
    <row r="49" spans="2:13" ht="27.75" customHeight="1" x14ac:dyDescent="0.15">
      <c r="B49" s="1272"/>
      <c r="C49" s="1273"/>
      <c r="D49" s="105"/>
      <c r="E49" s="1274" t="s">
        <v>39</v>
      </c>
      <c r="F49" s="1274"/>
      <c r="G49" s="1274"/>
      <c r="H49" s="1275"/>
      <c r="I49" s="106" t="s">
        <v>526</v>
      </c>
      <c r="J49" s="107" t="s">
        <v>526</v>
      </c>
      <c r="K49" s="107" t="s">
        <v>526</v>
      </c>
      <c r="L49" s="107" t="s">
        <v>526</v>
      </c>
      <c r="M49" s="108" t="s">
        <v>526</v>
      </c>
    </row>
    <row r="50" spans="2:13" ht="27.75" customHeight="1" x14ac:dyDescent="0.15">
      <c r="B50" s="1268" t="s">
        <v>40</v>
      </c>
      <c r="C50" s="1269"/>
      <c r="D50" s="111"/>
      <c r="E50" s="1274" t="s">
        <v>41</v>
      </c>
      <c r="F50" s="1274"/>
      <c r="G50" s="1274"/>
      <c r="H50" s="1275"/>
      <c r="I50" s="106">
        <v>3237</v>
      </c>
      <c r="J50" s="107">
        <v>2843</v>
      </c>
      <c r="K50" s="107">
        <v>3183</v>
      </c>
      <c r="L50" s="107">
        <v>3456</v>
      </c>
      <c r="M50" s="108">
        <v>3909</v>
      </c>
    </row>
    <row r="51" spans="2:13" ht="27.75" customHeight="1" x14ac:dyDescent="0.15">
      <c r="B51" s="1270"/>
      <c r="C51" s="1271"/>
      <c r="D51" s="105"/>
      <c r="E51" s="1274" t="s">
        <v>42</v>
      </c>
      <c r="F51" s="1274"/>
      <c r="G51" s="1274"/>
      <c r="H51" s="1275"/>
      <c r="I51" s="106">
        <v>6373</v>
      </c>
      <c r="J51" s="107">
        <v>6236</v>
      </c>
      <c r="K51" s="107">
        <v>5866</v>
      </c>
      <c r="L51" s="107">
        <v>5493</v>
      </c>
      <c r="M51" s="108">
        <v>5122</v>
      </c>
    </row>
    <row r="52" spans="2:13" ht="27.75" customHeight="1" x14ac:dyDescent="0.15">
      <c r="B52" s="1272"/>
      <c r="C52" s="1273"/>
      <c r="D52" s="105"/>
      <c r="E52" s="1274" t="s">
        <v>43</v>
      </c>
      <c r="F52" s="1274"/>
      <c r="G52" s="1274"/>
      <c r="H52" s="1275"/>
      <c r="I52" s="106">
        <v>27311</v>
      </c>
      <c r="J52" s="107">
        <v>27612</v>
      </c>
      <c r="K52" s="107">
        <v>27241</v>
      </c>
      <c r="L52" s="107">
        <v>26767</v>
      </c>
      <c r="M52" s="108">
        <v>26401</v>
      </c>
    </row>
    <row r="53" spans="2:13" ht="27.75" customHeight="1" thickBot="1" x14ac:dyDescent="0.2">
      <c r="B53" s="1276" t="s">
        <v>44</v>
      </c>
      <c r="C53" s="1277"/>
      <c r="D53" s="112"/>
      <c r="E53" s="1278" t="s">
        <v>45</v>
      </c>
      <c r="F53" s="1278"/>
      <c r="G53" s="1278"/>
      <c r="H53" s="1279"/>
      <c r="I53" s="113">
        <v>4105</v>
      </c>
      <c r="J53" s="114">
        <v>2519</v>
      </c>
      <c r="K53" s="114">
        <v>838</v>
      </c>
      <c r="L53" s="114">
        <v>-519</v>
      </c>
      <c r="M53" s="115">
        <v>-985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s0slVJFdWCs9C2sS5EJhwY8seXJenX75QSEpgg2YPxD/Ab8UlXRMEZuy26BlW9ULchHmgqMukNIQ2JFjL2QDQ==" saltValue="q8+N1RR8v+ciCBSnpEbE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95" t="s">
        <v>48</v>
      </c>
      <c r="D55" s="1295"/>
      <c r="E55" s="1296"/>
      <c r="F55" s="127">
        <v>1681</v>
      </c>
      <c r="G55" s="127">
        <v>1786</v>
      </c>
      <c r="H55" s="128">
        <v>2086</v>
      </c>
    </row>
    <row r="56" spans="2:8" ht="52.5" customHeight="1" x14ac:dyDescent="0.15">
      <c r="B56" s="129"/>
      <c r="C56" s="1297" t="s">
        <v>49</v>
      </c>
      <c r="D56" s="1297"/>
      <c r="E56" s="1298"/>
      <c r="F56" s="130">
        <v>0</v>
      </c>
      <c r="G56" s="130">
        <v>0</v>
      </c>
      <c r="H56" s="131">
        <v>0</v>
      </c>
    </row>
    <row r="57" spans="2:8" ht="53.25" customHeight="1" x14ac:dyDescent="0.15">
      <c r="B57" s="129"/>
      <c r="C57" s="1299" t="s">
        <v>50</v>
      </c>
      <c r="D57" s="1299"/>
      <c r="E57" s="1300"/>
      <c r="F57" s="132">
        <v>1329</v>
      </c>
      <c r="G57" s="132">
        <v>1333</v>
      </c>
      <c r="H57" s="133">
        <v>1273</v>
      </c>
    </row>
    <row r="58" spans="2:8" ht="45.75" customHeight="1" x14ac:dyDescent="0.15">
      <c r="B58" s="134"/>
      <c r="C58" s="1287" t="s">
        <v>610</v>
      </c>
      <c r="D58" s="1288"/>
      <c r="E58" s="1289"/>
      <c r="F58" s="135">
        <v>320</v>
      </c>
      <c r="G58" s="135">
        <v>320</v>
      </c>
      <c r="H58" s="136">
        <v>320</v>
      </c>
    </row>
    <row r="59" spans="2:8" ht="45.75" customHeight="1" x14ac:dyDescent="0.15">
      <c r="B59" s="134"/>
      <c r="C59" s="1287" t="s">
        <v>611</v>
      </c>
      <c r="D59" s="1288"/>
      <c r="E59" s="1289"/>
      <c r="F59" s="135">
        <v>294</v>
      </c>
      <c r="G59" s="135">
        <v>295</v>
      </c>
      <c r="H59" s="136">
        <v>306</v>
      </c>
    </row>
    <row r="60" spans="2:8" ht="45.75" customHeight="1" x14ac:dyDescent="0.15">
      <c r="B60" s="134"/>
      <c r="C60" s="1287" t="s">
        <v>612</v>
      </c>
      <c r="D60" s="1288"/>
      <c r="E60" s="1289"/>
      <c r="F60" s="135">
        <v>229</v>
      </c>
      <c r="G60" s="135">
        <v>229</v>
      </c>
      <c r="H60" s="136">
        <v>230</v>
      </c>
    </row>
    <row r="61" spans="2:8" ht="45.75" customHeight="1" x14ac:dyDescent="0.15">
      <c r="B61" s="134"/>
      <c r="C61" s="1287" t="s">
        <v>613</v>
      </c>
      <c r="D61" s="1288"/>
      <c r="E61" s="1289"/>
      <c r="F61" s="135">
        <v>274</v>
      </c>
      <c r="G61" s="135">
        <v>275</v>
      </c>
      <c r="H61" s="136">
        <v>202</v>
      </c>
    </row>
    <row r="62" spans="2:8" ht="45.75" customHeight="1" thickBot="1" x14ac:dyDescent="0.2">
      <c r="B62" s="137"/>
      <c r="C62" s="1290" t="s">
        <v>614</v>
      </c>
      <c r="D62" s="1291"/>
      <c r="E62" s="1292"/>
      <c r="F62" s="138">
        <v>65</v>
      </c>
      <c r="G62" s="138">
        <v>65</v>
      </c>
      <c r="H62" s="139">
        <v>65</v>
      </c>
    </row>
    <row r="63" spans="2:8" ht="52.5" customHeight="1" thickBot="1" x14ac:dyDescent="0.2">
      <c r="B63" s="140"/>
      <c r="C63" s="1293" t="s">
        <v>51</v>
      </c>
      <c r="D63" s="1293"/>
      <c r="E63" s="1294"/>
      <c r="F63" s="141">
        <v>3011</v>
      </c>
      <c r="G63" s="141">
        <v>3119</v>
      </c>
      <c r="H63" s="142">
        <v>3359</v>
      </c>
    </row>
    <row r="64" spans="2:8" ht="15" customHeight="1" x14ac:dyDescent="0.15"/>
    <row r="65" ht="0" hidden="1" customHeight="1" x14ac:dyDescent="0.15"/>
    <row r="66" ht="0" hidden="1" customHeight="1" x14ac:dyDescent="0.15"/>
  </sheetData>
  <sheetProtection algorithmName="SHA-512" hashValue="quRQ8AI2oAutWjvUVC015gdiCrecSG1B6deR60P5H57l+0eJ/deQinI6WTAXld0CZvpBJjwRih8Oem0IeCOZFA==" saltValue="8eS66rzCl0tCoOS86Arz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9" t="s">
        <v>620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621</v>
      </c>
    </row>
    <row r="50" spans="1:109" x14ac:dyDescent="0.15">
      <c r="B50" s="394"/>
      <c r="G50" s="1301"/>
      <c r="H50" s="1301"/>
      <c r="I50" s="1301"/>
      <c r="J50" s="1301"/>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07" t="s">
        <v>567</v>
      </c>
      <c r="BQ50" s="1307"/>
      <c r="BR50" s="1307"/>
      <c r="BS50" s="1307"/>
      <c r="BT50" s="1307"/>
      <c r="BU50" s="1307"/>
      <c r="BV50" s="1307"/>
      <c r="BW50" s="1307"/>
      <c r="BX50" s="1307" t="s">
        <v>568</v>
      </c>
      <c r="BY50" s="1307"/>
      <c r="BZ50" s="1307"/>
      <c r="CA50" s="1307"/>
      <c r="CB50" s="1307"/>
      <c r="CC50" s="1307"/>
      <c r="CD50" s="1307"/>
      <c r="CE50" s="1307"/>
      <c r="CF50" s="1307" t="s">
        <v>569</v>
      </c>
      <c r="CG50" s="1307"/>
      <c r="CH50" s="1307"/>
      <c r="CI50" s="1307"/>
      <c r="CJ50" s="1307"/>
      <c r="CK50" s="1307"/>
      <c r="CL50" s="1307"/>
      <c r="CM50" s="1307"/>
      <c r="CN50" s="1307" t="s">
        <v>570</v>
      </c>
      <c r="CO50" s="1307"/>
      <c r="CP50" s="1307"/>
      <c r="CQ50" s="1307"/>
      <c r="CR50" s="1307"/>
      <c r="CS50" s="1307"/>
      <c r="CT50" s="1307"/>
      <c r="CU50" s="1307"/>
      <c r="CV50" s="1307" t="s">
        <v>571</v>
      </c>
      <c r="CW50" s="1307"/>
      <c r="CX50" s="1307"/>
      <c r="CY50" s="1307"/>
      <c r="CZ50" s="1307"/>
      <c r="DA50" s="1307"/>
      <c r="DB50" s="1307"/>
      <c r="DC50" s="1307"/>
    </row>
    <row r="51" spans="1:109" ht="13.5" customHeight="1" x14ac:dyDescent="0.15">
      <c r="B51" s="394"/>
      <c r="G51" s="1319"/>
      <c r="H51" s="1319"/>
      <c r="I51" s="1323"/>
      <c r="J51" s="1323"/>
      <c r="K51" s="1308"/>
      <c r="L51" s="1308"/>
      <c r="M51" s="1308"/>
      <c r="N51" s="1308"/>
      <c r="AM51" s="403"/>
      <c r="AN51" s="1306" t="s">
        <v>622</v>
      </c>
      <c r="AO51" s="1306"/>
      <c r="AP51" s="1306"/>
      <c r="AQ51" s="1306"/>
      <c r="AR51" s="1306"/>
      <c r="AS51" s="1306"/>
      <c r="AT51" s="1306"/>
      <c r="AU51" s="1306"/>
      <c r="AV51" s="1306"/>
      <c r="AW51" s="1306"/>
      <c r="AX51" s="1306"/>
      <c r="AY51" s="1306"/>
      <c r="AZ51" s="1306"/>
      <c r="BA51" s="1306"/>
      <c r="BB51" s="1306" t="s">
        <v>623</v>
      </c>
      <c r="BC51" s="1306"/>
      <c r="BD51" s="1306"/>
      <c r="BE51" s="1306"/>
      <c r="BF51" s="1306"/>
      <c r="BG51" s="1306"/>
      <c r="BH51" s="1306"/>
      <c r="BI51" s="1306"/>
      <c r="BJ51" s="1306"/>
      <c r="BK51" s="1306"/>
      <c r="BL51" s="1306"/>
      <c r="BM51" s="1306"/>
      <c r="BN51" s="1306"/>
      <c r="BO51" s="1306"/>
      <c r="BP51" s="1318"/>
      <c r="BQ51" s="1303"/>
      <c r="BR51" s="1303"/>
      <c r="BS51" s="1303"/>
      <c r="BT51" s="1303"/>
      <c r="BU51" s="1303"/>
      <c r="BV51" s="1303"/>
      <c r="BW51" s="1303"/>
      <c r="BX51" s="1303">
        <v>19.399999999999999</v>
      </c>
      <c r="BY51" s="1303"/>
      <c r="BZ51" s="1303"/>
      <c r="CA51" s="1303"/>
      <c r="CB51" s="1303"/>
      <c r="CC51" s="1303"/>
      <c r="CD51" s="1303"/>
      <c r="CE51" s="1303"/>
      <c r="CF51" s="1303">
        <v>6.5</v>
      </c>
      <c r="CG51" s="1303"/>
      <c r="CH51" s="1303"/>
      <c r="CI51" s="1303"/>
      <c r="CJ51" s="1303"/>
      <c r="CK51" s="1303"/>
      <c r="CL51" s="1303"/>
      <c r="CM51" s="1303"/>
      <c r="CN51" s="1303"/>
      <c r="CO51" s="1303"/>
      <c r="CP51" s="1303"/>
      <c r="CQ51" s="1303"/>
      <c r="CR51" s="1303"/>
      <c r="CS51" s="1303"/>
      <c r="CT51" s="1303"/>
      <c r="CU51" s="1303"/>
      <c r="CV51" s="1318"/>
      <c r="CW51" s="1303"/>
      <c r="CX51" s="1303"/>
      <c r="CY51" s="1303"/>
      <c r="CZ51" s="1303"/>
      <c r="DA51" s="1303"/>
      <c r="DB51" s="1303"/>
      <c r="DC51" s="1303"/>
    </row>
    <row r="52" spans="1:109" x14ac:dyDescent="0.15">
      <c r="B52" s="394"/>
      <c r="G52" s="1319"/>
      <c r="H52" s="1319"/>
      <c r="I52" s="1323"/>
      <c r="J52" s="1323"/>
      <c r="K52" s="1308"/>
      <c r="L52" s="1308"/>
      <c r="M52" s="1308"/>
      <c r="N52" s="1308"/>
      <c r="AM52" s="403"/>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402"/>
      <c r="B53" s="394"/>
      <c r="G53" s="1319"/>
      <c r="H53" s="1319"/>
      <c r="I53" s="1301"/>
      <c r="J53" s="1301"/>
      <c r="K53" s="1308"/>
      <c r="L53" s="1308"/>
      <c r="M53" s="1308"/>
      <c r="N53" s="1308"/>
      <c r="AM53" s="403"/>
      <c r="AN53" s="1306"/>
      <c r="AO53" s="1306"/>
      <c r="AP53" s="1306"/>
      <c r="AQ53" s="1306"/>
      <c r="AR53" s="1306"/>
      <c r="AS53" s="1306"/>
      <c r="AT53" s="1306"/>
      <c r="AU53" s="1306"/>
      <c r="AV53" s="1306"/>
      <c r="AW53" s="1306"/>
      <c r="AX53" s="1306"/>
      <c r="AY53" s="1306"/>
      <c r="AZ53" s="1306"/>
      <c r="BA53" s="1306"/>
      <c r="BB53" s="1306" t="s">
        <v>624</v>
      </c>
      <c r="BC53" s="1306"/>
      <c r="BD53" s="1306"/>
      <c r="BE53" s="1306"/>
      <c r="BF53" s="1306"/>
      <c r="BG53" s="1306"/>
      <c r="BH53" s="1306"/>
      <c r="BI53" s="1306"/>
      <c r="BJ53" s="1306"/>
      <c r="BK53" s="1306"/>
      <c r="BL53" s="1306"/>
      <c r="BM53" s="1306"/>
      <c r="BN53" s="1306"/>
      <c r="BO53" s="1306"/>
      <c r="BP53" s="1318"/>
      <c r="BQ53" s="1303"/>
      <c r="BR53" s="1303"/>
      <c r="BS53" s="1303"/>
      <c r="BT53" s="1303"/>
      <c r="BU53" s="1303"/>
      <c r="BV53" s="1303"/>
      <c r="BW53" s="1303"/>
      <c r="BX53" s="1303">
        <v>33.200000000000003</v>
      </c>
      <c r="BY53" s="1303"/>
      <c r="BZ53" s="1303"/>
      <c r="CA53" s="1303"/>
      <c r="CB53" s="1303"/>
      <c r="CC53" s="1303"/>
      <c r="CD53" s="1303"/>
      <c r="CE53" s="1303"/>
      <c r="CF53" s="1303">
        <v>63.8</v>
      </c>
      <c r="CG53" s="1303"/>
      <c r="CH53" s="1303"/>
      <c r="CI53" s="1303"/>
      <c r="CJ53" s="1303"/>
      <c r="CK53" s="1303"/>
      <c r="CL53" s="1303"/>
      <c r="CM53" s="1303"/>
      <c r="CN53" s="1303">
        <v>65.2</v>
      </c>
      <c r="CO53" s="1303"/>
      <c r="CP53" s="1303"/>
      <c r="CQ53" s="1303"/>
      <c r="CR53" s="1303"/>
      <c r="CS53" s="1303"/>
      <c r="CT53" s="1303"/>
      <c r="CU53" s="1303"/>
      <c r="CV53" s="1318"/>
      <c r="CW53" s="1303"/>
      <c r="CX53" s="1303"/>
      <c r="CY53" s="1303"/>
      <c r="CZ53" s="1303"/>
      <c r="DA53" s="1303"/>
      <c r="DB53" s="1303"/>
      <c r="DC53" s="1303"/>
    </row>
    <row r="54" spans="1:109" x14ac:dyDescent="0.15">
      <c r="A54" s="402"/>
      <c r="B54" s="394"/>
      <c r="G54" s="1319"/>
      <c r="H54" s="1319"/>
      <c r="I54" s="1301"/>
      <c r="J54" s="1301"/>
      <c r="K54" s="1308"/>
      <c r="L54" s="1308"/>
      <c r="M54" s="1308"/>
      <c r="N54" s="1308"/>
      <c r="AM54" s="403"/>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402"/>
      <c r="B55" s="394"/>
      <c r="G55" s="1301"/>
      <c r="H55" s="1301"/>
      <c r="I55" s="1301"/>
      <c r="J55" s="1301"/>
      <c r="K55" s="1308"/>
      <c r="L55" s="1308"/>
      <c r="M55" s="1308"/>
      <c r="N55" s="1308"/>
      <c r="AN55" s="1307" t="s">
        <v>625</v>
      </c>
      <c r="AO55" s="1307"/>
      <c r="AP55" s="1307"/>
      <c r="AQ55" s="1307"/>
      <c r="AR55" s="1307"/>
      <c r="AS55" s="1307"/>
      <c r="AT55" s="1307"/>
      <c r="AU55" s="1307"/>
      <c r="AV55" s="1307"/>
      <c r="AW55" s="1307"/>
      <c r="AX55" s="1307"/>
      <c r="AY55" s="1307"/>
      <c r="AZ55" s="1307"/>
      <c r="BA55" s="1307"/>
      <c r="BB55" s="1306" t="s">
        <v>623</v>
      </c>
      <c r="BC55" s="1306"/>
      <c r="BD55" s="1306"/>
      <c r="BE55" s="1306"/>
      <c r="BF55" s="1306"/>
      <c r="BG55" s="1306"/>
      <c r="BH55" s="1306"/>
      <c r="BI55" s="1306"/>
      <c r="BJ55" s="1306"/>
      <c r="BK55" s="1306"/>
      <c r="BL55" s="1306"/>
      <c r="BM55" s="1306"/>
      <c r="BN55" s="1306"/>
      <c r="BO55" s="1306"/>
      <c r="BP55" s="1318"/>
      <c r="BQ55" s="1303"/>
      <c r="BR55" s="1303"/>
      <c r="BS55" s="1303"/>
      <c r="BT55" s="1303"/>
      <c r="BU55" s="1303"/>
      <c r="BV55" s="1303"/>
      <c r="BW55" s="1303"/>
      <c r="BX55" s="1303">
        <v>37.299999999999997</v>
      </c>
      <c r="BY55" s="1303"/>
      <c r="BZ55" s="1303"/>
      <c r="CA55" s="1303"/>
      <c r="CB55" s="1303"/>
      <c r="CC55" s="1303"/>
      <c r="CD55" s="1303"/>
      <c r="CE55" s="1303"/>
      <c r="CF55" s="1303">
        <v>33.1</v>
      </c>
      <c r="CG55" s="1303"/>
      <c r="CH55" s="1303"/>
      <c r="CI55" s="1303"/>
      <c r="CJ55" s="1303"/>
      <c r="CK55" s="1303"/>
      <c r="CL55" s="1303"/>
      <c r="CM55" s="1303"/>
      <c r="CN55" s="1303">
        <v>31.3</v>
      </c>
      <c r="CO55" s="1303"/>
      <c r="CP55" s="1303"/>
      <c r="CQ55" s="1303"/>
      <c r="CR55" s="1303"/>
      <c r="CS55" s="1303"/>
      <c r="CT55" s="1303"/>
      <c r="CU55" s="1303"/>
      <c r="CV55" s="1318"/>
      <c r="CW55" s="1303"/>
      <c r="CX55" s="1303"/>
      <c r="CY55" s="1303"/>
      <c r="CZ55" s="1303"/>
      <c r="DA55" s="1303"/>
      <c r="DB55" s="1303"/>
      <c r="DC55" s="1303"/>
    </row>
    <row r="56" spans="1:109" x14ac:dyDescent="0.15">
      <c r="A56" s="402"/>
      <c r="B56" s="394"/>
      <c r="G56" s="1301"/>
      <c r="H56" s="1301"/>
      <c r="I56" s="1301"/>
      <c r="J56" s="1301"/>
      <c r="K56" s="1308"/>
      <c r="L56" s="1308"/>
      <c r="M56" s="1308"/>
      <c r="N56" s="1308"/>
      <c r="AN56" s="1307"/>
      <c r="AO56" s="1307"/>
      <c r="AP56" s="1307"/>
      <c r="AQ56" s="1307"/>
      <c r="AR56" s="1307"/>
      <c r="AS56" s="1307"/>
      <c r="AT56" s="1307"/>
      <c r="AU56" s="1307"/>
      <c r="AV56" s="1307"/>
      <c r="AW56" s="1307"/>
      <c r="AX56" s="1307"/>
      <c r="AY56" s="1307"/>
      <c r="AZ56" s="1307"/>
      <c r="BA56" s="1307"/>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2" customFormat="1" x14ac:dyDescent="0.15">
      <c r="B57" s="406"/>
      <c r="G57" s="1301"/>
      <c r="H57" s="1301"/>
      <c r="I57" s="1304"/>
      <c r="J57" s="1304"/>
      <c r="K57" s="1308"/>
      <c r="L57" s="1308"/>
      <c r="M57" s="1308"/>
      <c r="N57" s="1308"/>
      <c r="AM57" s="387"/>
      <c r="AN57" s="1307"/>
      <c r="AO57" s="1307"/>
      <c r="AP57" s="1307"/>
      <c r="AQ57" s="1307"/>
      <c r="AR57" s="1307"/>
      <c r="AS57" s="1307"/>
      <c r="AT57" s="1307"/>
      <c r="AU57" s="1307"/>
      <c r="AV57" s="1307"/>
      <c r="AW57" s="1307"/>
      <c r="AX57" s="1307"/>
      <c r="AY57" s="1307"/>
      <c r="AZ57" s="1307"/>
      <c r="BA57" s="1307"/>
      <c r="BB57" s="1306" t="s">
        <v>624</v>
      </c>
      <c r="BC57" s="1306"/>
      <c r="BD57" s="1306"/>
      <c r="BE57" s="1306"/>
      <c r="BF57" s="1306"/>
      <c r="BG57" s="1306"/>
      <c r="BH57" s="1306"/>
      <c r="BI57" s="1306"/>
      <c r="BJ57" s="1306"/>
      <c r="BK57" s="1306"/>
      <c r="BL57" s="1306"/>
      <c r="BM57" s="1306"/>
      <c r="BN57" s="1306"/>
      <c r="BO57" s="1306"/>
      <c r="BP57" s="1318"/>
      <c r="BQ57" s="1303"/>
      <c r="BR57" s="1303"/>
      <c r="BS57" s="1303"/>
      <c r="BT57" s="1303"/>
      <c r="BU57" s="1303"/>
      <c r="BV57" s="1303"/>
      <c r="BW57" s="1303"/>
      <c r="BX57" s="1303">
        <v>55.2</v>
      </c>
      <c r="BY57" s="1303"/>
      <c r="BZ57" s="1303"/>
      <c r="CA57" s="1303"/>
      <c r="CB57" s="1303"/>
      <c r="CC57" s="1303"/>
      <c r="CD57" s="1303"/>
      <c r="CE57" s="1303"/>
      <c r="CF57" s="1303">
        <v>57.2</v>
      </c>
      <c r="CG57" s="1303"/>
      <c r="CH57" s="1303"/>
      <c r="CI57" s="1303"/>
      <c r="CJ57" s="1303"/>
      <c r="CK57" s="1303"/>
      <c r="CL57" s="1303"/>
      <c r="CM57" s="1303"/>
      <c r="CN57" s="1303">
        <v>58.5</v>
      </c>
      <c r="CO57" s="1303"/>
      <c r="CP57" s="1303"/>
      <c r="CQ57" s="1303"/>
      <c r="CR57" s="1303"/>
      <c r="CS57" s="1303"/>
      <c r="CT57" s="1303"/>
      <c r="CU57" s="1303"/>
      <c r="CV57" s="1318"/>
      <c r="CW57" s="1303"/>
      <c r="CX57" s="1303"/>
      <c r="CY57" s="1303"/>
      <c r="CZ57" s="1303"/>
      <c r="DA57" s="1303"/>
      <c r="DB57" s="1303"/>
      <c r="DC57" s="1303"/>
      <c r="DD57" s="407"/>
      <c r="DE57" s="406"/>
    </row>
    <row r="58" spans="1:109" s="402" customFormat="1" x14ac:dyDescent="0.15">
      <c r="A58" s="387"/>
      <c r="B58" s="406"/>
      <c r="G58" s="1301"/>
      <c r="H58" s="1301"/>
      <c r="I58" s="1304"/>
      <c r="J58" s="1304"/>
      <c r="K58" s="1308"/>
      <c r="L58" s="1308"/>
      <c r="M58" s="1308"/>
      <c r="N58" s="1308"/>
      <c r="AM58" s="387"/>
      <c r="AN58" s="1307"/>
      <c r="AO58" s="1307"/>
      <c r="AP58" s="1307"/>
      <c r="AQ58" s="1307"/>
      <c r="AR58" s="1307"/>
      <c r="AS58" s="1307"/>
      <c r="AT58" s="1307"/>
      <c r="AU58" s="1307"/>
      <c r="AV58" s="1307"/>
      <c r="AW58" s="1307"/>
      <c r="AX58" s="1307"/>
      <c r="AY58" s="1307"/>
      <c r="AZ58" s="1307"/>
      <c r="BA58" s="1307"/>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626</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9" t="s">
        <v>627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4"/>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4"/>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4"/>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4"/>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621</v>
      </c>
    </row>
    <row r="72" spans="2:107" x14ac:dyDescent="0.15">
      <c r="B72" s="394"/>
      <c r="G72" s="1301"/>
      <c r="H72" s="1301"/>
      <c r="I72" s="1301"/>
      <c r="J72" s="1301"/>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07" t="s">
        <v>567</v>
      </c>
      <c r="BQ72" s="1307"/>
      <c r="BR72" s="1307"/>
      <c r="BS72" s="1307"/>
      <c r="BT72" s="1307"/>
      <c r="BU72" s="1307"/>
      <c r="BV72" s="1307"/>
      <c r="BW72" s="1307"/>
      <c r="BX72" s="1307" t="s">
        <v>568</v>
      </c>
      <c r="BY72" s="1307"/>
      <c r="BZ72" s="1307"/>
      <c r="CA72" s="1307"/>
      <c r="CB72" s="1307"/>
      <c r="CC72" s="1307"/>
      <c r="CD72" s="1307"/>
      <c r="CE72" s="1307"/>
      <c r="CF72" s="1307" t="s">
        <v>569</v>
      </c>
      <c r="CG72" s="1307"/>
      <c r="CH72" s="1307"/>
      <c r="CI72" s="1307"/>
      <c r="CJ72" s="1307"/>
      <c r="CK72" s="1307"/>
      <c r="CL72" s="1307"/>
      <c r="CM72" s="1307"/>
      <c r="CN72" s="1307" t="s">
        <v>570</v>
      </c>
      <c r="CO72" s="1307"/>
      <c r="CP72" s="1307"/>
      <c r="CQ72" s="1307"/>
      <c r="CR72" s="1307"/>
      <c r="CS72" s="1307"/>
      <c r="CT72" s="1307"/>
      <c r="CU72" s="1307"/>
      <c r="CV72" s="1307" t="s">
        <v>571</v>
      </c>
      <c r="CW72" s="1307"/>
      <c r="CX72" s="1307"/>
      <c r="CY72" s="1307"/>
      <c r="CZ72" s="1307"/>
      <c r="DA72" s="1307"/>
      <c r="DB72" s="1307"/>
      <c r="DC72" s="1307"/>
    </row>
    <row r="73" spans="2:107" x14ac:dyDescent="0.15">
      <c r="B73" s="394"/>
      <c r="G73" s="1319"/>
      <c r="H73" s="1319"/>
      <c r="I73" s="1319"/>
      <c r="J73" s="1319"/>
      <c r="K73" s="1302"/>
      <c r="L73" s="1302"/>
      <c r="M73" s="1302"/>
      <c r="N73" s="1302"/>
      <c r="AM73" s="403"/>
      <c r="AN73" s="1306" t="s">
        <v>622</v>
      </c>
      <c r="AO73" s="1306"/>
      <c r="AP73" s="1306"/>
      <c r="AQ73" s="1306"/>
      <c r="AR73" s="1306"/>
      <c r="AS73" s="1306"/>
      <c r="AT73" s="1306"/>
      <c r="AU73" s="1306"/>
      <c r="AV73" s="1306"/>
      <c r="AW73" s="1306"/>
      <c r="AX73" s="1306"/>
      <c r="AY73" s="1306"/>
      <c r="AZ73" s="1306"/>
      <c r="BA73" s="1306"/>
      <c r="BB73" s="1306" t="s">
        <v>623</v>
      </c>
      <c r="BC73" s="1306"/>
      <c r="BD73" s="1306"/>
      <c r="BE73" s="1306"/>
      <c r="BF73" s="1306"/>
      <c r="BG73" s="1306"/>
      <c r="BH73" s="1306"/>
      <c r="BI73" s="1306"/>
      <c r="BJ73" s="1306"/>
      <c r="BK73" s="1306"/>
      <c r="BL73" s="1306"/>
      <c r="BM73" s="1306"/>
      <c r="BN73" s="1306"/>
      <c r="BO73" s="1306"/>
      <c r="BP73" s="1303">
        <v>32.9</v>
      </c>
      <c r="BQ73" s="1303"/>
      <c r="BR73" s="1303"/>
      <c r="BS73" s="1303"/>
      <c r="BT73" s="1303"/>
      <c r="BU73" s="1303"/>
      <c r="BV73" s="1303"/>
      <c r="BW73" s="1303"/>
      <c r="BX73" s="1303">
        <v>19.399999999999999</v>
      </c>
      <c r="BY73" s="1303"/>
      <c r="BZ73" s="1303"/>
      <c r="CA73" s="1303"/>
      <c r="CB73" s="1303"/>
      <c r="CC73" s="1303"/>
      <c r="CD73" s="1303"/>
      <c r="CE73" s="1303"/>
      <c r="CF73" s="1303">
        <v>6.5</v>
      </c>
      <c r="CG73" s="1303"/>
      <c r="CH73" s="1303"/>
      <c r="CI73" s="1303"/>
      <c r="CJ73" s="1303"/>
      <c r="CK73" s="1303"/>
      <c r="CL73" s="1303"/>
      <c r="CM73" s="1303"/>
      <c r="CN73" s="1303"/>
      <c r="CO73" s="1303"/>
      <c r="CP73" s="1303"/>
      <c r="CQ73" s="1303"/>
      <c r="CR73" s="1303"/>
      <c r="CS73" s="1303"/>
      <c r="CT73" s="1303"/>
      <c r="CU73" s="1303"/>
      <c r="CV73" s="1303"/>
      <c r="CW73" s="1303"/>
      <c r="CX73" s="1303"/>
      <c r="CY73" s="1303"/>
      <c r="CZ73" s="1303"/>
      <c r="DA73" s="1303"/>
      <c r="DB73" s="1303"/>
      <c r="DC73" s="1303"/>
    </row>
    <row r="74" spans="2:107" x14ac:dyDescent="0.15">
      <c r="B74" s="394"/>
      <c r="G74" s="1319"/>
      <c r="H74" s="1319"/>
      <c r="I74" s="1319"/>
      <c r="J74" s="1319"/>
      <c r="K74" s="1302"/>
      <c r="L74" s="1302"/>
      <c r="M74" s="1302"/>
      <c r="N74" s="1302"/>
      <c r="AM74" s="403"/>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94"/>
      <c r="G75" s="1319"/>
      <c r="H75" s="1319"/>
      <c r="I75" s="1301"/>
      <c r="J75" s="1301"/>
      <c r="K75" s="1308"/>
      <c r="L75" s="1308"/>
      <c r="M75" s="1308"/>
      <c r="N75" s="1308"/>
      <c r="AM75" s="403"/>
      <c r="AN75" s="1306"/>
      <c r="AO75" s="1306"/>
      <c r="AP75" s="1306"/>
      <c r="AQ75" s="1306"/>
      <c r="AR75" s="1306"/>
      <c r="AS75" s="1306"/>
      <c r="AT75" s="1306"/>
      <c r="AU75" s="1306"/>
      <c r="AV75" s="1306"/>
      <c r="AW75" s="1306"/>
      <c r="AX75" s="1306"/>
      <c r="AY75" s="1306"/>
      <c r="AZ75" s="1306"/>
      <c r="BA75" s="1306"/>
      <c r="BB75" s="1306" t="s">
        <v>628</v>
      </c>
      <c r="BC75" s="1306"/>
      <c r="BD75" s="1306"/>
      <c r="BE75" s="1306"/>
      <c r="BF75" s="1306"/>
      <c r="BG75" s="1306"/>
      <c r="BH75" s="1306"/>
      <c r="BI75" s="1306"/>
      <c r="BJ75" s="1306"/>
      <c r="BK75" s="1306"/>
      <c r="BL75" s="1306"/>
      <c r="BM75" s="1306"/>
      <c r="BN75" s="1306"/>
      <c r="BO75" s="1306"/>
      <c r="BP75" s="1303">
        <v>9.9</v>
      </c>
      <c r="BQ75" s="1303"/>
      <c r="BR75" s="1303"/>
      <c r="BS75" s="1303"/>
      <c r="BT75" s="1303"/>
      <c r="BU75" s="1303"/>
      <c r="BV75" s="1303"/>
      <c r="BW75" s="1303"/>
      <c r="BX75" s="1303">
        <v>9.6999999999999993</v>
      </c>
      <c r="BY75" s="1303"/>
      <c r="BZ75" s="1303"/>
      <c r="CA75" s="1303"/>
      <c r="CB75" s="1303"/>
      <c r="CC75" s="1303"/>
      <c r="CD75" s="1303"/>
      <c r="CE75" s="1303"/>
      <c r="CF75" s="1303">
        <v>8.1</v>
      </c>
      <c r="CG75" s="1303"/>
      <c r="CH75" s="1303"/>
      <c r="CI75" s="1303"/>
      <c r="CJ75" s="1303"/>
      <c r="CK75" s="1303"/>
      <c r="CL75" s="1303"/>
      <c r="CM75" s="1303"/>
      <c r="CN75" s="1303">
        <v>6.7</v>
      </c>
      <c r="CO75" s="1303"/>
      <c r="CP75" s="1303"/>
      <c r="CQ75" s="1303"/>
      <c r="CR75" s="1303"/>
      <c r="CS75" s="1303"/>
      <c r="CT75" s="1303"/>
      <c r="CU75" s="1303"/>
      <c r="CV75" s="1303">
        <v>4.9000000000000004</v>
      </c>
      <c r="CW75" s="1303"/>
      <c r="CX75" s="1303"/>
      <c r="CY75" s="1303"/>
      <c r="CZ75" s="1303"/>
      <c r="DA75" s="1303"/>
      <c r="DB75" s="1303"/>
      <c r="DC75" s="1303"/>
    </row>
    <row r="76" spans="2:107" x14ac:dyDescent="0.15">
      <c r="B76" s="394"/>
      <c r="G76" s="1319"/>
      <c r="H76" s="1319"/>
      <c r="I76" s="1301"/>
      <c r="J76" s="1301"/>
      <c r="K76" s="1308"/>
      <c r="L76" s="1308"/>
      <c r="M76" s="1308"/>
      <c r="N76" s="1308"/>
      <c r="AM76" s="403"/>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94"/>
      <c r="G77" s="1301"/>
      <c r="H77" s="1301"/>
      <c r="I77" s="1301"/>
      <c r="J77" s="1301"/>
      <c r="K77" s="1302"/>
      <c r="L77" s="1302"/>
      <c r="M77" s="1302"/>
      <c r="N77" s="1302"/>
      <c r="AN77" s="1307" t="s">
        <v>625</v>
      </c>
      <c r="AO77" s="1307"/>
      <c r="AP77" s="1307"/>
      <c r="AQ77" s="1307"/>
      <c r="AR77" s="1307"/>
      <c r="AS77" s="1307"/>
      <c r="AT77" s="1307"/>
      <c r="AU77" s="1307"/>
      <c r="AV77" s="1307"/>
      <c r="AW77" s="1307"/>
      <c r="AX77" s="1307"/>
      <c r="AY77" s="1307"/>
      <c r="AZ77" s="1307"/>
      <c r="BA77" s="1307"/>
      <c r="BB77" s="1306" t="s">
        <v>623</v>
      </c>
      <c r="BC77" s="1306"/>
      <c r="BD77" s="1306"/>
      <c r="BE77" s="1306"/>
      <c r="BF77" s="1306"/>
      <c r="BG77" s="1306"/>
      <c r="BH77" s="1306"/>
      <c r="BI77" s="1306"/>
      <c r="BJ77" s="1306"/>
      <c r="BK77" s="1306"/>
      <c r="BL77" s="1306"/>
      <c r="BM77" s="1306"/>
      <c r="BN77" s="1306"/>
      <c r="BO77" s="1306"/>
      <c r="BP77" s="1303">
        <v>45.9</v>
      </c>
      <c r="BQ77" s="1303"/>
      <c r="BR77" s="1303"/>
      <c r="BS77" s="1303"/>
      <c r="BT77" s="1303"/>
      <c r="BU77" s="1303"/>
      <c r="BV77" s="1303"/>
      <c r="BW77" s="1303"/>
      <c r="BX77" s="1303">
        <v>37.299999999999997</v>
      </c>
      <c r="BY77" s="1303"/>
      <c r="BZ77" s="1303"/>
      <c r="CA77" s="1303"/>
      <c r="CB77" s="1303"/>
      <c r="CC77" s="1303"/>
      <c r="CD77" s="1303"/>
      <c r="CE77" s="1303"/>
      <c r="CF77" s="1303">
        <v>33.1</v>
      </c>
      <c r="CG77" s="1303"/>
      <c r="CH77" s="1303"/>
      <c r="CI77" s="1303"/>
      <c r="CJ77" s="1303"/>
      <c r="CK77" s="1303"/>
      <c r="CL77" s="1303"/>
      <c r="CM77" s="1303"/>
      <c r="CN77" s="1303">
        <v>31.3</v>
      </c>
      <c r="CO77" s="1303"/>
      <c r="CP77" s="1303"/>
      <c r="CQ77" s="1303"/>
      <c r="CR77" s="1303"/>
      <c r="CS77" s="1303"/>
      <c r="CT77" s="1303"/>
      <c r="CU77" s="1303"/>
      <c r="CV77" s="1303">
        <v>25.3</v>
      </c>
      <c r="CW77" s="1303"/>
      <c r="CX77" s="1303"/>
      <c r="CY77" s="1303"/>
      <c r="CZ77" s="1303"/>
      <c r="DA77" s="1303"/>
      <c r="DB77" s="1303"/>
      <c r="DC77" s="1303"/>
    </row>
    <row r="78" spans="2:107" x14ac:dyDescent="0.15">
      <c r="B78" s="394"/>
      <c r="G78" s="1301"/>
      <c r="H78" s="1301"/>
      <c r="I78" s="1301"/>
      <c r="J78" s="1301"/>
      <c r="K78" s="1302"/>
      <c r="L78" s="1302"/>
      <c r="M78" s="1302"/>
      <c r="N78" s="1302"/>
      <c r="AN78" s="1307"/>
      <c r="AO78" s="1307"/>
      <c r="AP78" s="1307"/>
      <c r="AQ78" s="1307"/>
      <c r="AR78" s="1307"/>
      <c r="AS78" s="1307"/>
      <c r="AT78" s="1307"/>
      <c r="AU78" s="1307"/>
      <c r="AV78" s="1307"/>
      <c r="AW78" s="1307"/>
      <c r="AX78" s="1307"/>
      <c r="AY78" s="1307"/>
      <c r="AZ78" s="1307"/>
      <c r="BA78" s="1307"/>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94"/>
      <c r="G79" s="1301"/>
      <c r="H79" s="1301"/>
      <c r="I79" s="1304"/>
      <c r="J79" s="1304"/>
      <c r="K79" s="1305"/>
      <c r="L79" s="1305"/>
      <c r="M79" s="1305"/>
      <c r="N79" s="1305"/>
      <c r="AN79" s="1307"/>
      <c r="AO79" s="1307"/>
      <c r="AP79" s="1307"/>
      <c r="AQ79" s="1307"/>
      <c r="AR79" s="1307"/>
      <c r="AS79" s="1307"/>
      <c r="AT79" s="1307"/>
      <c r="AU79" s="1307"/>
      <c r="AV79" s="1307"/>
      <c r="AW79" s="1307"/>
      <c r="AX79" s="1307"/>
      <c r="AY79" s="1307"/>
      <c r="AZ79" s="1307"/>
      <c r="BA79" s="1307"/>
      <c r="BB79" s="1306" t="s">
        <v>628</v>
      </c>
      <c r="BC79" s="1306"/>
      <c r="BD79" s="1306"/>
      <c r="BE79" s="1306"/>
      <c r="BF79" s="1306"/>
      <c r="BG79" s="1306"/>
      <c r="BH79" s="1306"/>
      <c r="BI79" s="1306"/>
      <c r="BJ79" s="1306"/>
      <c r="BK79" s="1306"/>
      <c r="BL79" s="1306"/>
      <c r="BM79" s="1306"/>
      <c r="BN79" s="1306"/>
      <c r="BO79" s="1306"/>
      <c r="BP79" s="1303">
        <v>8.8000000000000007</v>
      </c>
      <c r="BQ79" s="1303"/>
      <c r="BR79" s="1303"/>
      <c r="BS79" s="1303"/>
      <c r="BT79" s="1303"/>
      <c r="BU79" s="1303"/>
      <c r="BV79" s="1303"/>
      <c r="BW79" s="1303"/>
      <c r="BX79" s="1303">
        <v>7.8</v>
      </c>
      <c r="BY79" s="1303"/>
      <c r="BZ79" s="1303"/>
      <c r="CA79" s="1303"/>
      <c r="CB79" s="1303"/>
      <c r="CC79" s="1303"/>
      <c r="CD79" s="1303"/>
      <c r="CE79" s="1303"/>
      <c r="CF79" s="1303">
        <v>7.5</v>
      </c>
      <c r="CG79" s="1303"/>
      <c r="CH79" s="1303"/>
      <c r="CI79" s="1303"/>
      <c r="CJ79" s="1303"/>
      <c r="CK79" s="1303"/>
      <c r="CL79" s="1303"/>
      <c r="CM79" s="1303"/>
      <c r="CN79" s="1303">
        <v>7.2</v>
      </c>
      <c r="CO79" s="1303"/>
      <c r="CP79" s="1303"/>
      <c r="CQ79" s="1303"/>
      <c r="CR79" s="1303"/>
      <c r="CS79" s="1303"/>
      <c r="CT79" s="1303"/>
      <c r="CU79" s="1303"/>
      <c r="CV79" s="1303">
        <v>6.9</v>
      </c>
      <c r="CW79" s="1303"/>
      <c r="CX79" s="1303"/>
      <c r="CY79" s="1303"/>
      <c r="CZ79" s="1303"/>
      <c r="DA79" s="1303"/>
      <c r="DB79" s="1303"/>
      <c r="DC79" s="1303"/>
    </row>
    <row r="80" spans="2:107" x14ac:dyDescent="0.15">
      <c r="B80" s="394"/>
      <c r="G80" s="1301"/>
      <c r="H80" s="1301"/>
      <c r="I80" s="1304"/>
      <c r="J80" s="1304"/>
      <c r="K80" s="1305"/>
      <c r="L80" s="1305"/>
      <c r="M80" s="1305"/>
      <c r="N80" s="1305"/>
      <c r="AN80" s="1307"/>
      <c r="AO80" s="1307"/>
      <c r="AP80" s="1307"/>
      <c r="AQ80" s="1307"/>
      <c r="AR80" s="1307"/>
      <c r="AS80" s="1307"/>
      <c r="AT80" s="1307"/>
      <c r="AU80" s="1307"/>
      <c r="AV80" s="1307"/>
      <c r="AW80" s="1307"/>
      <c r="AX80" s="1307"/>
      <c r="AY80" s="1307"/>
      <c r="AZ80" s="1307"/>
      <c r="BA80" s="1307"/>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mPr4w40vDSkMEowXQfqInTaadKGo2DGFjMTXOCNlCPk1wYcA5++Nnls9rryALRikcYxhODC1637qfUYiiKCPQ==" saltValue="hgUDUxCcciqFgHwXvWFIu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6KP5zZACj3yJ+3SonCg6wsByGcbp3rsiq6MgWAO3oDfUfb/oF+VL2/ajZGvA+CpTiN55wDJV3v95McOB3kMyQ==" saltValue="+TwSVmhKE/d0FtEsS11K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w2NP89O03O1viZmxScbZQtZvDjp5WZoNaZSOOyhZb3ekh3TrMQlkqxg5NiQGZdsvCQHVm57+XrBkE31qrMR2w==" saltValue="LyqonuvcDhqxYseTR+Rc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12775</v>
      </c>
      <c r="E3" s="161"/>
      <c r="F3" s="162">
        <v>66255</v>
      </c>
      <c r="G3" s="163"/>
      <c r="H3" s="164"/>
    </row>
    <row r="4" spans="1:8" x14ac:dyDescent="0.15">
      <c r="A4" s="165"/>
      <c r="B4" s="166"/>
      <c r="C4" s="167"/>
      <c r="D4" s="168">
        <v>9177</v>
      </c>
      <c r="E4" s="169"/>
      <c r="F4" s="170">
        <v>31822</v>
      </c>
      <c r="G4" s="171"/>
      <c r="H4" s="172"/>
    </row>
    <row r="5" spans="1:8" x14ac:dyDescent="0.15">
      <c r="A5" s="153" t="s">
        <v>559</v>
      </c>
      <c r="B5" s="158"/>
      <c r="C5" s="159"/>
      <c r="D5" s="160">
        <v>11180</v>
      </c>
      <c r="E5" s="161"/>
      <c r="F5" s="162">
        <v>54227</v>
      </c>
      <c r="G5" s="163"/>
      <c r="H5" s="164"/>
    </row>
    <row r="6" spans="1:8" x14ac:dyDescent="0.15">
      <c r="A6" s="165"/>
      <c r="B6" s="166"/>
      <c r="C6" s="167"/>
      <c r="D6" s="168">
        <v>8327</v>
      </c>
      <c r="E6" s="169"/>
      <c r="F6" s="170">
        <v>29694</v>
      </c>
      <c r="G6" s="171"/>
      <c r="H6" s="172"/>
    </row>
    <row r="7" spans="1:8" x14ac:dyDescent="0.15">
      <c r="A7" s="153" t="s">
        <v>560</v>
      </c>
      <c r="B7" s="158"/>
      <c r="C7" s="159"/>
      <c r="D7" s="160">
        <v>13189</v>
      </c>
      <c r="E7" s="161"/>
      <c r="F7" s="162">
        <v>57295</v>
      </c>
      <c r="G7" s="163"/>
      <c r="H7" s="164"/>
    </row>
    <row r="8" spans="1:8" x14ac:dyDescent="0.15">
      <c r="A8" s="165"/>
      <c r="B8" s="166"/>
      <c r="C8" s="167"/>
      <c r="D8" s="168">
        <v>6497</v>
      </c>
      <c r="E8" s="169"/>
      <c r="F8" s="170">
        <v>32771</v>
      </c>
      <c r="G8" s="171"/>
      <c r="H8" s="172"/>
    </row>
    <row r="9" spans="1:8" x14ac:dyDescent="0.15">
      <c r="A9" s="153" t="s">
        <v>561</v>
      </c>
      <c r="B9" s="158"/>
      <c r="C9" s="159"/>
      <c r="D9" s="160">
        <v>11295</v>
      </c>
      <c r="E9" s="161"/>
      <c r="F9" s="162">
        <v>54110</v>
      </c>
      <c r="G9" s="163"/>
      <c r="H9" s="164"/>
    </row>
    <row r="10" spans="1:8" x14ac:dyDescent="0.15">
      <c r="A10" s="165"/>
      <c r="B10" s="166"/>
      <c r="C10" s="167"/>
      <c r="D10" s="168">
        <v>6797</v>
      </c>
      <c r="E10" s="169"/>
      <c r="F10" s="170">
        <v>30620</v>
      </c>
      <c r="G10" s="171"/>
      <c r="H10" s="172"/>
    </row>
    <row r="11" spans="1:8" x14ac:dyDescent="0.15">
      <c r="A11" s="153" t="s">
        <v>562</v>
      </c>
      <c r="B11" s="158"/>
      <c r="C11" s="159"/>
      <c r="D11" s="160">
        <v>25607</v>
      </c>
      <c r="E11" s="161"/>
      <c r="F11" s="162">
        <v>54684</v>
      </c>
      <c r="G11" s="163"/>
      <c r="H11" s="164"/>
    </row>
    <row r="12" spans="1:8" x14ac:dyDescent="0.15">
      <c r="A12" s="165"/>
      <c r="B12" s="166"/>
      <c r="C12" s="173"/>
      <c r="D12" s="168">
        <v>17752</v>
      </c>
      <c r="E12" s="169"/>
      <c r="F12" s="170">
        <v>32829</v>
      </c>
      <c r="G12" s="171"/>
      <c r="H12" s="172"/>
    </row>
    <row r="13" spans="1:8" x14ac:dyDescent="0.15">
      <c r="A13" s="153"/>
      <c r="B13" s="158"/>
      <c r="C13" s="174"/>
      <c r="D13" s="175">
        <v>14809</v>
      </c>
      <c r="E13" s="176"/>
      <c r="F13" s="177">
        <v>57314</v>
      </c>
      <c r="G13" s="178"/>
      <c r="H13" s="164"/>
    </row>
    <row r="14" spans="1:8" x14ac:dyDescent="0.15">
      <c r="A14" s="165"/>
      <c r="B14" s="166"/>
      <c r="C14" s="167"/>
      <c r="D14" s="168">
        <v>9710</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0.08</v>
      </c>
      <c r="C19" s="179">
        <f>ROUND(VALUE(SUBSTITUTE(実質収支比率等に係る経年分析!G$48,"▲","-")),2)</f>
        <v>2.71</v>
      </c>
      <c r="D19" s="179">
        <f>ROUND(VALUE(SUBSTITUTE(実質収支比率等に係る経年分析!H$48,"▲","-")),2)</f>
        <v>1.21</v>
      </c>
      <c r="E19" s="179">
        <f>ROUND(VALUE(SUBSTITUTE(実質収支比率等に係る経年分析!I$48,"▲","-")),2)</f>
        <v>2.65</v>
      </c>
      <c r="F19" s="179">
        <f>ROUND(VALUE(SUBSTITUTE(実質収支比率等に係る経年分析!J$48,"▲","-")),2)</f>
        <v>3.96</v>
      </c>
    </row>
    <row r="20" spans="1:11" x14ac:dyDescent="0.15">
      <c r="A20" s="179" t="s">
        <v>55</v>
      </c>
      <c r="B20" s="179">
        <f>ROUND(VALUE(SUBSTITUTE(実質収支比率等に係る経年分析!F$47,"▲","-")),2)</f>
        <v>5.09</v>
      </c>
      <c r="C20" s="179">
        <f>ROUND(VALUE(SUBSTITUTE(実質収支比率等に係る経年分析!G$47,"▲","-")),2)</f>
        <v>9.83</v>
      </c>
      <c r="D20" s="179">
        <f>ROUND(VALUE(SUBSTITUTE(実質収支比率等に係る経年分析!H$47,"▲","-")),2)</f>
        <v>11.37</v>
      </c>
      <c r="E20" s="179">
        <f>ROUND(VALUE(SUBSTITUTE(実質収支比率等に係る経年分析!I$47,"▲","-")),2)</f>
        <v>12.03</v>
      </c>
      <c r="F20" s="179">
        <f>ROUND(VALUE(SUBSTITUTE(実質収支比率等に係る経年分析!J$47,"▲","-")),2)</f>
        <v>13.76</v>
      </c>
    </row>
    <row r="21" spans="1:11" x14ac:dyDescent="0.15">
      <c r="A21" s="179" t="s">
        <v>56</v>
      </c>
      <c r="B21" s="179">
        <f>IF(ISNUMBER(VALUE(SUBSTITUTE(実質収支比率等に係る経年分析!F$49,"▲","-"))),ROUND(VALUE(SUBSTITUTE(実質収支比率等に係る経年分析!F$49,"▲","-")),2),NA())</f>
        <v>-2.62</v>
      </c>
      <c r="C21" s="179">
        <f>IF(ISNUMBER(VALUE(SUBSTITUTE(実質収支比率等に係る経年分析!G$49,"▲","-"))),ROUND(VALUE(SUBSTITUTE(実質収支比率等に係る経年分析!G$49,"▲","-")),2),NA())</f>
        <v>7.47</v>
      </c>
      <c r="D21" s="179">
        <f>IF(ISNUMBER(VALUE(SUBSTITUTE(実質収支比率等に係る経年分析!H$49,"▲","-"))),ROUND(VALUE(SUBSTITUTE(実質収支比率等に係る経年分析!H$49,"▲","-")),2),NA())</f>
        <v>-1.49</v>
      </c>
      <c r="E21" s="179">
        <f>IF(ISNUMBER(VALUE(SUBSTITUTE(実質収支比率等に係る経年分析!I$49,"▲","-"))),ROUND(VALUE(SUBSTITUTE(実質収支比率等に係る経年分析!I$49,"▲","-")),2),NA())</f>
        <v>1.5</v>
      </c>
      <c r="F21" s="179">
        <f>IF(ISNUMBER(VALUE(SUBSTITUTE(実質収支比率等に係る経年分析!J$49,"▲","-"))),ROUND(VALUE(SUBSTITUTE(実質収支比率等に係る経年分析!J$49,"▲","-")),2),NA())</f>
        <v>1.38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国民健康保険事業特別会計（施設勘定堅上診療所）</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1.1499999999999999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1.63</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3.96</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16.89</v>
      </c>
    </row>
    <row r="35" spans="1:16" x14ac:dyDescent="0.15">
      <c r="A35" s="180" t="str">
        <f>IF(連結実質赤字比率に係る赤字・黒字の構成分析!C$35="",NA(),連結実質赤字比率に係る赤字・黒字の構成分析!C$35)</f>
        <v>国民健康保険事業特別会計（事業勘定）</v>
      </c>
      <c r="B35" s="180">
        <f>IF(ROUND(VALUE(SUBSTITUTE(連結実質赤字比率に係る赤字・黒字の構成分析!F$35,"▲", "-")), 2) &lt; 0, ABS(ROUND(VALUE(SUBSTITUTE(連結実質赤字比率に係る赤字・黒字の構成分析!F$35,"▲", "-")), 2)), NA())</f>
        <v>7.14</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5.95</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4.3899999999999997</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1.53</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0.18</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市立柏原病院事業会計</v>
      </c>
      <c r="B36" s="180">
        <f>IF(ROUND(VALUE(SUBSTITUTE(連結実質赤字比率に係る赤字・黒字の構成分析!F$34,"▲", "-")), 2) &lt; 0, ABS(ROUND(VALUE(SUBSTITUTE(連結実質赤字比率に係る赤字・黒字の構成分析!F$34,"▲", "-")), 2)), NA())</f>
        <v>3.35</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f>IF(ROUND(VALUE(SUBSTITUTE(連結実質赤字比率に係る赤字・黒字の構成分析!H$34,"▲", "-")), 2) &lt; 0, ABS(ROUND(VALUE(SUBSTITUTE(連結実質赤字比率に係る赤字・黒字の構成分析!H$34,"▲", "-")), 2)), NA())</f>
        <v>1.33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4.63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2514</v>
      </c>
      <c r="E42" s="181"/>
      <c r="F42" s="181"/>
      <c r="G42" s="181">
        <f>'実質公債費比率（分子）の構造'!L$52</f>
        <v>2388</v>
      </c>
      <c r="H42" s="181"/>
      <c r="I42" s="181"/>
      <c r="J42" s="181">
        <f>'実質公債費比率（分子）の構造'!M$52</f>
        <v>2417</v>
      </c>
      <c r="K42" s="181"/>
      <c r="L42" s="181"/>
      <c r="M42" s="181">
        <f>'実質公債費比率（分子）の構造'!N$52</f>
        <v>2485</v>
      </c>
      <c r="N42" s="181"/>
      <c r="O42" s="181"/>
      <c r="P42" s="181">
        <f>'実質公債費比率（分子）の構造'!O$52</f>
        <v>2482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278</v>
      </c>
      <c r="C45" s="181"/>
      <c r="D45" s="181"/>
      <c r="E45" s="181">
        <f>'実質公債費比率（分子）の構造'!L$49</f>
        <v>293</v>
      </c>
      <c r="F45" s="181"/>
      <c r="G45" s="181"/>
      <c r="H45" s="181">
        <f>'実質公債費比率（分子）の構造'!M$49</f>
        <v>281</v>
      </c>
      <c r="I45" s="181"/>
      <c r="J45" s="181"/>
      <c r="K45" s="181">
        <f>'実質公債費比率（分子）の構造'!N$49</f>
        <v>273</v>
      </c>
      <c r="L45" s="181"/>
      <c r="M45" s="181"/>
      <c r="N45" s="181">
        <f>'実質公債費比率（分子）の構造'!O$49</f>
        <v>178</v>
      </c>
      <c r="O45" s="181"/>
      <c r="P45" s="181"/>
    </row>
    <row r="46" spans="1:16" x14ac:dyDescent="0.15">
      <c r="A46" s="181" t="s">
        <v>67</v>
      </c>
      <c r="B46" s="181">
        <f>'実質公債費比率（分子）の構造'!K$48</f>
        <v>1337</v>
      </c>
      <c r="C46" s="181"/>
      <c r="D46" s="181"/>
      <c r="E46" s="181">
        <f>'実質公債費比率（分子）の構造'!L$48</f>
        <v>1249</v>
      </c>
      <c r="F46" s="181"/>
      <c r="G46" s="181"/>
      <c r="H46" s="181">
        <f>'実質公債費比率（分子）の構造'!M$48</f>
        <v>844</v>
      </c>
      <c r="I46" s="181"/>
      <c r="J46" s="181"/>
      <c r="K46" s="181">
        <f>'実質公債費比率（分子）の構造'!N$48</f>
        <v>859</v>
      </c>
      <c r="L46" s="181"/>
      <c r="M46" s="181"/>
      <c r="N46" s="181">
        <f>'実質公債費比率（分子）の構造'!O$48</f>
        <v>845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2067</v>
      </c>
      <c r="C49" s="181"/>
      <c r="D49" s="181"/>
      <c r="E49" s="181">
        <f>'実質公債費比率（分子）の構造'!L$45</f>
        <v>2018</v>
      </c>
      <c r="F49" s="181"/>
      <c r="G49" s="181"/>
      <c r="H49" s="181">
        <f>'実質公債費比率（分子）の構造'!M$45</f>
        <v>2071</v>
      </c>
      <c r="I49" s="181"/>
      <c r="J49" s="181"/>
      <c r="K49" s="181">
        <f>'実質公債費比率（分子）の構造'!N$45</f>
        <v>2016</v>
      </c>
      <c r="L49" s="181"/>
      <c r="M49" s="181"/>
      <c r="N49" s="181">
        <f>'実質公債費比率（分子）の構造'!O$45</f>
        <v>1921</v>
      </c>
      <c r="O49" s="181"/>
      <c r="P49" s="181"/>
    </row>
    <row r="50" spans="1:16" x14ac:dyDescent="0.15">
      <c r="A50" s="181" t="s">
        <v>71</v>
      </c>
      <c r="B50" s="181" t="e">
        <f>NA()</f>
        <v>#N/A</v>
      </c>
      <c r="C50" s="181">
        <f>IF(ISNUMBER('実質公債費比率（分子）の構造'!K$53),'実質公債費比率（分子）の構造'!K$53,NA())</f>
        <v>1168</v>
      </c>
      <c r="D50" s="181" t="e">
        <f>NA()</f>
        <v>#N/A</v>
      </c>
      <c r="E50" s="181" t="e">
        <f>NA()</f>
        <v>#N/A</v>
      </c>
      <c r="F50" s="181">
        <f>IF(ISNUMBER('実質公債費比率（分子）の構造'!L$53),'実質公債費比率（分子）の構造'!L$53,NA())</f>
        <v>1172</v>
      </c>
      <c r="G50" s="181" t="e">
        <f>NA()</f>
        <v>#N/A</v>
      </c>
      <c r="H50" s="181" t="e">
        <f>NA()</f>
        <v>#N/A</v>
      </c>
      <c r="I50" s="181">
        <f>IF(ISNUMBER('実質公債費比率（分子）の構造'!M$53),'実質公債費比率（分子）の構造'!M$53,NA())</f>
        <v>779</v>
      </c>
      <c r="J50" s="181" t="e">
        <f>NA()</f>
        <v>#N/A</v>
      </c>
      <c r="K50" s="181" t="e">
        <f>NA()</f>
        <v>#N/A</v>
      </c>
      <c r="L50" s="181">
        <f>IF(ISNUMBER('実質公債費比率（分子）の構造'!N$53),'実質公債費比率（分子）の構造'!N$53,NA())</f>
        <v>663</v>
      </c>
      <c r="M50" s="181" t="e">
        <f>NA()</f>
        <v>#N/A</v>
      </c>
      <c r="N50" s="181" t="e">
        <f>NA()</f>
        <v>#N/A</v>
      </c>
      <c r="O50" s="181">
        <f>IF(ISNUMBER('実質公債費比率（分子）の構造'!O$53),'実質公債費比率（分子）の構造'!O$53,NA())</f>
        <v>462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27311</v>
      </c>
      <c r="E56" s="180"/>
      <c r="F56" s="180"/>
      <c r="G56" s="180">
        <f>'将来負担比率（分子）の構造'!J$52</f>
        <v>27612</v>
      </c>
      <c r="H56" s="180"/>
      <c r="I56" s="180"/>
      <c r="J56" s="180">
        <f>'将来負担比率（分子）の構造'!K$52</f>
        <v>27241</v>
      </c>
      <c r="K56" s="180"/>
      <c r="L56" s="180"/>
      <c r="M56" s="180">
        <f>'将来負担比率（分子）の構造'!L$52</f>
        <v>26767</v>
      </c>
      <c r="N56" s="180"/>
      <c r="O56" s="180"/>
      <c r="P56" s="180">
        <f>'将来負担比率（分子）の構造'!M$52</f>
        <v>26401</v>
      </c>
    </row>
    <row r="57" spans="1:16" x14ac:dyDescent="0.15">
      <c r="A57" s="180" t="s">
        <v>42</v>
      </c>
      <c r="B57" s="180"/>
      <c r="C57" s="180"/>
      <c r="D57" s="180">
        <f>'将来負担比率（分子）の構造'!I$51</f>
        <v>6373</v>
      </c>
      <c r="E57" s="180"/>
      <c r="F57" s="180"/>
      <c r="G57" s="180">
        <f>'将来負担比率（分子）の構造'!J$51</f>
        <v>6236</v>
      </c>
      <c r="H57" s="180"/>
      <c r="I57" s="180"/>
      <c r="J57" s="180">
        <f>'将来負担比率（分子）の構造'!K$51</f>
        <v>5866</v>
      </c>
      <c r="K57" s="180"/>
      <c r="L57" s="180"/>
      <c r="M57" s="180">
        <f>'将来負担比率（分子）の構造'!L$51</f>
        <v>5493</v>
      </c>
      <c r="N57" s="180"/>
      <c r="O57" s="180"/>
      <c r="P57" s="180">
        <f>'将来負担比率（分子）の構造'!M$51</f>
        <v>5122</v>
      </c>
    </row>
    <row r="58" spans="1:16" x14ac:dyDescent="0.15">
      <c r="A58" s="180" t="s">
        <v>41</v>
      </c>
      <c r="B58" s="180"/>
      <c r="C58" s="180"/>
      <c r="D58" s="180">
        <f>'将来負担比率（分子）の構造'!I$50</f>
        <v>3237</v>
      </c>
      <c r="E58" s="180"/>
      <c r="F58" s="180"/>
      <c r="G58" s="180">
        <f>'将来負担比率（分子）の構造'!J$50</f>
        <v>2843</v>
      </c>
      <c r="H58" s="180"/>
      <c r="I58" s="180"/>
      <c r="J58" s="180">
        <f>'将来負担比率（分子）の構造'!K$50</f>
        <v>3183</v>
      </c>
      <c r="K58" s="180"/>
      <c r="L58" s="180"/>
      <c r="M58" s="180">
        <f>'将来負担比率（分子）の構造'!L$50</f>
        <v>3456</v>
      </c>
      <c r="N58" s="180"/>
      <c r="O58" s="180"/>
      <c r="P58" s="180">
        <f>'将来負担比率（分子）の構造'!M$50</f>
        <v>3909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226</v>
      </c>
      <c r="C61" s="180"/>
      <c r="D61" s="180"/>
      <c r="E61" s="180">
        <f>'将来負担比率（分子）の構造'!J$46</f>
        <v>102</v>
      </c>
      <c r="F61" s="180"/>
      <c r="G61" s="180"/>
      <c r="H61" s="180">
        <f>'将来負担比率（分子）の構造'!K$46</f>
        <v>102</v>
      </c>
      <c r="I61" s="180"/>
      <c r="J61" s="180"/>
      <c r="K61" s="180">
        <f>'将来負担比率（分子）の構造'!L$46</f>
        <v>101</v>
      </c>
      <c r="L61" s="180"/>
      <c r="M61" s="180"/>
      <c r="N61" s="180">
        <f>'将来負担比率（分子）の構造'!M$46</f>
        <v>22</v>
      </c>
      <c r="O61" s="180"/>
      <c r="P61" s="180"/>
    </row>
    <row r="62" spans="1:16" x14ac:dyDescent="0.15">
      <c r="A62" s="180" t="s">
        <v>35</v>
      </c>
      <c r="B62" s="180">
        <f>'将来負担比率（分子）の構造'!I$45</f>
        <v>3276</v>
      </c>
      <c r="C62" s="180"/>
      <c r="D62" s="180"/>
      <c r="E62" s="180">
        <f>'将来負担比率（分子）の構造'!J$45</f>
        <v>3045</v>
      </c>
      <c r="F62" s="180"/>
      <c r="G62" s="180"/>
      <c r="H62" s="180">
        <f>'将来負担比率（分子）の構造'!K$45</f>
        <v>2846</v>
      </c>
      <c r="I62" s="180"/>
      <c r="J62" s="180"/>
      <c r="K62" s="180">
        <f>'将来負担比率（分子）の構造'!L$45</f>
        <v>2648</v>
      </c>
      <c r="L62" s="180"/>
      <c r="M62" s="180"/>
      <c r="N62" s="180">
        <f>'将来負担比率（分子）の構造'!M$45</f>
        <v>2723</v>
      </c>
      <c r="O62" s="180"/>
      <c r="P62" s="180"/>
    </row>
    <row r="63" spans="1:16" x14ac:dyDescent="0.15">
      <c r="A63" s="180" t="s">
        <v>34</v>
      </c>
      <c r="B63" s="180">
        <f>'将来負担比率（分子）の構造'!I$44</f>
        <v>1266</v>
      </c>
      <c r="C63" s="180"/>
      <c r="D63" s="180"/>
      <c r="E63" s="180">
        <f>'将来負担比率（分子）の構造'!J$44</f>
        <v>1059</v>
      </c>
      <c r="F63" s="180"/>
      <c r="G63" s="180"/>
      <c r="H63" s="180">
        <f>'将来負担比率（分子）の構造'!K$44</f>
        <v>836</v>
      </c>
      <c r="I63" s="180"/>
      <c r="J63" s="180"/>
      <c r="K63" s="180">
        <f>'将来負担比率（分子）の構造'!L$44</f>
        <v>643</v>
      </c>
      <c r="L63" s="180"/>
      <c r="M63" s="180"/>
      <c r="N63" s="180">
        <f>'将来負担比率（分子）の構造'!M$44</f>
        <v>706</v>
      </c>
      <c r="O63" s="180"/>
      <c r="P63" s="180"/>
    </row>
    <row r="64" spans="1:16" x14ac:dyDescent="0.15">
      <c r="A64" s="180" t="s">
        <v>33</v>
      </c>
      <c r="B64" s="180">
        <f>'将来負担比率（分子）の構造'!I$43</f>
        <v>15817</v>
      </c>
      <c r="C64" s="180"/>
      <c r="D64" s="180"/>
      <c r="E64" s="180">
        <f>'将来負担比率（分子）の構造'!J$43</f>
        <v>14639</v>
      </c>
      <c r="F64" s="180"/>
      <c r="G64" s="180"/>
      <c r="H64" s="180">
        <f>'将来負担比率（分子）の構造'!K$43</f>
        <v>13267</v>
      </c>
      <c r="I64" s="180"/>
      <c r="J64" s="180"/>
      <c r="K64" s="180">
        <f>'将来負担比率（分子）の構造'!L$43</f>
        <v>12279</v>
      </c>
      <c r="L64" s="180"/>
      <c r="M64" s="180"/>
      <c r="N64" s="180">
        <f>'将来負担比率（分子）の構造'!M$43</f>
        <v>11509</v>
      </c>
      <c r="O64" s="180"/>
      <c r="P64" s="180"/>
    </row>
    <row r="65" spans="1:16" x14ac:dyDescent="0.15">
      <c r="A65" s="180" t="s">
        <v>32</v>
      </c>
      <c r="B65" s="180">
        <f>'将来負担比率（分子）の構造'!I$42</f>
        <v>208</v>
      </c>
      <c r="C65" s="180"/>
      <c r="D65" s="180"/>
      <c r="E65" s="180">
        <f>'将来負担比率（分子）の構造'!J$42</f>
        <v>322</v>
      </c>
      <c r="F65" s="180"/>
      <c r="G65" s="180"/>
      <c r="H65" s="180">
        <f>'将来負担比率（分子）の構造'!K$42</f>
        <v>639</v>
      </c>
      <c r="I65" s="180"/>
      <c r="J65" s="180"/>
      <c r="K65" s="180">
        <f>'将来負担比率（分子）の構造'!L$42</f>
        <v>626</v>
      </c>
      <c r="L65" s="180"/>
      <c r="M65" s="180"/>
      <c r="N65" s="180">
        <f>'将来負担比率（分子）の構造'!M$42</f>
        <v>302</v>
      </c>
      <c r="O65" s="180"/>
      <c r="P65" s="180"/>
    </row>
    <row r="66" spans="1:16" x14ac:dyDescent="0.15">
      <c r="A66" s="180" t="s">
        <v>31</v>
      </c>
      <c r="B66" s="180">
        <f>'将来負担比率（分子）の構造'!I$41</f>
        <v>20234</v>
      </c>
      <c r="C66" s="180"/>
      <c r="D66" s="180"/>
      <c r="E66" s="180">
        <f>'将来負担比率（分子）の構造'!J$41</f>
        <v>20043</v>
      </c>
      <c r="F66" s="180"/>
      <c r="G66" s="180"/>
      <c r="H66" s="180">
        <f>'将来負担比率（分子）の構造'!K$41</f>
        <v>19437</v>
      </c>
      <c r="I66" s="180"/>
      <c r="J66" s="180"/>
      <c r="K66" s="180">
        <f>'将来負担比率（分子）の構造'!L$41</f>
        <v>18899</v>
      </c>
      <c r="L66" s="180"/>
      <c r="M66" s="180"/>
      <c r="N66" s="180">
        <f>'将来負担比率（分子）の構造'!M$41</f>
        <v>19183</v>
      </c>
      <c r="O66" s="180"/>
      <c r="P66" s="180"/>
    </row>
    <row r="67" spans="1:16" x14ac:dyDescent="0.15">
      <c r="A67" s="180" t="s">
        <v>75</v>
      </c>
      <c r="B67" s="180" t="e">
        <f>NA()</f>
        <v>#N/A</v>
      </c>
      <c r="C67" s="180">
        <f>IF(ISNUMBER('将来負担比率（分子）の構造'!I$53), IF('将来負担比率（分子）の構造'!I$53 &lt; 0, 0, '将来負担比率（分子）の構造'!I$53), NA())</f>
        <v>4105</v>
      </c>
      <c r="D67" s="180" t="e">
        <f>NA()</f>
        <v>#N/A</v>
      </c>
      <c r="E67" s="180" t="e">
        <f>NA()</f>
        <v>#N/A</v>
      </c>
      <c r="F67" s="180">
        <f>IF(ISNUMBER('将来負担比率（分子）の構造'!J$53), IF('将来負担比率（分子）の構造'!J$53 &lt; 0, 0, '将来負担比率（分子）の構造'!J$53), NA())</f>
        <v>2519</v>
      </c>
      <c r="G67" s="180" t="e">
        <f>NA()</f>
        <v>#N/A</v>
      </c>
      <c r="H67" s="180" t="e">
        <f>NA()</f>
        <v>#N/A</v>
      </c>
      <c r="I67" s="180">
        <f>IF(ISNUMBER('将来負担比率（分子）の構造'!K$53), IF('将来負担比率（分子）の構造'!K$53 &lt; 0, 0, '将来負担比率（分子）の構造'!K$53), NA())</f>
        <v>838</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1681</v>
      </c>
      <c r="C72" s="184">
        <f>基金残高に係る経年分析!G55</f>
        <v>1786</v>
      </c>
      <c r="D72" s="184">
        <f>基金残高に係る経年分析!H55</f>
        <v>2086</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1329</v>
      </c>
      <c r="C74" s="184">
        <f>基金残高に係る経年分析!G57</f>
        <v>1333</v>
      </c>
      <c r="D74" s="184">
        <f>基金残高に係る経年分析!H57</f>
        <v>1273</v>
      </c>
    </row>
  </sheetData>
  <sheetProtection algorithmName="SHA-512" hashValue="qI802kMYnIPsjqkWqnK1iKtjOYyhorAlE0lWvF7oGtpXCPeha2pxF0YDkTHBp4hA6BhpVBFUjMrQqIXN8pDDlg==" saltValue="0yYs+TsK+d+IoLAYQw5e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220</v>
      </c>
      <c r="DI1" s="794"/>
      <c r="DJ1" s="794"/>
      <c r="DK1" s="794"/>
      <c r="DL1" s="794"/>
      <c r="DM1" s="794"/>
      <c r="DN1" s="795"/>
      <c r="DO1" s="225"/>
      <c r="DP1" s="793" t="s">
        <v>221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226</v>
      </c>
      <c r="S4" s="736"/>
      <c r="T4" s="736"/>
      <c r="U4" s="736"/>
      <c r="V4" s="736"/>
      <c r="W4" s="736"/>
      <c r="X4" s="736"/>
      <c r="Y4" s="737"/>
      <c r="Z4" s="735" t="s">
        <v>227</v>
      </c>
      <c r="AA4" s="736"/>
      <c r="AB4" s="736"/>
      <c r="AC4" s="737"/>
      <c r="AD4" s="735" t="s">
        <v>228</v>
      </c>
      <c r="AE4" s="736"/>
      <c r="AF4" s="736"/>
      <c r="AG4" s="736"/>
      <c r="AH4" s="736"/>
      <c r="AI4" s="736"/>
      <c r="AJ4" s="736"/>
      <c r="AK4" s="737"/>
      <c r="AL4" s="735" t="s">
        <v>227</v>
      </c>
      <c r="AM4" s="736"/>
      <c r="AN4" s="736"/>
      <c r="AO4" s="737"/>
      <c r="AP4" s="796" t="s">
        <v>229</v>
      </c>
      <c r="AQ4" s="796"/>
      <c r="AR4" s="796"/>
      <c r="AS4" s="796"/>
      <c r="AT4" s="796"/>
      <c r="AU4" s="796"/>
      <c r="AV4" s="796"/>
      <c r="AW4" s="796"/>
      <c r="AX4" s="796"/>
      <c r="AY4" s="796"/>
      <c r="AZ4" s="796"/>
      <c r="BA4" s="796"/>
      <c r="BB4" s="796"/>
      <c r="BC4" s="796"/>
      <c r="BD4" s="796"/>
      <c r="BE4" s="796"/>
      <c r="BF4" s="796"/>
      <c r="BG4" s="796" t="s">
        <v>230</v>
      </c>
      <c r="BH4" s="796"/>
      <c r="BI4" s="796"/>
      <c r="BJ4" s="796"/>
      <c r="BK4" s="796"/>
      <c r="BL4" s="796"/>
      <c r="BM4" s="796"/>
      <c r="BN4" s="796"/>
      <c r="BO4" s="796" t="s">
        <v>227</v>
      </c>
      <c r="BP4" s="796"/>
      <c r="BQ4" s="796"/>
      <c r="BR4" s="796"/>
      <c r="BS4" s="796" t="s">
        <v>231</v>
      </c>
      <c r="BT4" s="796"/>
      <c r="BU4" s="796"/>
      <c r="BV4" s="796"/>
      <c r="BW4" s="796"/>
      <c r="BX4" s="796"/>
      <c r="BY4" s="796"/>
      <c r="BZ4" s="796"/>
      <c r="CA4" s="796"/>
      <c r="CB4" s="796"/>
      <c r="CD4" s="778" t="s">
        <v>232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233</v>
      </c>
      <c r="C5" s="761"/>
      <c r="D5" s="761"/>
      <c r="E5" s="761"/>
      <c r="F5" s="761"/>
      <c r="G5" s="761"/>
      <c r="H5" s="761"/>
      <c r="I5" s="761"/>
      <c r="J5" s="761"/>
      <c r="K5" s="761"/>
      <c r="L5" s="761"/>
      <c r="M5" s="761"/>
      <c r="N5" s="761"/>
      <c r="O5" s="761"/>
      <c r="P5" s="761"/>
      <c r="Q5" s="762"/>
      <c r="R5" s="726">
        <v>8721695</v>
      </c>
      <c r="S5" s="727"/>
      <c r="T5" s="727"/>
      <c r="U5" s="727"/>
      <c r="V5" s="727"/>
      <c r="W5" s="727"/>
      <c r="X5" s="727"/>
      <c r="Y5" s="773"/>
      <c r="Z5" s="791">
        <v>34.799999999999997</v>
      </c>
      <c r="AA5" s="791"/>
      <c r="AB5" s="791"/>
      <c r="AC5" s="791"/>
      <c r="AD5" s="792">
        <v>8027544</v>
      </c>
      <c r="AE5" s="792"/>
      <c r="AF5" s="792"/>
      <c r="AG5" s="792"/>
      <c r="AH5" s="792"/>
      <c r="AI5" s="792"/>
      <c r="AJ5" s="792"/>
      <c r="AK5" s="792"/>
      <c r="AL5" s="774">
        <v>55.9</v>
      </c>
      <c r="AM5" s="743"/>
      <c r="AN5" s="743"/>
      <c r="AO5" s="775"/>
      <c r="AP5" s="760" t="s">
        <v>234</v>
      </c>
      <c r="AQ5" s="761"/>
      <c r="AR5" s="761"/>
      <c r="AS5" s="761"/>
      <c r="AT5" s="761"/>
      <c r="AU5" s="761"/>
      <c r="AV5" s="761"/>
      <c r="AW5" s="761"/>
      <c r="AX5" s="761"/>
      <c r="AY5" s="761"/>
      <c r="AZ5" s="761"/>
      <c r="BA5" s="761"/>
      <c r="BB5" s="761"/>
      <c r="BC5" s="761"/>
      <c r="BD5" s="761"/>
      <c r="BE5" s="761"/>
      <c r="BF5" s="762"/>
      <c r="BG5" s="661">
        <v>8027544</v>
      </c>
      <c r="BH5" s="664"/>
      <c r="BI5" s="664"/>
      <c r="BJ5" s="664"/>
      <c r="BK5" s="664"/>
      <c r="BL5" s="664"/>
      <c r="BM5" s="664"/>
      <c r="BN5" s="665"/>
      <c r="BO5" s="723">
        <v>92</v>
      </c>
      <c r="BP5" s="723"/>
      <c r="BQ5" s="723"/>
      <c r="BR5" s="723"/>
      <c r="BS5" s="724">
        <v>94707</v>
      </c>
      <c r="BT5" s="724"/>
      <c r="BU5" s="724"/>
      <c r="BV5" s="724"/>
      <c r="BW5" s="724"/>
      <c r="BX5" s="724"/>
      <c r="BY5" s="724"/>
      <c r="BZ5" s="724"/>
      <c r="CA5" s="724"/>
      <c r="CB5" s="765"/>
      <c r="CD5" s="778" t="s">
        <v>229</v>
      </c>
      <c r="CE5" s="779"/>
      <c r="CF5" s="779"/>
      <c r="CG5" s="779"/>
      <c r="CH5" s="779"/>
      <c r="CI5" s="779"/>
      <c r="CJ5" s="779"/>
      <c r="CK5" s="779"/>
      <c r="CL5" s="779"/>
      <c r="CM5" s="779"/>
      <c r="CN5" s="779"/>
      <c r="CO5" s="779"/>
      <c r="CP5" s="779"/>
      <c r="CQ5" s="780"/>
      <c r="CR5" s="778" t="s">
        <v>235</v>
      </c>
      <c r="CS5" s="779"/>
      <c r="CT5" s="779"/>
      <c r="CU5" s="779"/>
      <c r="CV5" s="779"/>
      <c r="CW5" s="779"/>
      <c r="CX5" s="779"/>
      <c r="CY5" s="780"/>
      <c r="CZ5" s="778" t="s">
        <v>227</v>
      </c>
      <c r="DA5" s="779"/>
      <c r="DB5" s="779"/>
      <c r="DC5" s="780"/>
      <c r="DD5" s="778" t="s">
        <v>236</v>
      </c>
      <c r="DE5" s="779"/>
      <c r="DF5" s="779"/>
      <c r="DG5" s="779"/>
      <c r="DH5" s="779"/>
      <c r="DI5" s="779"/>
      <c r="DJ5" s="779"/>
      <c r="DK5" s="779"/>
      <c r="DL5" s="779"/>
      <c r="DM5" s="779"/>
      <c r="DN5" s="779"/>
      <c r="DO5" s="779"/>
      <c r="DP5" s="780"/>
      <c r="DQ5" s="778" t="s">
        <v>237</v>
      </c>
      <c r="DR5" s="779"/>
      <c r="DS5" s="779"/>
      <c r="DT5" s="779"/>
      <c r="DU5" s="779"/>
      <c r="DV5" s="779"/>
      <c r="DW5" s="779"/>
      <c r="DX5" s="779"/>
      <c r="DY5" s="779"/>
      <c r="DZ5" s="779"/>
      <c r="EA5" s="779"/>
      <c r="EB5" s="779"/>
      <c r="EC5" s="780"/>
    </row>
    <row r="6" spans="2:143" ht="11.25" customHeight="1" x14ac:dyDescent="0.15">
      <c r="B6" s="658" t="s">
        <v>238</v>
      </c>
      <c r="C6" s="659"/>
      <c r="D6" s="659"/>
      <c r="E6" s="659"/>
      <c r="F6" s="659"/>
      <c r="G6" s="659"/>
      <c r="H6" s="659"/>
      <c r="I6" s="659"/>
      <c r="J6" s="659"/>
      <c r="K6" s="659"/>
      <c r="L6" s="659"/>
      <c r="M6" s="659"/>
      <c r="N6" s="659"/>
      <c r="O6" s="659"/>
      <c r="P6" s="659"/>
      <c r="Q6" s="660"/>
      <c r="R6" s="661">
        <v>124141</v>
      </c>
      <c r="S6" s="664"/>
      <c r="T6" s="664"/>
      <c r="U6" s="664"/>
      <c r="V6" s="664"/>
      <c r="W6" s="664"/>
      <c r="X6" s="664"/>
      <c r="Y6" s="665"/>
      <c r="Z6" s="723">
        <v>0.5</v>
      </c>
      <c r="AA6" s="723"/>
      <c r="AB6" s="723"/>
      <c r="AC6" s="723"/>
      <c r="AD6" s="724">
        <v>124141</v>
      </c>
      <c r="AE6" s="724"/>
      <c r="AF6" s="724"/>
      <c r="AG6" s="724"/>
      <c r="AH6" s="724"/>
      <c r="AI6" s="724"/>
      <c r="AJ6" s="724"/>
      <c r="AK6" s="724"/>
      <c r="AL6" s="666">
        <v>0.9</v>
      </c>
      <c r="AM6" s="667"/>
      <c r="AN6" s="667"/>
      <c r="AO6" s="725"/>
      <c r="AP6" s="658" t="s">
        <v>239</v>
      </c>
      <c r="AQ6" s="659"/>
      <c r="AR6" s="659"/>
      <c r="AS6" s="659"/>
      <c r="AT6" s="659"/>
      <c r="AU6" s="659"/>
      <c r="AV6" s="659"/>
      <c r="AW6" s="659"/>
      <c r="AX6" s="659"/>
      <c r="AY6" s="659"/>
      <c r="AZ6" s="659"/>
      <c r="BA6" s="659"/>
      <c r="BB6" s="659"/>
      <c r="BC6" s="659"/>
      <c r="BD6" s="659"/>
      <c r="BE6" s="659"/>
      <c r="BF6" s="660"/>
      <c r="BG6" s="661">
        <v>8027544</v>
      </c>
      <c r="BH6" s="664"/>
      <c r="BI6" s="664"/>
      <c r="BJ6" s="664"/>
      <c r="BK6" s="664"/>
      <c r="BL6" s="664"/>
      <c r="BM6" s="664"/>
      <c r="BN6" s="665"/>
      <c r="BO6" s="723">
        <v>92</v>
      </c>
      <c r="BP6" s="723"/>
      <c r="BQ6" s="723"/>
      <c r="BR6" s="723"/>
      <c r="BS6" s="724">
        <v>94707</v>
      </c>
      <c r="BT6" s="724"/>
      <c r="BU6" s="724"/>
      <c r="BV6" s="724"/>
      <c r="BW6" s="724"/>
      <c r="BX6" s="724"/>
      <c r="BY6" s="724"/>
      <c r="BZ6" s="724"/>
      <c r="CA6" s="724"/>
      <c r="CB6" s="765"/>
      <c r="CD6" s="732" t="s">
        <v>240</v>
      </c>
      <c r="CE6" s="733"/>
      <c r="CF6" s="733"/>
      <c r="CG6" s="733"/>
      <c r="CH6" s="733"/>
      <c r="CI6" s="733"/>
      <c r="CJ6" s="733"/>
      <c r="CK6" s="733"/>
      <c r="CL6" s="733"/>
      <c r="CM6" s="733"/>
      <c r="CN6" s="733"/>
      <c r="CO6" s="733"/>
      <c r="CP6" s="733"/>
      <c r="CQ6" s="734"/>
      <c r="CR6" s="661">
        <v>249637</v>
      </c>
      <c r="CS6" s="664"/>
      <c r="CT6" s="664"/>
      <c r="CU6" s="664"/>
      <c r="CV6" s="664"/>
      <c r="CW6" s="664"/>
      <c r="CX6" s="664"/>
      <c r="CY6" s="665"/>
      <c r="CZ6" s="774">
        <v>1</v>
      </c>
      <c r="DA6" s="743"/>
      <c r="DB6" s="743"/>
      <c r="DC6" s="777"/>
      <c r="DD6" s="669" t="s">
        <v>241</v>
      </c>
      <c r="DE6" s="664"/>
      <c r="DF6" s="664"/>
      <c r="DG6" s="664"/>
      <c r="DH6" s="664"/>
      <c r="DI6" s="664"/>
      <c r="DJ6" s="664"/>
      <c r="DK6" s="664"/>
      <c r="DL6" s="664"/>
      <c r="DM6" s="664"/>
      <c r="DN6" s="664"/>
      <c r="DO6" s="664"/>
      <c r="DP6" s="665"/>
      <c r="DQ6" s="669">
        <v>249606</v>
      </c>
      <c r="DR6" s="664"/>
      <c r="DS6" s="664"/>
      <c r="DT6" s="664"/>
      <c r="DU6" s="664"/>
      <c r="DV6" s="664"/>
      <c r="DW6" s="664"/>
      <c r="DX6" s="664"/>
      <c r="DY6" s="664"/>
      <c r="DZ6" s="664"/>
      <c r="EA6" s="664"/>
      <c r="EB6" s="664"/>
      <c r="EC6" s="704"/>
    </row>
    <row r="7" spans="2:143" ht="11.25" customHeight="1" x14ac:dyDescent="0.15">
      <c r="B7" s="658" t="s">
        <v>242</v>
      </c>
      <c r="C7" s="659"/>
      <c r="D7" s="659"/>
      <c r="E7" s="659"/>
      <c r="F7" s="659"/>
      <c r="G7" s="659"/>
      <c r="H7" s="659"/>
      <c r="I7" s="659"/>
      <c r="J7" s="659"/>
      <c r="K7" s="659"/>
      <c r="L7" s="659"/>
      <c r="M7" s="659"/>
      <c r="N7" s="659"/>
      <c r="O7" s="659"/>
      <c r="P7" s="659"/>
      <c r="Q7" s="660"/>
      <c r="R7" s="661">
        <v>21611</v>
      </c>
      <c r="S7" s="664"/>
      <c r="T7" s="664"/>
      <c r="U7" s="664"/>
      <c r="V7" s="664"/>
      <c r="W7" s="664"/>
      <c r="X7" s="664"/>
      <c r="Y7" s="665"/>
      <c r="Z7" s="723">
        <v>0.1</v>
      </c>
      <c r="AA7" s="723"/>
      <c r="AB7" s="723"/>
      <c r="AC7" s="723"/>
      <c r="AD7" s="724">
        <v>21611</v>
      </c>
      <c r="AE7" s="724"/>
      <c r="AF7" s="724"/>
      <c r="AG7" s="724"/>
      <c r="AH7" s="724"/>
      <c r="AI7" s="724"/>
      <c r="AJ7" s="724"/>
      <c r="AK7" s="724"/>
      <c r="AL7" s="666">
        <v>0.2</v>
      </c>
      <c r="AM7" s="667"/>
      <c r="AN7" s="667"/>
      <c r="AO7" s="725"/>
      <c r="AP7" s="658" t="s">
        <v>243</v>
      </c>
      <c r="AQ7" s="659"/>
      <c r="AR7" s="659"/>
      <c r="AS7" s="659"/>
      <c r="AT7" s="659"/>
      <c r="AU7" s="659"/>
      <c r="AV7" s="659"/>
      <c r="AW7" s="659"/>
      <c r="AX7" s="659"/>
      <c r="AY7" s="659"/>
      <c r="AZ7" s="659"/>
      <c r="BA7" s="659"/>
      <c r="BB7" s="659"/>
      <c r="BC7" s="659"/>
      <c r="BD7" s="659"/>
      <c r="BE7" s="659"/>
      <c r="BF7" s="660"/>
      <c r="BG7" s="661">
        <v>4060865</v>
      </c>
      <c r="BH7" s="664"/>
      <c r="BI7" s="664"/>
      <c r="BJ7" s="664"/>
      <c r="BK7" s="664"/>
      <c r="BL7" s="664"/>
      <c r="BM7" s="664"/>
      <c r="BN7" s="665"/>
      <c r="BO7" s="723">
        <v>46.6</v>
      </c>
      <c r="BP7" s="723"/>
      <c r="BQ7" s="723"/>
      <c r="BR7" s="723"/>
      <c r="BS7" s="724">
        <v>94707</v>
      </c>
      <c r="BT7" s="724"/>
      <c r="BU7" s="724"/>
      <c r="BV7" s="724"/>
      <c r="BW7" s="724"/>
      <c r="BX7" s="724"/>
      <c r="BY7" s="724"/>
      <c r="BZ7" s="724"/>
      <c r="CA7" s="724"/>
      <c r="CB7" s="765"/>
      <c r="CD7" s="705" t="s">
        <v>244</v>
      </c>
      <c r="CE7" s="702"/>
      <c r="CF7" s="702"/>
      <c r="CG7" s="702"/>
      <c r="CH7" s="702"/>
      <c r="CI7" s="702"/>
      <c r="CJ7" s="702"/>
      <c r="CK7" s="702"/>
      <c r="CL7" s="702"/>
      <c r="CM7" s="702"/>
      <c r="CN7" s="702"/>
      <c r="CO7" s="702"/>
      <c r="CP7" s="702"/>
      <c r="CQ7" s="703"/>
      <c r="CR7" s="661">
        <v>2274479</v>
      </c>
      <c r="CS7" s="664"/>
      <c r="CT7" s="664"/>
      <c r="CU7" s="664"/>
      <c r="CV7" s="664"/>
      <c r="CW7" s="664"/>
      <c r="CX7" s="664"/>
      <c r="CY7" s="665"/>
      <c r="CZ7" s="723">
        <v>9.3000000000000007</v>
      </c>
      <c r="DA7" s="723"/>
      <c r="DB7" s="723"/>
      <c r="DC7" s="723"/>
      <c r="DD7" s="669">
        <v>104030</v>
      </c>
      <c r="DE7" s="664"/>
      <c r="DF7" s="664"/>
      <c r="DG7" s="664"/>
      <c r="DH7" s="664"/>
      <c r="DI7" s="664"/>
      <c r="DJ7" s="664"/>
      <c r="DK7" s="664"/>
      <c r="DL7" s="664"/>
      <c r="DM7" s="664"/>
      <c r="DN7" s="664"/>
      <c r="DO7" s="664"/>
      <c r="DP7" s="665"/>
      <c r="DQ7" s="669">
        <v>1985614</v>
      </c>
      <c r="DR7" s="664"/>
      <c r="DS7" s="664"/>
      <c r="DT7" s="664"/>
      <c r="DU7" s="664"/>
      <c r="DV7" s="664"/>
      <c r="DW7" s="664"/>
      <c r="DX7" s="664"/>
      <c r="DY7" s="664"/>
      <c r="DZ7" s="664"/>
      <c r="EA7" s="664"/>
      <c r="EB7" s="664"/>
      <c r="EC7" s="704"/>
    </row>
    <row r="8" spans="2:143" ht="11.25" customHeight="1" x14ac:dyDescent="0.15">
      <c r="B8" s="658" t="s">
        <v>245</v>
      </c>
      <c r="C8" s="659"/>
      <c r="D8" s="659"/>
      <c r="E8" s="659"/>
      <c r="F8" s="659"/>
      <c r="G8" s="659"/>
      <c r="H8" s="659"/>
      <c r="I8" s="659"/>
      <c r="J8" s="659"/>
      <c r="K8" s="659"/>
      <c r="L8" s="659"/>
      <c r="M8" s="659"/>
      <c r="N8" s="659"/>
      <c r="O8" s="659"/>
      <c r="P8" s="659"/>
      <c r="Q8" s="660"/>
      <c r="R8" s="661">
        <v>51410</v>
      </c>
      <c r="S8" s="664"/>
      <c r="T8" s="664"/>
      <c r="U8" s="664"/>
      <c r="V8" s="664"/>
      <c r="W8" s="664"/>
      <c r="X8" s="664"/>
      <c r="Y8" s="665"/>
      <c r="Z8" s="723">
        <v>0.2</v>
      </c>
      <c r="AA8" s="723"/>
      <c r="AB8" s="723"/>
      <c r="AC8" s="723"/>
      <c r="AD8" s="724">
        <v>51410</v>
      </c>
      <c r="AE8" s="724"/>
      <c r="AF8" s="724"/>
      <c r="AG8" s="724"/>
      <c r="AH8" s="724"/>
      <c r="AI8" s="724"/>
      <c r="AJ8" s="724"/>
      <c r="AK8" s="724"/>
      <c r="AL8" s="666">
        <v>0.4</v>
      </c>
      <c r="AM8" s="667"/>
      <c r="AN8" s="667"/>
      <c r="AO8" s="725"/>
      <c r="AP8" s="658" t="s">
        <v>246</v>
      </c>
      <c r="AQ8" s="659"/>
      <c r="AR8" s="659"/>
      <c r="AS8" s="659"/>
      <c r="AT8" s="659"/>
      <c r="AU8" s="659"/>
      <c r="AV8" s="659"/>
      <c r="AW8" s="659"/>
      <c r="AX8" s="659"/>
      <c r="AY8" s="659"/>
      <c r="AZ8" s="659"/>
      <c r="BA8" s="659"/>
      <c r="BB8" s="659"/>
      <c r="BC8" s="659"/>
      <c r="BD8" s="659"/>
      <c r="BE8" s="659"/>
      <c r="BF8" s="660"/>
      <c r="BG8" s="661">
        <v>115077</v>
      </c>
      <c r="BH8" s="664"/>
      <c r="BI8" s="664"/>
      <c r="BJ8" s="664"/>
      <c r="BK8" s="664"/>
      <c r="BL8" s="664"/>
      <c r="BM8" s="664"/>
      <c r="BN8" s="665"/>
      <c r="BO8" s="723">
        <v>1.3</v>
      </c>
      <c r="BP8" s="723"/>
      <c r="BQ8" s="723"/>
      <c r="BR8" s="723"/>
      <c r="BS8" s="669" t="s">
        <v>241</v>
      </c>
      <c r="BT8" s="664"/>
      <c r="BU8" s="664"/>
      <c r="BV8" s="664"/>
      <c r="BW8" s="664"/>
      <c r="BX8" s="664"/>
      <c r="BY8" s="664"/>
      <c r="BZ8" s="664"/>
      <c r="CA8" s="664"/>
      <c r="CB8" s="704"/>
      <c r="CD8" s="705" t="s">
        <v>247</v>
      </c>
      <c r="CE8" s="702"/>
      <c r="CF8" s="702"/>
      <c r="CG8" s="702"/>
      <c r="CH8" s="702"/>
      <c r="CI8" s="702"/>
      <c r="CJ8" s="702"/>
      <c r="CK8" s="702"/>
      <c r="CL8" s="702"/>
      <c r="CM8" s="702"/>
      <c r="CN8" s="702"/>
      <c r="CO8" s="702"/>
      <c r="CP8" s="702"/>
      <c r="CQ8" s="703"/>
      <c r="CR8" s="661">
        <v>11006783</v>
      </c>
      <c r="CS8" s="664"/>
      <c r="CT8" s="664"/>
      <c r="CU8" s="664"/>
      <c r="CV8" s="664"/>
      <c r="CW8" s="664"/>
      <c r="CX8" s="664"/>
      <c r="CY8" s="665"/>
      <c r="CZ8" s="723">
        <v>45.1</v>
      </c>
      <c r="DA8" s="723"/>
      <c r="DB8" s="723"/>
      <c r="DC8" s="723"/>
      <c r="DD8" s="669">
        <v>229619</v>
      </c>
      <c r="DE8" s="664"/>
      <c r="DF8" s="664"/>
      <c r="DG8" s="664"/>
      <c r="DH8" s="664"/>
      <c r="DI8" s="664"/>
      <c r="DJ8" s="664"/>
      <c r="DK8" s="664"/>
      <c r="DL8" s="664"/>
      <c r="DM8" s="664"/>
      <c r="DN8" s="664"/>
      <c r="DO8" s="664"/>
      <c r="DP8" s="665"/>
      <c r="DQ8" s="669">
        <v>5327927</v>
      </c>
      <c r="DR8" s="664"/>
      <c r="DS8" s="664"/>
      <c r="DT8" s="664"/>
      <c r="DU8" s="664"/>
      <c r="DV8" s="664"/>
      <c r="DW8" s="664"/>
      <c r="DX8" s="664"/>
      <c r="DY8" s="664"/>
      <c r="DZ8" s="664"/>
      <c r="EA8" s="664"/>
      <c r="EB8" s="664"/>
      <c r="EC8" s="704"/>
    </row>
    <row r="9" spans="2:143" ht="11.25" customHeight="1" x14ac:dyDescent="0.15">
      <c r="B9" s="658" t="s">
        <v>248</v>
      </c>
      <c r="C9" s="659"/>
      <c r="D9" s="659"/>
      <c r="E9" s="659"/>
      <c r="F9" s="659"/>
      <c r="G9" s="659"/>
      <c r="H9" s="659"/>
      <c r="I9" s="659"/>
      <c r="J9" s="659"/>
      <c r="K9" s="659"/>
      <c r="L9" s="659"/>
      <c r="M9" s="659"/>
      <c r="N9" s="659"/>
      <c r="O9" s="659"/>
      <c r="P9" s="659"/>
      <c r="Q9" s="660"/>
      <c r="R9" s="661">
        <v>43502</v>
      </c>
      <c r="S9" s="664"/>
      <c r="T9" s="664"/>
      <c r="U9" s="664"/>
      <c r="V9" s="664"/>
      <c r="W9" s="664"/>
      <c r="X9" s="664"/>
      <c r="Y9" s="665"/>
      <c r="Z9" s="723">
        <v>0.2</v>
      </c>
      <c r="AA9" s="723"/>
      <c r="AB9" s="723"/>
      <c r="AC9" s="723"/>
      <c r="AD9" s="724">
        <v>43502</v>
      </c>
      <c r="AE9" s="724"/>
      <c r="AF9" s="724"/>
      <c r="AG9" s="724"/>
      <c r="AH9" s="724"/>
      <c r="AI9" s="724"/>
      <c r="AJ9" s="724"/>
      <c r="AK9" s="724"/>
      <c r="AL9" s="666">
        <v>0.3</v>
      </c>
      <c r="AM9" s="667"/>
      <c r="AN9" s="667"/>
      <c r="AO9" s="725"/>
      <c r="AP9" s="658" t="s">
        <v>249</v>
      </c>
      <c r="AQ9" s="659"/>
      <c r="AR9" s="659"/>
      <c r="AS9" s="659"/>
      <c r="AT9" s="659"/>
      <c r="AU9" s="659"/>
      <c r="AV9" s="659"/>
      <c r="AW9" s="659"/>
      <c r="AX9" s="659"/>
      <c r="AY9" s="659"/>
      <c r="AZ9" s="659"/>
      <c r="BA9" s="659"/>
      <c r="BB9" s="659"/>
      <c r="BC9" s="659"/>
      <c r="BD9" s="659"/>
      <c r="BE9" s="659"/>
      <c r="BF9" s="660"/>
      <c r="BG9" s="661">
        <v>3333577</v>
      </c>
      <c r="BH9" s="664"/>
      <c r="BI9" s="664"/>
      <c r="BJ9" s="664"/>
      <c r="BK9" s="664"/>
      <c r="BL9" s="664"/>
      <c r="BM9" s="664"/>
      <c r="BN9" s="665"/>
      <c r="BO9" s="723">
        <v>38.200000000000003</v>
      </c>
      <c r="BP9" s="723"/>
      <c r="BQ9" s="723"/>
      <c r="BR9" s="723"/>
      <c r="BS9" s="669" t="s">
        <v>241</v>
      </c>
      <c r="BT9" s="664"/>
      <c r="BU9" s="664"/>
      <c r="BV9" s="664"/>
      <c r="BW9" s="664"/>
      <c r="BX9" s="664"/>
      <c r="BY9" s="664"/>
      <c r="BZ9" s="664"/>
      <c r="CA9" s="664"/>
      <c r="CB9" s="704"/>
      <c r="CD9" s="705" t="s">
        <v>250</v>
      </c>
      <c r="CE9" s="702"/>
      <c r="CF9" s="702"/>
      <c r="CG9" s="702"/>
      <c r="CH9" s="702"/>
      <c r="CI9" s="702"/>
      <c r="CJ9" s="702"/>
      <c r="CK9" s="702"/>
      <c r="CL9" s="702"/>
      <c r="CM9" s="702"/>
      <c r="CN9" s="702"/>
      <c r="CO9" s="702"/>
      <c r="CP9" s="702"/>
      <c r="CQ9" s="703"/>
      <c r="CR9" s="661">
        <v>2170162</v>
      </c>
      <c r="CS9" s="664"/>
      <c r="CT9" s="664"/>
      <c r="CU9" s="664"/>
      <c r="CV9" s="664"/>
      <c r="CW9" s="664"/>
      <c r="CX9" s="664"/>
      <c r="CY9" s="665"/>
      <c r="CZ9" s="723">
        <v>8.9</v>
      </c>
      <c r="DA9" s="723"/>
      <c r="DB9" s="723"/>
      <c r="DC9" s="723"/>
      <c r="DD9" s="669">
        <v>27419</v>
      </c>
      <c r="DE9" s="664"/>
      <c r="DF9" s="664"/>
      <c r="DG9" s="664"/>
      <c r="DH9" s="664"/>
      <c r="DI9" s="664"/>
      <c r="DJ9" s="664"/>
      <c r="DK9" s="664"/>
      <c r="DL9" s="664"/>
      <c r="DM9" s="664"/>
      <c r="DN9" s="664"/>
      <c r="DO9" s="664"/>
      <c r="DP9" s="665"/>
      <c r="DQ9" s="669">
        <v>2128938</v>
      </c>
      <c r="DR9" s="664"/>
      <c r="DS9" s="664"/>
      <c r="DT9" s="664"/>
      <c r="DU9" s="664"/>
      <c r="DV9" s="664"/>
      <c r="DW9" s="664"/>
      <c r="DX9" s="664"/>
      <c r="DY9" s="664"/>
      <c r="DZ9" s="664"/>
      <c r="EA9" s="664"/>
      <c r="EB9" s="664"/>
      <c r="EC9" s="704"/>
    </row>
    <row r="10" spans="2:143" ht="11.25" customHeight="1" x14ac:dyDescent="0.15">
      <c r="B10" s="658" t="s">
        <v>251</v>
      </c>
      <c r="C10" s="659"/>
      <c r="D10" s="659"/>
      <c r="E10" s="659"/>
      <c r="F10" s="659"/>
      <c r="G10" s="659"/>
      <c r="H10" s="659"/>
      <c r="I10" s="659"/>
      <c r="J10" s="659"/>
      <c r="K10" s="659"/>
      <c r="L10" s="659"/>
      <c r="M10" s="659"/>
      <c r="N10" s="659"/>
      <c r="O10" s="659"/>
      <c r="P10" s="659"/>
      <c r="Q10" s="660"/>
      <c r="R10" s="661" t="s">
        <v>149</v>
      </c>
      <c r="S10" s="664"/>
      <c r="T10" s="664"/>
      <c r="U10" s="664"/>
      <c r="V10" s="664"/>
      <c r="W10" s="664"/>
      <c r="X10" s="664"/>
      <c r="Y10" s="665"/>
      <c r="Z10" s="723" t="s">
        <v>241</v>
      </c>
      <c r="AA10" s="723"/>
      <c r="AB10" s="723"/>
      <c r="AC10" s="723"/>
      <c r="AD10" s="724" t="s">
        <v>241</v>
      </c>
      <c r="AE10" s="724"/>
      <c r="AF10" s="724"/>
      <c r="AG10" s="724"/>
      <c r="AH10" s="724"/>
      <c r="AI10" s="724"/>
      <c r="AJ10" s="724"/>
      <c r="AK10" s="724"/>
      <c r="AL10" s="666" t="s">
        <v>187</v>
      </c>
      <c r="AM10" s="667"/>
      <c r="AN10" s="667"/>
      <c r="AO10" s="725"/>
      <c r="AP10" s="658" t="s">
        <v>252</v>
      </c>
      <c r="AQ10" s="659"/>
      <c r="AR10" s="659"/>
      <c r="AS10" s="659"/>
      <c r="AT10" s="659"/>
      <c r="AU10" s="659"/>
      <c r="AV10" s="659"/>
      <c r="AW10" s="659"/>
      <c r="AX10" s="659"/>
      <c r="AY10" s="659"/>
      <c r="AZ10" s="659"/>
      <c r="BA10" s="659"/>
      <c r="BB10" s="659"/>
      <c r="BC10" s="659"/>
      <c r="BD10" s="659"/>
      <c r="BE10" s="659"/>
      <c r="BF10" s="660"/>
      <c r="BG10" s="661">
        <v>137579</v>
      </c>
      <c r="BH10" s="664"/>
      <c r="BI10" s="664"/>
      <c r="BJ10" s="664"/>
      <c r="BK10" s="664"/>
      <c r="BL10" s="664"/>
      <c r="BM10" s="664"/>
      <c r="BN10" s="665"/>
      <c r="BO10" s="723">
        <v>1.6</v>
      </c>
      <c r="BP10" s="723"/>
      <c r="BQ10" s="723"/>
      <c r="BR10" s="723"/>
      <c r="BS10" s="669" t="s">
        <v>253</v>
      </c>
      <c r="BT10" s="664"/>
      <c r="BU10" s="664"/>
      <c r="BV10" s="664"/>
      <c r="BW10" s="664"/>
      <c r="BX10" s="664"/>
      <c r="BY10" s="664"/>
      <c r="BZ10" s="664"/>
      <c r="CA10" s="664"/>
      <c r="CB10" s="704"/>
      <c r="CD10" s="705" t="s">
        <v>254</v>
      </c>
      <c r="CE10" s="702"/>
      <c r="CF10" s="702"/>
      <c r="CG10" s="702"/>
      <c r="CH10" s="702"/>
      <c r="CI10" s="702"/>
      <c r="CJ10" s="702"/>
      <c r="CK10" s="702"/>
      <c r="CL10" s="702"/>
      <c r="CM10" s="702"/>
      <c r="CN10" s="702"/>
      <c r="CO10" s="702"/>
      <c r="CP10" s="702"/>
      <c r="CQ10" s="703"/>
      <c r="CR10" s="661">
        <v>38475</v>
      </c>
      <c r="CS10" s="664"/>
      <c r="CT10" s="664"/>
      <c r="CU10" s="664"/>
      <c r="CV10" s="664"/>
      <c r="CW10" s="664"/>
      <c r="CX10" s="664"/>
      <c r="CY10" s="665"/>
      <c r="CZ10" s="723">
        <v>0.2</v>
      </c>
      <c r="DA10" s="723"/>
      <c r="DB10" s="723"/>
      <c r="DC10" s="723"/>
      <c r="DD10" s="669" t="s">
        <v>241</v>
      </c>
      <c r="DE10" s="664"/>
      <c r="DF10" s="664"/>
      <c r="DG10" s="664"/>
      <c r="DH10" s="664"/>
      <c r="DI10" s="664"/>
      <c r="DJ10" s="664"/>
      <c r="DK10" s="664"/>
      <c r="DL10" s="664"/>
      <c r="DM10" s="664"/>
      <c r="DN10" s="664"/>
      <c r="DO10" s="664"/>
      <c r="DP10" s="665"/>
      <c r="DQ10" s="669">
        <v>38475</v>
      </c>
      <c r="DR10" s="664"/>
      <c r="DS10" s="664"/>
      <c r="DT10" s="664"/>
      <c r="DU10" s="664"/>
      <c r="DV10" s="664"/>
      <c r="DW10" s="664"/>
      <c r="DX10" s="664"/>
      <c r="DY10" s="664"/>
      <c r="DZ10" s="664"/>
      <c r="EA10" s="664"/>
      <c r="EB10" s="664"/>
      <c r="EC10" s="704"/>
    </row>
    <row r="11" spans="2:143" ht="11.25" customHeight="1" x14ac:dyDescent="0.15">
      <c r="B11" s="658" t="s">
        <v>255</v>
      </c>
      <c r="C11" s="659"/>
      <c r="D11" s="659"/>
      <c r="E11" s="659"/>
      <c r="F11" s="659"/>
      <c r="G11" s="659"/>
      <c r="H11" s="659"/>
      <c r="I11" s="659"/>
      <c r="J11" s="659"/>
      <c r="K11" s="659"/>
      <c r="L11" s="659"/>
      <c r="M11" s="659"/>
      <c r="N11" s="659"/>
      <c r="O11" s="659"/>
      <c r="P11" s="659"/>
      <c r="Q11" s="660"/>
      <c r="R11" s="661" t="s">
        <v>241</v>
      </c>
      <c r="S11" s="664"/>
      <c r="T11" s="664"/>
      <c r="U11" s="664"/>
      <c r="V11" s="664"/>
      <c r="W11" s="664"/>
      <c r="X11" s="664"/>
      <c r="Y11" s="665"/>
      <c r="Z11" s="723" t="s">
        <v>241</v>
      </c>
      <c r="AA11" s="723"/>
      <c r="AB11" s="723"/>
      <c r="AC11" s="723"/>
      <c r="AD11" s="724" t="s">
        <v>187</v>
      </c>
      <c r="AE11" s="724"/>
      <c r="AF11" s="724"/>
      <c r="AG11" s="724"/>
      <c r="AH11" s="724"/>
      <c r="AI11" s="724"/>
      <c r="AJ11" s="724"/>
      <c r="AK11" s="724"/>
      <c r="AL11" s="666" t="s">
        <v>241</v>
      </c>
      <c r="AM11" s="667"/>
      <c r="AN11" s="667"/>
      <c r="AO11" s="725"/>
      <c r="AP11" s="658" t="s">
        <v>256</v>
      </c>
      <c r="AQ11" s="659"/>
      <c r="AR11" s="659"/>
      <c r="AS11" s="659"/>
      <c r="AT11" s="659"/>
      <c r="AU11" s="659"/>
      <c r="AV11" s="659"/>
      <c r="AW11" s="659"/>
      <c r="AX11" s="659"/>
      <c r="AY11" s="659"/>
      <c r="AZ11" s="659"/>
      <c r="BA11" s="659"/>
      <c r="BB11" s="659"/>
      <c r="BC11" s="659"/>
      <c r="BD11" s="659"/>
      <c r="BE11" s="659"/>
      <c r="BF11" s="660"/>
      <c r="BG11" s="661">
        <v>474632</v>
      </c>
      <c r="BH11" s="664"/>
      <c r="BI11" s="664"/>
      <c r="BJ11" s="664"/>
      <c r="BK11" s="664"/>
      <c r="BL11" s="664"/>
      <c r="BM11" s="664"/>
      <c r="BN11" s="665"/>
      <c r="BO11" s="723">
        <v>5.4</v>
      </c>
      <c r="BP11" s="723"/>
      <c r="BQ11" s="723"/>
      <c r="BR11" s="723"/>
      <c r="BS11" s="669">
        <v>94707</v>
      </c>
      <c r="BT11" s="664"/>
      <c r="BU11" s="664"/>
      <c r="BV11" s="664"/>
      <c r="BW11" s="664"/>
      <c r="BX11" s="664"/>
      <c r="BY11" s="664"/>
      <c r="BZ11" s="664"/>
      <c r="CA11" s="664"/>
      <c r="CB11" s="704"/>
      <c r="CD11" s="705" t="s">
        <v>257</v>
      </c>
      <c r="CE11" s="702"/>
      <c r="CF11" s="702"/>
      <c r="CG11" s="702"/>
      <c r="CH11" s="702"/>
      <c r="CI11" s="702"/>
      <c r="CJ11" s="702"/>
      <c r="CK11" s="702"/>
      <c r="CL11" s="702"/>
      <c r="CM11" s="702"/>
      <c r="CN11" s="702"/>
      <c r="CO11" s="702"/>
      <c r="CP11" s="702"/>
      <c r="CQ11" s="703"/>
      <c r="CR11" s="661">
        <v>91197</v>
      </c>
      <c r="CS11" s="664"/>
      <c r="CT11" s="664"/>
      <c r="CU11" s="664"/>
      <c r="CV11" s="664"/>
      <c r="CW11" s="664"/>
      <c r="CX11" s="664"/>
      <c r="CY11" s="665"/>
      <c r="CZ11" s="723">
        <v>0.4</v>
      </c>
      <c r="DA11" s="723"/>
      <c r="DB11" s="723"/>
      <c r="DC11" s="723"/>
      <c r="DD11" s="669">
        <v>9879</v>
      </c>
      <c r="DE11" s="664"/>
      <c r="DF11" s="664"/>
      <c r="DG11" s="664"/>
      <c r="DH11" s="664"/>
      <c r="DI11" s="664"/>
      <c r="DJ11" s="664"/>
      <c r="DK11" s="664"/>
      <c r="DL11" s="664"/>
      <c r="DM11" s="664"/>
      <c r="DN11" s="664"/>
      <c r="DO11" s="664"/>
      <c r="DP11" s="665"/>
      <c r="DQ11" s="669">
        <v>76048</v>
      </c>
      <c r="DR11" s="664"/>
      <c r="DS11" s="664"/>
      <c r="DT11" s="664"/>
      <c r="DU11" s="664"/>
      <c r="DV11" s="664"/>
      <c r="DW11" s="664"/>
      <c r="DX11" s="664"/>
      <c r="DY11" s="664"/>
      <c r="DZ11" s="664"/>
      <c r="EA11" s="664"/>
      <c r="EB11" s="664"/>
      <c r="EC11" s="704"/>
    </row>
    <row r="12" spans="2:143" ht="11.25" customHeight="1" x14ac:dyDescent="0.15">
      <c r="B12" s="658" t="s">
        <v>258</v>
      </c>
      <c r="C12" s="659"/>
      <c r="D12" s="659"/>
      <c r="E12" s="659"/>
      <c r="F12" s="659"/>
      <c r="G12" s="659"/>
      <c r="H12" s="659"/>
      <c r="I12" s="659"/>
      <c r="J12" s="659"/>
      <c r="K12" s="659"/>
      <c r="L12" s="659"/>
      <c r="M12" s="659"/>
      <c r="N12" s="659"/>
      <c r="O12" s="659"/>
      <c r="P12" s="659"/>
      <c r="Q12" s="660"/>
      <c r="R12" s="661">
        <v>1200424</v>
      </c>
      <c r="S12" s="664"/>
      <c r="T12" s="664"/>
      <c r="U12" s="664"/>
      <c r="V12" s="664"/>
      <c r="W12" s="664"/>
      <c r="X12" s="664"/>
      <c r="Y12" s="665"/>
      <c r="Z12" s="723">
        <v>4.8</v>
      </c>
      <c r="AA12" s="723"/>
      <c r="AB12" s="723"/>
      <c r="AC12" s="723"/>
      <c r="AD12" s="724">
        <v>1200424</v>
      </c>
      <c r="AE12" s="724"/>
      <c r="AF12" s="724"/>
      <c r="AG12" s="724"/>
      <c r="AH12" s="724"/>
      <c r="AI12" s="724"/>
      <c r="AJ12" s="724"/>
      <c r="AK12" s="724"/>
      <c r="AL12" s="666">
        <v>8.4</v>
      </c>
      <c r="AM12" s="667"/>
      <c r="AN12" s="667"/>
      <c r="AO12" s="725"/>
      <c r="AP12" s="658" t="s">
        <v>259</v>
      </c>
      <c r="AQ12" s="659"/>
      <c r="AR12" s="659"/>
      <c r="AS12" s="659"/>
      <c r="AT12" s="659"/>
      <c r="AU12" s="659"/>
      <c r="AV12" s="659"/>
      <c r="AW12" s="659"/>
      <c r="AX12" s="659"/>
      <c r="AY12" s="659"/>
      <c r="AZ12" s="659"/>
      <c r="BA12" s="659"/>
      <c r="BB12" s="659"/>
      <c r="BC12" s="659"/>
      <c r="BD12" s="659"/>
      <c r="BE12" s="659"/>
      <c r="BF12" s="660"/>
      <c r="BG12" s="661">
        <v>3544216</v>
      </c>
      <c r="BH12" s="664"/>
      <c r="BI12" s="664"/>
      <c r="BJ12" s="664"/>
      <c r="BK12" s="664"/>
      <c r="BL12" s="664"/>
      <c r="BM12" s="664"/>
      <c r="BN12" s="665"/>
      <c r="BO12" s="723">
        <v>40.6</v>
      </c>
      <c r="BP12" s="723"/>
      <c r="BQ12" s="723"/>
      <c r="BR12" s="723"/>
      <c r="BS12" s="669" t="s">
        <v>241</v>
      </c>
      <c r="BT12" s="664"/>
      <c r="BU12" s="664"/>
      <c r="BV12" s="664"/>
      <c r="BW12" s="664"/>
      <c r="BX12" s="664"/>
      <c r="BY12" s="664"/>
      <c r="BZ12" s="664"/>
      <c r="CA12" s="664"/>
      <c r="CB12" s="704"/>
      <c r="CD12" s="705" t="s">
        <v>260</v>
      </c>
      <c r="CE12" s="702"/>
      <c r="CF12" s="702"/>
      <c r="CG12" s="702"/>
      <c r="CH12" s="702"/>
      <c r="CI12" s="702"/>
      <c r="CJ12" s="702"/>
      <c r="CK12" s="702"/>
      <c r="CL12" s="702"/>
      <c r="CM12" s="702"/>
      <c r="CN12" s="702"/>
      <c r="CO12" s="702"/>
      <c r="CP12" s="702"/>
      <c r="CQ12" s="703"/>
      <c r="CR12" s="661">
        <v>98672</v>
      </c>
      <c r="CS12" s="664"/>
      <c r="CT12" s="664"/>
      <c r="CU12" s="664"/>
      <c r="CV12" s="664"/>
      <c r="CW12" s="664"/>
      <c r="CX12" s="664"/>
      <c r="CY12" s="665"/>
      <c r="CZ12" s="723">
        <v>0.4</v>
      </c>
      <c r="DA12" s="723"/>
      <c r="DB12" s="723"/>
      <c r="DC12" s="723"/>
      <c r="DD12" s="669" t="s">
        <v>241</v>
      </c>
      <c r="DE12" s="664"/>
      <c r="DF12" s="664"/>
      <c r="DG12" s="664"/>
      <c r="DH12" s="664"/>
      <c r="DI12" s="664"/>
      <c r="DJ12" s="664"/>
      <c r="DK12" s="664"/>
      <c r="DL12" s="664"/>
      <c r="DM12" s="664"/>
      <c r="DN12" s="664"/>
      <c r="DO12" s="664"/>
      <c r="DP12" s="665"/>
      <c r="DQ12" s="669">
        <v>52738</v>
      </c>
      <c r="DR12" s="664"/>
      <c r="DS12" s="664"/>
      <c r="DT12" s="664"/>
      <c r="DU12" s="664"/>
      <c r="DV12" s="664"/>
      <c r="DW12" s="664"/>
      <c r="DX12" s="664"/>
      <c r="DY12" s="664"/>
      <c r="DZ12" s="664"/>
      <c r="EA12" s="664"/>
      <c r="EB12" s="664"/>
      <c r="EC12" s="704"/>
    </row>
    <row r="13" spans="2:143" ht="11.25" customHeight="1" x14ac:dyDescent="0.15">
      <c r="B13" s="658" t="s">
        <v>261</v>
      </c>
      <c r="C13" s="659"/>
      <c r="D13" s="659"/>
      <c r="E13" s="659"/>
      <c r="F13" s="659"/>
      <c r="G13" s="659"/>
      <c r="H13" s="659"/>
      <c r="I13" s="659"/>
      <c r="J13" s="659"/>
      <c r="K13" s="659"/>
      <c r="L13" s="659"/>
      <c r="M13" s="659"/>
      <c r="N13" s="659"/>
      <c r="O13" s="659"/>
      <c r="P13" s="659"/>
      <c r="Q13" s="660"/>
      <c r="R13" s="661" t="s">
        <v>241</v>
      </c>
      <c r="S13" s="664"/>
      <c r="T13" s="664"/>
      <c r="U13" s="664"/>
      <c r="V13" s="664"/>
      <c r="W13" s="664"/>
      <c r="X13" s="664"/>
      <c r="Y13" s="665"/>
      <c r="Z13" s="723" t="s">
        <v>253</v>
      </c>
      <c r="AA13" s="723"/>
      <c r="AB13" s="723"/>
      <c r="AC13" s="723"/>
      <c r="AD13" s="724" t="s">
        <v>241</v>
      </c>
      <c r="AE13" s="724"/>
      <c r="AF13" s="724"/>
      <c r="AG13" s="724"/>
      <c r="AH13" s="724"/>
      <c r="AI13" s="724"/>
      <c r="AJ13" s="724"/>
      <c r="AK13" s="724"/>
      <c r="AL13" s="666" t="s">
        <v>241</v>
      </c>
      <c r="AM13" s="667"/>
      <c r="AN13" s="667"/>
      <c r="AO13" s="725"/>
      <c r="AP13" s="658" t="s">
        <v>262</v>
      </c>
      <c r="AQ13" s="659"/>
      <c r="AR13" s="659"/>
      <c r="AS13" s="659"/>
      <c r="AT13" s="659"/>
      <c r="AU13" s="659"/>
      <c r="AV13" s="659"/>
      <c r="AW13" s="659"/>
      <c r="AX13" s="659"/>
      <c r="AY13" s="659"/>
      <c r="AZ13" s="659"/>
      <c r="BA13" s="659"/>
      <c r="BB13" s="659"/>
      <c r="BC13" s="659"/>
      <c r="BD13" s="659"/>
      <c r="BE13" s="659"/>
      <c r="BF13" s="660"/>
      <c r="BG13" s="661">
        <v>3519194</v>
      </c>
      <c r="BH13" s="664"/>
      <c r="BI13" s="664"/>
      <c r="BJ13" s="664"/>
      <c r="BK13" s="664"/>
      <c r="BL13" s="664"/>
      <c r="BM13" s="664"/>
      <c r="BN13" s="665"/>
      <c r="BO13" s="723">
        <v>40.299999999999997</v>
      </c>
      <c r="BP13" s="723"/>
      <c r="BQ13" s="723"/>
      <c r="BR13" s="723"/>
      <c r="BS13" s="669" t="s">
        <v>241</v>
      </c>
      <c r="BT13" s="664"/>
      <c r="BU13" s="664"/>
      <c r="BV13" s="664"/>
      <c r="BW13" s="664"/>
      <c r="BX13" s="664"/>
      <c r="BY13" s="664"/>
      <c r="BZ13" s="664"/>
      <c r="CA13" s="664"/>
      <c r="CB13" s="704"/>
      <c r="CD13" s="705" t="s">
        <v>263</v>
      </c>
      <c r="CE13" s="702"/>
      <c r="CF13" s="702"/>
      <c r="CG13" s="702"/>
      <c r="CH13" s="702"/>
      <c r="CI13" s="702"/>
      <c r="CJ13" s="702"/>
      <c r="CK13" s="702"/>
      <c r="CL13" s="702"/>
      <c r="CM13" s="702"/>
      <c r="CN13" s="702"/>
      <c r="CO13" s="702"/>
      <c r="CP13" s="702"/>
      <c r="CQ13" s="703"/>
      <c r="CR13" s="661">
        <v>2933706</v>
      </c>
      <c r="CS13" s="664"/>
      <c r="CT13" s="664"/>
      <c r="CU13" s="664"/>
      <c r="CV13" s="664"/>
      <c r="CW13" s="664"/>
      <c r="CX13" s="664"/>
      <c r="CY13" s="665"/>
      <c r="CZ13" s="723">
        <v>12</v>
      </c>
      <c r="DA13" s="723"/>
      <c r="DB13" s="723"/>
      <c r="DC13" s="723"/>
      <c r="DD13" s="669">
        <v>597281</v>
      </c>
      <c r="DE13" s="664"/>
      <c r="DF13" s="664"/>
      <c r="DG13" s="664"/>
      <c r="DH13" s="664"/>
      <c r="DI13" s="664"/>
      <c r="DJ13" s="664"/>
      <c r="DK13" s="664"/>
      <c r="DL13" s="664"/>
      <c r="DM13" s="664"/>
      <c r="DN13" s="664"/>
      <c r="DO13" s="664"/>
      <c r="DP13" s="665"/>
      <c r="DQ13" s="669">
        <v>1618341</v>
      </c>
      <c r="DR13" s="664"/>
      <c r="DS13" s="664"/>
      <c r="DT13" s="664"/>
      <c r="DU13" s="664"/>
      <c r="DV13" s="664"/>
      <c r="DW13" s="664"/>
      <c r="DX13" s="664"/>
      <c r="DY13" s="664"/>
      <c r="DZ13" s="664"/>
      <c r="EA13" s="664"/>
      <c r="EB13" s="664"/>
      <c r="EC13" s="704"/>
    </row>
    <row r="14" spans="2:143" ht="11.25" customHeight="1" x14ac:dyDescent="0.15">
      <c r="B14" s="658" t="s">
        <v>264</v>
      </c>
      <c r="C14" s="659"/>
      <c r="D14" s="659"/>
      <c r="E14" s="659"/>
      <c r="F14" s="659"/>
      <c r="G14" s="659"/>
      <c r="H14" s="659"/>
      <c r="I14" s="659"/>
      <c r="J14" s="659"/>
      <c r="K14" s="659"/>
      <c r="L14" s="659"/>
      <c r="M14" s="659"/>
      <c r="N14" s="659"/>
      <c r="O14" s="659"/>
      <c r="P14" s="659"/>
      <c r="Q14" s="660"/>
      <c r="R14" s="661" t="s">
        <v>253</v>
      </c>
      <c r="S14" s="664"/>
      <c r="T14" s="664"/>
      <c r="U14" s="664"/>
      <c r="V14" s="664"/>
      <c r="W14" s="664"/>
      <c r="X14" s="664"/>
      <c r="Y14" s="665"/>
      <c r="Z14" s="723" t="s">
        <v>253</v>
      </c>
      <c r="AA14" s="723"/>
      <c r="AB14" s="723"/>
      <c r="AC14" s="723"/>
      <c r="AD14" s="724" t="s">
        <v>253</v>
      </c>
      <c r="AE14" s="724"/>
      <c r="AF14" s="724"/>
      <c r="AG14" s="724"/>
      <c r="AH14" s="724"/>
      <c r="AI14" s="724"/>
      <c r="AJ14" s="724"/>
      <c r="AK14" s="724"/>
      <c r="AL14" s="666" t="s">
        <v>241</v>
      </c>
      <c r="AM14" s="667"/>
      <c r="AN14" s="667"/>
      <c r="AO14" s="725"/>
      <c r="AP14" s="658" t="s">
        <v>265</v>
      </c>
      <c r="AQ14" s="659"/>
      <c r="AR14" s="659"/>
      <c r="AS14" s="659"/>
      <c r="AT14" s="659"/>
      <c r="AU14" s="659"/>
      <c r="AV14" s="659"/>
      <c r="AW14" s="659"/>
      <c r="AX14" s="659"/>
      <c r="AY14" s="659"/>
      <c r="AZ14" s="659"/>
      <c r="BA14" s="659"/>
      <c r="BB14" s="659"/>
      <c r="BC14" s="659"/>
      <c r="BD14" s="659"/>
      <c r="BE14" s="659"/>
      <c r="BF14" s="660"/>
      <c r="BG14" s="661">
        <v>107543</v>
      </c>
      <c r="BH14" s="664"/>
      <c r="BI14" s="664"/>
      <c r="BJ14" s="664"/>
      <c r="BK14" s="664"/>
      <c r="BL14" s="664"/>
      <c r="BM14" s="664"/>
      <c r="BN14" s="665"/>
      <c r="BO14" s="723">
        <v>1.2</v>
      </c>
      <c r="BP14" s="723"/>
      <c r="BQ14" s="723"/>
      <c r="BR14" s="723"/>
      <c r="BS14" s="669" t="s">
        <v>241</v>
      </c>
      <c r="BT14" s="664"/>
      <c r="BU14" s="664"/>
      <c r="BV14" s="664"/>
      <c r="BW14" s="664"/>
      <c r="BX14" s="664"/>
      <c r="BY14" s="664"/>
      <c r="BZ14" s="664"/>
      <c r="CA14" s="664"/>
      <c r="CB14" s="704"/>
      <c r="CD14" s="705" t="s">
        <v>266</v>
      </c>
      <c r="CE14" s="702"/>
      <c r="CF14" s="702"/>
      <c r="CG14" s="702"/>
      <c r="CH14" s="702"/>
      <c r="CI14" s="702"/>
      <c r="CJ14" s="702"/>
      <c r="CK14" s="702"/>
      <c r="CL14" s="702"/>
      <c r="CM14" s="702"/>
      <c r="CN14" s="702"/>
      <c r="CO14" s="702"/>
      <c r="CP14" s="702"/>
      <c r="CQ14" s="703"/>
      <c r="CR14" s="661">
        <v>974317</v>
      </c>
      <c r="CS14" s="664"/>
      <c r="CT14" s="664"/>
      <c r="CU14" s="664"/>
      <c r="CV14" s="664"/>
      <c r="CW14" s="664"/>
      <c r="CX14" s="664"/>
      <c r="CY14" s="665"/>
      <c r="CZ14" s="723">
        <v>4</v>
      </c>
      <c r="DA14" s="723"/>
      <c r="DB14" s="723"/>
      <c r="DC14" s="723"/>
      <c r="DD14" s="669">
        <v>2592</v>
      </c>
      <c r="DE14" s="664"/>
      <c r="DF14" s="664"/>
      <c r="DG14" s="664"/>
      <c r="DH14" s="664"/>
      <c r="DI14" s="664"/>
      <c r="DJ14" s="664"/>
      <c r="DK14" s="664"/>
      <c r="DL14" s="664"/>
      <c r="DM14" s="664"/>
      <c r="DN14" s="664"/>
      <c r="DO14" s="664"/>
      <c r="DP14" s="665"/>
      <c r="DQ14" s="669">
        <v>961539</v>
      </c>
      <c r="DR14" s="664"/>
      <c r="DS14" s="664"/>
      <c r="DT14" s="664"/>
      <c r="DU14" s="664"/>
      <c r="DV14" s="664"/>
      <c r="DW14" s="664"/>
      <c r="DX14" s="664"/>
      <c r="DY14" s="664"/>
      <c r="DZ14" s="664"/>
      <c r="EA14" s="664"/>
      <c r="EB14" s="664"/>
      <c r="EC14" s="704"/>
    </row>
    <row r="15" spans="2:143" ht="11.25" customHeight="1" x14ac:dyDescent="0.15">
      <c r="B15" s="658" t="s">
        <v>267</v>
      </c>
      <c r="C15" s="659"/>
      <c r="D15" s="659"/>
      <c r="E15" s="659"/>
      <c r="F15" s="659"/>
      <c r="G15" s="659"/>
      <c r="H15" s="659"/>
      <c r="I15" s="659"/>
      <c r="J15" s="659"/>
      <c r="K15" s="659"/>
      <c r="L15" s="659"/>
      <c r="M15" s="659"/>
      <c r="N15" s="659"/>
      <c r="O15" s="659"/>
      <c r="P15" s="659"/>
      <c r="Q15" s="660"/>
      <c r="R15" s="661">
        <v>67177</v>
      </c>
      <c r="S15" s="664"/>
      <c r="T15" s="664"/>
      <c r="U15" s="664"/>
      <c r="V15" s="664"/>
      <c r="W15" s="664"/>
      <c r="X15" s="664"/>
      <c r="Y15" s="665"/>
      <c r="Z15" s="723">
        <v>0.3</v>
      </c>
      <c r="AA15" s="723"/>
      <c r="AB15" s="723"/>
      <c r="AC15" s="723"/>
      <c r="AD15" s="724">
        <v>67177</v>
      </c>
      <c r="AE15" s="724"/>
      <c r="AF15" s="724"/>
      <c r="AG15" s="724"/>
      <c r="AH15" s="724"/>
      <c r="AI15" s="724"/>
      <c r="AJ15" s="724"/>
      <c r="AK15" s="724"/>
      <c r="AL15" s="666">
        <v>0.5</v>
      </c>
      <c r="AM15" s="667"/>
      <c r="AN15" s="667"/>
      <c r="AO15" s="725"/>
      <c r="AP15" s="658" t="s">
        <v>268</v>
      </c>
      <c r="AQ15" s="659"/>
      <c r="AR15" s="659"/>
      <c r="AS15" s="659"/>
      <c r="AT15" s="659"/>
      <c r="AU15" s="659"/>
      <c r="AV15" s="659"/>
      <c r="AW15" s="659"/>
      <c r="AX15" s="659"/>
      <c r="AY15" s="659"/>
      <c r="AZ15" s="659"/>
      <c r="BA15" s="659"/>
      <c r="BB15" s="659"/>
      <c r="BC15" s="659"/>
      <c r="BD15" s="659"/>
      <c r="BE15" s="659"/>
      <c r="BF15" s="660"/>
      <c r="BG15" s="661">
        <v>314920</v>
      </c>
      <c r="BH15" s="664"/>
      <c r="BI15" s="664"/>
      <c r="BJ15" s="664"/>
      <c r="BK15" s="664"/>
      <c r="BL15" s="664"/>
      <c r="BM15" s="664"/>
      <c r="BN15" s="665"/>
      <c r="BO15" s="723">
        <v>3.6</v>
      </c>
      <c r="BP15" s="723"/>
      <c r="BQ15" s="723"/>
      <c r="BR15" s="723"/>
      <c r="BS15" s="669" t="s">
        <v>187</v>
      </c>
      <c r="BT15" s="664"/>
      <c r="BU15" s="664"/>
      <c r="BV15" s="664"/>
      <c r="BW15" s="664"/>
      <c r="BX15" s="664"/>
      <c r="BY15" s="664"/>
      <c r="BZ15" s="664"/>
      <c r="CA15" s="664"/>
      <c r="CB15" s="704"/>
      <c r="CD15" s="705" t="s">
        <v>269</v>
      </c>
      <c r="CE15" s="702"/>
      <c r="CF15" s="702"/>
      <c r="CG15" s="702"/>
      <c r="CH15" s="702"/>
      <c r="CI15" s="702"/>
      <c r="CJ15" s="702"/>
      <c r="CK15" s="702"/>
      <c r="CL15" s="702"/>
      <c r="CM15" s="702"/>
      <c r="CN15" s="702"/>
      <c r="CO15" s="702"/>
      <c r="CP15" s="702"/>
      <c r="CQ15" s="703"/>
      <c r="CR15" s="661">
        <v>2538051</v>
      </c>
      <c r="CS15" s="664"/>
      <c r="CT15" s="664"/>
      <c r="CU15" s="664"/>
      <c r="CV15" s="664"/>
      <c r="CW15" s="664"/>
      <c r="CX15" s="664"/>
      <c r="CY15" s="665"/>
      <c r="CZ15" s="723">
        <v>10.4</v>
      </c>
      <c r="DA15" s="723"/>
      <c r="DB15" s="723"/>
      <c r="DC15" s="723"/>
      <c r="DD15" s="669">
        <v>809582</v>
      </c>
      <c r="DE15" s="664"/>
      <c r="DF15" s="664"/>
      <c r="DG15" s="664"/>
      <c r="DH15" s="664"/>
      <c r="DI15" s="664"/>
      <c r="DJ15" s="664"/>
      <c r="DK15" s="664"/>
      <c r="DL15" s="664"/>
      <c r="DM15" s="664"/>
      <c r="DN15" s="664"/>
      <c r="DO15" s="664"/>
      <c r="DP15" s="665"/>
      <c r="DQ15" s="669">
        <v>1677724</v>
      </c>
      <c r="DR15" s="664"/>
      <c r="DS15" s="664"/>
      <c r="DT15" s="664"/>
      <c r="DU15" s="664"/>
      <c r="DV15" s="664"/>
      <c r="DW15" s="664"/>
      <c r="DX15" s="664"/>
      <c r="DY15" s="664"/>
      <c r="DZ15" s="664"/>
      <c r="EA15" s="664"/>
      <c r="EB15" s="664"/>
      <c r="EC15" s="704"/>
    </row>
    <row r="16" spans="2:143" ht="11.25" customHeight="1" x14ac:dyDescent="0.15">
      <c r="B16" s="658" t="s">
        <v>270</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241</v>
      </c>
      <c r="AA16" s="723"/>
      <c r="AB16" s="723"/>
      <c r="AC16" s="723"/>
      <c r="AD16" s="724" t="s">
        <v>253</v>
      </c>
      <c r="AE16" s="724"/>
      <c r="AF16" s="724"/>
      <c r="AG16" s="724"/>
      <c r="AH16" s="724"/>
      <c r="AI16" s="724"/>
      <c r="AJ16" s="724"/>
      <c r="AK16" s="724"/>
      <c r="AL16" s="666" t="s">
        <v>241</v>
      </c>
      <c r="AM16" s="667"/>
      <c r="AN16" s="667"/>
      <c r="AO16" s="725"/>
      <c r="AP16" s="658" t="s">
        <v>271</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241</v>
      </c>
      <c r="BP16" s="723"/>
      <c r="BQ16" s="723"/>
      <c r="BR16" s="723"/>
      <c r="BS16" s="669" t="s">
        <v>253</v>
      </c>
      <c r="BT16" s="664"/>
      <c r="BU16" s="664"/>
      <c r="BV16" s="664"/>
      <c r="BW16" s="664"/>
      <c r="BX16" s="664"/>
      <c r="BY16" s="664"/>
      <c r="BZ16" s="664"/>
      <c r="CA16" s="664"/>
      <c r="CB16" s="704"/>
      <c r="CD16" s="705" t="s">
        <v>272</v>
      </c>
      <c r="CE16" s="702"/>
      <c r="CF16" s="702"/>
      <c r="CG16" s="702"/>
      <c r="CH16" s="702"/>
      <c r="CI16" s="702"/>
      <c r="CJ16" s="702"/>
      <c r="CK16" s="702"/>
      <c r="CL16" s="702"/>
      <c r="CM16" s="702"/>
      <c r="CN16" s="702"/>
      <c r="CO16" s="702"/>
      <c r="CP16" s="702"/>
      <c r="CQ16" s="703"/>
      <c r="CR16" s="661">
        <v>127053</v>
      </c>
      <c r="CS16" s="664"/>
      <c r="CT16" s="664"/>
      <c r="CU16" s="664"/>
      <c r="CV16" s="664"/>
      <c r="CW16" s="664"/>
      <c r="CX16" s="664"/>
      <c r="CY16" s="665"/>
      <c r="CZ16" s="723">
        <v>0.5</v>
      </c>
      <c r="DA16" s="723"/>
      <c r="DB16" s="723"/>
      <c r="DC16" s="723"/>
      <c r="DD16" s="669" t="s">
        <v>253</v>
      </c>
      <c r="DE16" s="664"/>
      <c r="DF16" s="664"/>
      <c r="DG16" s="664"/>
      <c r="DH16" s="664"/>
      <c r="DI16" s="664"/>
      <c r="DJ16" s="664"/>
      <c r="DK16" s="664"/>
      <c r="DL16" s="664"/>
      <c r="DM16" s="664"/>
      <c r="DN16" s="664"/>
      <c r="DO16" s="664"/>
      <c r="DP16" s="665"/>
      <c r="DQ16" s="669">
        <v>17659</v>
      </c>
      <c r="DR16" s="664"/>
      <c r="DS16" s="664"/>
      <c r="DT16" s="664"/>
      <c r="DU16" s="664"/>
      <c r="DV16" s="664"/>
      <c r="DW16" s="664"/>
      <c r="DX16" s="664"/>
      <c r="DY16" s="664"/>
      <c r="DZ16" s="664"/>
      <c r="EA16" s="664"/>
      <c r="EB16" s="664"/>
      <c r="EC16" s="704"/>
    </row>
    <row r="17" spans="2:133" ht="11.25" customHeight="1" x14ac:dyDescent="0.15">
      <c r="B17" s="658" t="s">
        <v>273</v>
      </c>
      <c r="C17" s="659"/>
      <c r="D17" s="659"/>
      <c r="E17" s="659"/>
      <c r="F17" s="659"/>
      <c r="G17" s="659"/>
      <c r="H17" s="659"/>
      <c r="I17" s="659"/>
      <c r="J17" s="659"/>
      <c r="K17" s="659"/>
      <c r="L17" s="659"/>
      <c r="M17" s="659"/>
      <c r="N17" s="659"/>
      <c r="O17" s="659"/>
      <c r="P17" s="659"/>
      <c r="Q17" s="660"/>
      <c r="R17" s="661">
        <v>47238</v>
      </c>
      <c r="S17" s="664"/>
      <c r="T17" s="664"/>
      <c r="U17" s="664"/>
      <c r="V17" s="664"/>
      <c r="W17" s="664"/>
      <c r="X17" s="664"/>
      <c r="Y17" s="665"/>
      <c r="Z17" s="723">
        <v>0.2</v>
      </c>
      <c r="AA17" s="723"/>
      <c r="AB17" s="723"/>
      <c r="AC17" s="723"/>
      <c r="AD17" s="724">
        <v>47238</v>
      </c>
      <c r="AE17" s="724"/>
      <c r="AF17" s="724"/>
      <c r="AG17" s="724"/>
      <c r="AH17" s="724"/>
      <c r="AI17" s="724"/>
      <c r="AJ17" s="724"/>
      <c r="AK17" s="724"/>
      <c r="AL17" s="666">
        <v>0.3</v>
      </c>
      <c r="AM17" s="667"/>
      <c r="AN17" s="667"/>
      <c r="AO17" s="725"/>
      <c r="AP17" s="658" t="s">
        <v>274</v>
      </c>
      <c r="AQ17" s="659"/>
      <c r="AR17" s="659"/>
      <c r="AS17" s="659"/>
      <c r="AT17" s="659"/>
      <c r="AU17" s="659"/>
      <c r="AV17" s="659"/>
      <c r="AW17" s="659"/>
      <c r="AX17" s="659"/>
      <c r="AY17" s="659"/>
      <c r="AZ17" s="659"/>
      <c r="BA17" s="659"/>
      <c r="BB17" s="659"/>
      <c r="BC17" s="659"/>
      <c r="BD17" s="659"/>
      <c r="BE17" s="659"/>
      <c r="BF17" s="660"/>
      <c r="BG17" s="661" t="s">
        <v>253</v>
      </c>
      <c r="BH17" s="664"/>
      <c r="BI17" s="664"/>
      <c r="BJ17" s="664"/>
      <c r="BK17" s="664"/>
      <c r="BL17" s="664"/>
      <c r="BM17" s="664"/>
      <c r="BN17" s="665"/>
      <c r="BO17" s="723" t="s">
        <v>241</v>
      </c>
      <c r="BP17" s="723"/>
      <c r="BQ17" s="723"/>
      <c r="BR17" s="723"/>
      <c r="BS17" s="669" t="s">
        <v>241</v>
      </c>
      <c r="BT17" s="664"/>
      <c r="BU17" s="664"/>
      <c r="BV17" s="664"/>
      <c r="BW17" s="664"/>
      <c r="BX17" s="664"/>
      <c r="BY17" s="664"/>
      <c r="BZ17" s="664"/>
      <c r="CA17" s="664"/>
      <c r="CB17" s="704"/>
      <c r="CD17" s="705" t="s">
        <v>275</v>
      </c>
      <c r="CE17" s="702"/>
      <c r="CF17" s="702"/>
      <c r="CG17" s="702"/>
      <c r="CH17" s="702"/>
      <c r="CI17" s="702"/>
      <c r="CJ17" s="702"/>
      <c r="CK17" s="702"/>
      <c r="CL17" s="702"/>
      <c r="CM17" s="702"/>
      <c r="CN17" s="702"/>
      <c r="CO17" s="702"/>
      <c r="CP17" s="702"/>
      <c r="CQ17" s="703"/>
      <c r="CR17" s="661">
        <v>1922754</v>
      </c>
      <c r="CS17" s="664"/>
      <c r="CT17" s="664"/>
      <c r="CU17" s="664"/>
      <c r="CV17" s="664"/>
      <c r="CW17" s="664"/>
      <c r="CX17" s="664"/>
      <c r="CY17" s="665"/>
      <c r="CZ17" s="723">
        <v>7.9</v>
      </c>
      <c r="DA17" s="723"/>
      <c r="DB17" s="723"/>
      <c r="DC17" s="723"/>
      <c r="DD17" s="669" t="s">
        <v>241</v>
      </c>
      <c r="DE17" s="664"/>
      <c r="DF17" s="664"/>
      <c r="DG17" s="664"/>
      <c r="DH17" s="664"/>
      <c r="DI17" s="664"/>
      <c r="DJ17" s="664"/>
      <c r="DK17" s="664"/>
      <c r="DL17" s="664"/>
      <c r="DM17" s="664"/>
      <c r="DN17" s="664"/>
      <c r="DO17" s="664"/>
      <c r="DP17" s="665"/>
      <c r="DQ17" s="669">
        <v>1922754</v>
      </c>
      <c r="DR17" s="664"/>
      <c r="DS17" s="664"/>
      <c r="DT17" s="664"/>
      <c r="DU17" s="664"/>
      <c r="DV17" s="664"/>
      <c r="DW17" s="664"/>
      <c r="DX17" s="664"/>
      <c r="DY17" s="664"/>
      <c r="DZ17" s="664"/>
      <c r="EA17" s="664"/>
      <c r="EB17" s="664"/>
      <c r="EC17" s="704"/>
    </row>
    <row r="18" spans="2:133" ht="11.25" customHeight="1" x14ac:dyDescent="0.15">
      <c r="B18" s="658" t="s">
        <v>276</v>
      </c>
      <c r="C18" s="659"/>
      <c r="D18" s="659"/>
      <c r="E18" s="659"/>
      <c r="F18" s="659"/>
      <c r="G18" s="659"/>
      <c r="H18" s="659"/>
      <c r="I18" s="659"/>
      <c r="J18" s="659"/>
      <c r="K18" s="659"/>
      <c r="L18" s="659"/>
      <c r="M18" s="659"/>
      <c r="N18" s="659"/>
      <c r="O18" s="659"/>
      <c r="P18" s="659"/>
      <c r="Q18" s="660"/>
      <c r="R18" s="661">
        <v>4887854</v>
      </c>
      <c r="S18" s="664"/>
      <c r="T18" s="664"/>
      <c r="U18" s="664"/>
      <c r="V18" s="664"/>
      <c r="W18" s="664"/>
      <c r="X18" s="664"/>
      <c r="Y18" s="665"/>
      <c r="Z18" s="723">
        <v>19.5</v>
      </c>
      <c r="AA18" s="723"/>
      <c r="AB18" s="723"/>
      <c r="AC18" s="723"/>
      <c r="AD18" s="724">
        <v>4656943</v>
      </c>
      <c r="AE18" s="724"/>
      <c r="AF18" s="724"/>
      <c r="AG18" s="724"/>
      <c r="AH18" s="724"/>
      <c r="AI18" s="724"/>
      <c r="AJ18" s="724"/>
      <c r="AK18" s="724"/>
      <c r="AL18" s="666">
        <v>32.4</v>
      </c>
      <c r="AM18" s="667"/>
      <c r="AN18" s="667"/>
      <c r="AO18" s="725"/>
      <c r="AP18" s="658" t="s">
        <v>277</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253</v>
      </c>
      <c r="BP18" s="723"/>
      <c r="BQ18" s="723"/>
      <c r="BR18" s="723"/>
      <c r="BS18" s="669" t="s">
        <v>241</v>
      </c>
      <c r="BT18" s="664"/>
      <c r="BU18" s="664"/>
      <c r="BV18" s="664"/>
      <c r="BW18" s="664"/>
      <c r="BX18" s="664"/>
      <c r="BY18" s="664"/>
      <c r="BZ18" s="664"/>
      <c r="CA18" s="664"/>
      <c r="CB18" s="704"/>
      <c r="CD18" s="705" t="s">
        <v>278</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241</v>
      </c>
      <c r="DA18" s="723"/>
      <c r="DB18" s="723"/>
      <c r="DC18" s="723"/>
      <c r="DD18" s="669" t="s">
        <v>253</v>
      </c>
      <c r="DE18" s="664"/>
      <c r="DF18" s="664"/>
      <c r="DG18" s="664"/>
      <c r="DH18" s="664"/>
      <c r="DI18" s="664"/>
      <c r="DJ18" s="664"/>
      <c r="DK18" s="664"/>
      <c r="DL18" s="664"/>
      <c r="DM18" s="664"/>
      <c r="DN18" s="664"/>
      <c r="DO18" s="664"/>
      <c r="DP18" s="665"/>
      <c r="DQ18" s="669" t="s">
        <v>241</v>
      </c>
      <c r="DR18" s="664"/>
      <c r="DS18" s="664"/>
      <c r="DT18" s="664"/>
      <c r="DU18" s="664"/>
      <c r="DV18" s="664"/>
      <c r="DW18" s="664"/>
      <c r="DX18" s="664"/>
      <c r="DY18" s="664"/>
      <c r="DZ18" s="664"/>
      <c r="EA18" s="664"/>
      <c r="EB18" s="664"/>
      <c r="EC18" s="704"/>
    </row>
    <row r="19" spans="2:133" ht="11.25" customHeight="1" x14ac:dyDescent="0.15">
      <c r="B19" s="658" t="s">
        <v>279</v>
      </c>
      <c r="C19" s="659"/>
      <c r="D19" s="659"/>
      <c r="E19" s="659"/>
      <c r="F19" s="659"/>
      <c r="G19" s="659"/>
      <c r="H19" s="659"/>
      <c r="I19" s="659"/>
      <c r="J19" s="659"/>
      <c r="K19" s="659"/>
      <c r="L19" s="659"/>
      <c r="M19" s="659"/>
      <c r="N19" s="659"/>
      <c r="O19" s="659"/>
      <c r="P19" s="659"/>
      <c r="Q19" s="660"/>
      <c r="R19" s="661">
        <v>4656943</v>
      </c>
      <c r="S19" s="664"/>
      <c r="T19" s="664"/>
      <c r="U19" s="664"/>
      <c r="V19" s="664"/>
      <c r="W19" s="664"/>
      <c r="X19" s="664"/>
      <c r="Y19" s="665"/>
      <c r="Z19" s="723">
        <v>18.600000000000001</v>
      </c>
      <c r="AA19" s="723"/>
      <c r="AB19" s="723"/>
      <c r="AC19" s="723"/>
      <c r="AD19" s="724">
        <v>4656943</v>
      </c>
      <c r="AE19" s="724"/>
      <c r="AF19" s="724"/>
      <c r="AG19" s="724"/>
      <c r="AH19" s="724"/>
      <c r="AI19" s="724"/>
      <c r="AJ19" s="724"/>
      <c r="AK19" s="724"/>
      <c r="AL19" s="666">
        <v>32.4</v>
      </c>
      <c r="AM19" s="667"/>
      <c r="AN19" s="667"/>
      <c r="AO19" s="725"/>
      <c r="AP19" s="658" t="s">
        <v>280</v>
      </c>
      <c r="AQ19" s="659"/>
      <c r="AR19" s="659"/>
      <c r="AS19" s="659"/>
      <c r="AT19" s="659"/>
      <c r="AU19" s="659"/>
      <c r="AV19" s="659"/>
      <c r="AW19" s="659"/>
      <c r="AX19" s="659"/>
      <c r="AY19" s="659"/>
      <c r="AZ19" s="659"/>
      <c r="BA19" s="659"/>
      <c r="BB19" s="659"/>
      <c r="BC19" s="659"/>
      <c r="BD19" s="659"/>
      <c r="BE19" s="659"/>
      <c r="BF19" s="660"/>
      <c r="BG19" s="661">
        <v>694151</v>
      </c>
      <c r="BH19" s="664"/>
      <c r="BI19" s="664"/>
      <c r="BJ19" s="664"/>
      <c r="BK19" s="664"/>
      <c r="BL19" s="664"/>
      <c r="BM19" s="664"/>
      <c r="BN19" s="665"/>
      <c r="BO19" s="723">
        <v>8</v>
      </c>
      <c r="BP19" s="723"/>
      <c r="BQ19" s="723"/>
      <c r="BR19" s="723"/>
      <c r="BS19" s="669" t="s">
        <v>241</v>
      </c>
      <c r="BT19" s="664"/>
      <c r="BU19" s="664"/>
      <c r="BV19" s="664"/>
      <c r="BW19" s="664"/>
      <c r="BX19" s="664"/>
      <c r="BY19" s="664"/>
      <c r="BZ19" s="664"/>
      <c r="CA19" s="664"/>
      <c r="CB19" s="704"/>
      <c r="CD19" s="705" t="s">
        <v>281</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253</v>
      </c>
      <c r="DA19" s="723"/>
      <c r="DB19" s="723"/>
      <c r="DC19" s="723"/>
      <c r="DD19" s="669" t="s">
        <v>241</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282</v>
      </c>
      <c r="C20" s="659"/>
      <c r="D20" s="659"/>
      <c r="E20" s="659"/>
      <c r="F20" s="659"/>
      <c r="G20" s="659"/>
      <c r="H20" s="659"/>
      <c r="I20" s="659"/>
      <c r="J20" s="659"/>
      <c r="K20" s="659"/>
      <c r="L20" s="659"/>
      <c r="M20" s="659"/>
      <c r="N20" s="659"/>
      <c r="O20" s="659"/>
      <c r="P20" s="659"/>
      <c r="Q20" s="660"/>
      <c r="R20" s="661">
        <v>230911</v>
      </c>
      <c r="S20" s="664"/>
      <c r="T20" s="664"/>
      <c r="U20" s="664"/>
      <c r="V20" s="664"/>
      <c r="W20" s="664"/>
      <c r="X20" s="664"/>
      <c r="Y20" s="665"/>
      <c r="Z20" s="723">
        <v>0.9</v>
      </c>
      <c r="AA20" s="723"/>
      <c r="AB20" s="723"/>
      <c r="AC20" s="723"/>
      <c r="AD20" s="724" t="s">
        <v>241</v>
      </c>
      <c r="AE20" s="724"/>
      <c r="AF20" s="724"/>
      <c r="AG20" s="724"/>
      <c r="AH20" s="724"/>
      <c r="AI20" s="724"/>
      <c r="AJ20" s="724"/>
      <c r="AK20" s="724"/>
      <c r="AL20" s="666" t="s">
        <v>241</v>
      </c>
      <c r="AM20" s="667"/>
      <c r="AN20" s="667"/>
      <c r="AO20" s="725"/>
      <c r="AP20" s="658" t="s">
        <v>283</v>
      </c>
      <c r="AQ20" s="659"/>
      <c r="AR20" s="659"/>
      <c r="AS20" s="659"/>
      <c r="AT20" s="659"/>
      <c r="AU20" s="659"/>
      <c r="AV20" s="659"/>
      <c r="AW20" s="659"/>
      <c r="AX20" s="659"/>
      <c r="AY20" s="659"/>
      <c r="AZ20" s="659"/>
      <c r="BA20" s="659"/>
      <c r="BB20" s="659"/>
      <c r="BC20" s="659"/>
      <c r="BD20" s="659"/>
      <c r="BE20" s="659"/>
      <c r="BF20" s="660"/>
      <c r="BG20" s="661">
        <v>694151</v>
      </c>
      <c r="BH20" s="664"/>
      <c r="BI20" s="664"/>
      <c r="BJ20" s="664"/>
      <c r="BK20" s="664"/>
      <c r="BL20" s="664"/>
      <c r="BM20" s="664"/>
      <c r="BN20" s="665"/>
      <c r="BO20" s="723">
        <v>8</v>
      </c>
      <c r="BP20" s="723"/>
      <c r="BQ20" s="723"/>
      <c r="BR20" s="723"/>
      <c r="BS20" s="669" t="s">
        <v>241</v>
      </c>
      <c r="BT20" s="664"/>
      <c r="BU20" s="664"/>
      <c r="BV20" s="664"/>
      <c r="BW20" s="664"/>
      <c r="BX20" s="664"/>
      <c r="BY20" s="664"/>
      <c r="BZ20" s="664"/>
      <c r="CA20" s="664"/>
      <c r="CB20" s="704"/>
      <c r="CD20" s="705" t="s">
        <v>284</v>
      </c>
      <c r="CE20" s="702"/>
      <c r="CF20" s="702"/>
      <c r="CG20" s="702"/>
      <c r="CH20" s="702"/>
      <c r="CI20" s="702"/>
      <c r="CJ20" s="702"/>
      <c r="CK20" s="702"/>
      <c r="CL20" s="702"/>
      <c r="CM20" s="702"/>
      <c r="CN20" s="702"/>
      <c r="CO20" s="702"/>
      <c r="CP20" s="702"/>
      <c r="CQ20" s="703"/>
      <c r="CR20" s="661">
        <v>24425286</v>
      </c>
      <c r="CS20" s="664"/>
      <c r="CT20" s="664"/>
      <c r="CU20" s="664"/>
      <c r="CV20" s="664"/>
      <c r="CW20" s="664"/>
      <c r="CX20" s="664"/>
      <c r="CY20" s="665"/>
      <c r="CZ20" s="723">
        <v>100</v>
      </c>
      <c r="DA20" s="723"/>
      <c r="DB20" s="723"/>
      <c r="DC20" s="723"/>
      <c r="DD20" s="669">
        <v>1780402</v>
      </c>
      <c r="DE20" s="664"/>
      <c r="DF20" s="664"/>
      <c r="DG20" s="664"/>
      <c r="DH20" s="664"/>
      <c r="DI20" s="664"/>
      <c r="DJ20" s="664"/>
      <c r="DK20" s="664"/>
      <c r="DL20" s="664"/>
      <c r="DM20" s="664"/>
      <c r="DN20" s="664"/>
      <c r="DO20" s="664"/>
      <c r="DP20" s="665"/>
      <c r="DQ20" s="669">
        <v>16057363</v>
      </c>
      <c r="DR20" s="664"/>
      <c r="DS20" s="664"/>
      <c r="DT20" s="664"/>
      <c r="DU20" s="664"/>
      <c r="DV20" s="664"/>
      <c r="DW20" s="664"/>
      <c r="DX20" s="664"/>
      <c r="DY20" s="664"/>
      <c r="DZ20" s="664"/>
      <c r="EA20" s="664"/>
      <c r="EB20" s="664"/>
      <c r="EC20" s="704"/>
    </row>
    <row r="21" spans="2:133" ht="11.25" customHeight="1" x14ac:dyDescent="0.15">
      <c r="B21" s="658" t="s">
        <v>285</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241</v>
      </c>
      <c r="AA21" s="723"/>
      <c r="AB21" s="723"/>
      <c r="AC21" s="723"/>
      <c r="AD21" s="724" t="s">
        <v>187</v>
      </c>
      <c r="AE21" s="724"/>
      <c r="AF21" s="724"/>
      <c r="AG21" s="724"/>
      <c r="AH21" s="724"/>
      <c r="AI21" s="724"/>
      <c r="AJ21" s="724"/>
      <c r="AK21" s="724"/>
      <c r="AL21" s="666" t="s">
        <v>241</v>
      </c>
      <c r="AM21" s="667"/>
      <c r="AN21" s="667"/>
      <c r="AO21" s="725"/>
      <c r="AP21" s="769" t="s">
        <v>286</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241</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287</v>
      </c>
      <c r="C22" s="659"/>
      <c r="D22" s="659"/>
      <c r="E22" s="659"/>
      <c r="F22" s="659"/>
      <c r="G22" s="659"/>
      <c r="H22" s="659"/>
      <c r="I22" s="659"/>
      <c r="J22" s="659"/>
      <c r="K22" s="659"/>
      <c r="L22" s="659"/>
      <c r="M22" s="659"/>
      <c r="N22" s="659"/>
      <c r="O22" s="659"/>
      <c r="P22" s="659"/>
      <c r="Q22" s="660"/>
      <c r="R22" s="661">
        <v>15165052</v>
      </c>
      <c r="S22" s="664"/>
      <c r="T22" s="664"/>
      <c r="U22" s="664"/>
      <c r="V22" s="664"/>
      <c r="W22" s="664"/>
      <c r="X22" s="664"/>
      <c r="Y22" s="665"/>
      <c r="Z22" s="723">
        <v>60.5</v>
      </c>
      <c r="AA22" s="723"/>
      <c r="AB22" s="723"/>
      <c r="AC22" s="723"/>
      <c r="AD22" s="724">
        <v>14239990</v>
      </c>
      <c r="AE22" s="724"/>
      <c r="AF22" s="724"/>
      <c r="AG22" s="724"/>
      <c r="AH22" s="724"/>
      <c r="AI22" s="724"/>
      <c r="AJ22" s="724"/>
      <c r="AK22" s="724"/>
      <c r="AL22" s="666">
        <v>99.2</v>
      </c>
      <c r="AM22" s="667"/>
      <c r="AN22" s="667"/>
      <c r="AO22" s="725"/>
      <c r="AP22" s="769" t="s">
        <v>288</v>
      </c>
      <c r="AQ22" s="776"/>
      <c r="AR22" s="776"/>
      <c r="AS22" s="776"/>
      <c r="AT22" s="776"/>
      <c r="AU22" s="776"/>
      <c r="AV22" s="776"/>
      <c r="AW22" s="776"/>
      <c r="AX22" s="776"/>
      <c r="AY22" s="776"/>
      <c r="AZ22" s="776"/>
      <c r="BA22" s="776"/>
      <c r="BB22" s="776"/>
      <c r="BC22" s="776"/>
      <c r="BD22" s="776"/>
      <c r="BE22" s="776"/>
      <c r="BF22" s="771"/>
      <c r="BG22" s="661" t="s">
        <v>149</v>
      </c>
      <c r="BH22" s="664"/>
      <c r="BI22" s="664"/>
      <c r="BJ22" s="664"/>
      <c r="BK22" s="664"/>
      <c r="BL22" s="664"/>
      <c r="BM22" s="664"/>
      <c r="BN22" s="665"/>
      <c r="BO22" s="723" t="s">
        <v>241</v>
      </c>
      <c r="BP22" s="723"/>
      <c r="BQ22" s="723"/>
      <c r="BR22" s="723"/>
      <c r="BS22" s="669" t="s">
        <v>149</v>
      </c>
      <c r="BT22" s="664"/>
      <c r="BU22" s="664"/>
      <c r="BV22" s="664"/>
      <c r="BW22" s="664"/>
      <c r="BX22" s="664"/>
      <c r="BY22" s="664"/>
      <c r="BZ22" s="664"/>
      <c r="CA22" s="664"/>
      <c r="CB22" s="704"/>
      <c r="CD22" s="778" t="s">
        <v>289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290</v>
      </c>
      <c r="C23" s="659"/>
      <c r="D23" s="659"/>
      <c r="E23" s="659"/>
      <c r="F23" s="659"/>
      <c r="G23" s="659"/>
      <c r="H23" s="659"/>
      <c r="I23" s="659"/>
      <c r="J23" s="659"/>
      <c r="K23" s="659"/>
      <c r="L23" s="659"/>
      <c r="M23" s="659"/>
      <c r="N23" s="659"/>
      <c r="O23" s="659"/>
      <c r="P23" s="659"/>
      <c r="Q23" s="660"/>
      <c r="R23" s="661">
        <v>11197</v>
      </c>
      <c r="S23" s="664"/>
      <c r="T23" s="664"/>
      <c r="U23" s="664"/>
      <c r="V23" s="664"/>
      <c r="W23" s="664"/>
      <c r="X23" s="664"/>
      <c r="Y23" s="665"/>
      <c r="Z23" s="723">
        <v>0</v>
      </c>
      <c r="AA23" s="723"/>
      <c r="AB23" s="723"/>
      <c r="AC23" s="723"/>
      <c r="AD23" s="724">
        <v>11197</v>
      </c>
      <c r="AE23" s="724"/>
      <c r="AF23" s="724"/>
      <c r="AG23" s="724"/>
      <c r="AH23" s="724"/>
      <c r="AI23" s="724"/>
      <c r="AJ23" s="724"/>
      <c r="AK23" s="724"/>
      <c r="AL23" s="666">
        <v>0.1</v>
      </c>
      <c r="AM23" s="667"/>
      <c r="AN23" s="667"/>
      <c r="AO23" s="725"/>
      <c r="AP23" s="769" t="s">
        <v>291</v>
      </c>
      <c r="AQ23" s="776"/>
      <c r="AR23" s="776"/>
      <c r="AS23" s="776"/>
      <c r="AT23" s="776"/>
      <c r="AU23" s="776"/>
      <c r="AV23" s="776"/>
      <c r="AW23" s="776"/>
      <c r="AX23" s="776"/>
      <c r="AY23" s="776"/>
      <c r="AZ23" s="776"/>
      <c r="BA23" s="776"/>
      <c r="BB23" s="776"/>
      <c r="BC23" s="776"/>
      <c r="BD23" s="776"/>
      <c r="BE23" s="776"/>
      <c r="BF23" s="771"/>
      <c r="BG23" s="661">
        <v>694151</v>
      </c>
      <c r="BH23" s="664"/>
      <c r="BI23" s="664"/>
      <c r="BJ23" s="664"/>
      <c r="BK23" s="664"/>
      <c r="BL23" s="664"/>
      <c r="BM23" s="664"/>
      <c r="BN23" s="665"/>
      <c r="BO23" s="723">
        <v>8</v>
      </c>
      <c r="BP23" s="723"/>
      <c r="BQ23" s="723"/>
      <c r="BR23" s="723"/>
      <c r="BS23" s="669" t="s">
        <v>253</v>
      </c>
      <c r="BT23" s="664"/>
      <c r="BU23" s="664"/>
      <c r="BV23" s="664"/>
      <c r="BW23" s="664"/>
      <c r="BX23" s="664"/>
      <c r="BY23" s="664"/>
      <c r="BZ23" s="664"/>
      <c r="CA23" s="664"/>
      <c r="CB23" s="704"/>
      <c r="CD23" s="778" t="s">
        <v>229</v>
      </c>
      <c r="CE23" s="779"/>
      <c r="CF23" s="779"/>
      <c r="CG23" s="779"/>
      <c r="CH23" s="779"/>
      <c r="CI23" s="779"/>
      <c r="CJ23" s="779"/>
      <c r="CK23" s="779"/>
      <c r="CL23" s="779"/>
      <c r="CM23" s="779"/>
      <c r="CN23" s="779"/>
      <c r="CO23" s="779"/>
      <c r="CP23" s="779"/>
      <c r="CQ23" s="780"/>
      <c r="CR23" s="778" t="s">
        <v>292</v>
      </c>
      <c r="CS23" s="779"/>
      <c r="CT23" s="779"/>
      <c r="CU23" s="779"/>
      <c r="CV23" s="779"/>
      <c r="CW23" s="779"/>
      <c r="CX23" s="779"/>
      <c r="CY23" s="780"/>
      <c r="CZ23" s="778" t="s">
        <v>293</v>
      </c>
      <c r="DA23" s="779"/>
      <c r="DB23" s="779"/>
      <c r="DC23" s="780"/>
      <c r="DD23" s="778" t="s">
        <v>294</v>
      </c>
      <c r="DE23" s="779"/>
      <c r="DF23" s="779"/>
      <c r="DG23" s="779"/>
      <c r="DH23" s="779"/>
      <c r="DI23" s="779"/>
      <c r="DJ23" s="779"/>
      <c r="DK23" s="780"/>
      <c r="DL23" s="787" t="s">
        <v>295</v>
      </c>
      <c r="DM23" s="788"/>
      <c r="DN23" s="788"/>
      <c r="DO23" s="788"/>
      <c r="DP23" s="788"/>
      <c r="DQ23" s="788"/>
      <c r="DR23" s="788"/>
      <c r="DS23" s="788"/>
      <c r="DT23" s="788"/>
      <c r="DU23" s="788"/>
      <c r="DV23" s="789"/>
      <c r="DW23" s="778" t="s">
        <v>296</v>
      </c>
      <c r="DX23" s="779"/>
      <c r="DY23" s="779"/>
      <c r="DZ23" s="779"/>
      <c r="EA23" s="779"/>
      <c r="EB23" s="779"/>
      <c r="EC23" s="780"/>
    </row>
    <row r="24" spans="2:133" ht="11.25" customHeight="1" x14ac:dyDescent="0.15">
      <c r="B24" s="658" t="s">
        <v>297</v>
      </c>
      <c r="C24" s="659"/>
      <c r="D24" s="659"/>
      <c r="E24" s="659"/>
      <c r="F24" s="659"/>
      <c r="G24" s="659"/>
      <c r="H24" s="659"/>
      <c r="I24" s="659"/>
      <c r="J24" s="659"/>
      <c r="K24" s="659"/>
      <c r="L24" s="659"/>
      <c r="M24" s="659"/>
      <c r="N24" s="659"/>
      <c r="O24" s="659"/>
      <c r="P24" s="659"/>
      <c r="Q24" s="660"/>
      <c r="R24" s="661">
        <v>249720</v>
      </c>
      <c r="S24" s="664"/>
      <c r="T24" s="664"/>
      <c r="U24" s="664"/>
      <c r="V24" s="664"/>
      <c r="W24" s="664"/>
      <c r="X24" s="664"/>
      <c r="Y24" s="665"/>
      <c r="Z24" s="723">
        <v>1</v>
      </c>
      <c r="AA24" s="723"/>
      <c r="AB24" s="723"/>
      <c r="AC24" s="723"/>
      <c r="AD24" s="724" t="s">
        <v>253</v>
      </c>
      <c r="AE24" s="724"/>
      <c r="AF24" s="724"/>
      <c r="AG24" s="724"/>
      <c r="AH24" s="724"/>
      <c r="AI24" s="724"/>
      <c r="AJ24" s="724"/>
      <c r="AK24" s="724"/>
      <c r="AL24" s="666" t="s">
        <v>241</v>
      </c>
      <c r="AM24" s="667"/>
      <c r="AN24" s="667"/>
      <c r="AO24" s="725"/>
      <c r="AP24" s="769" t="s">
        <v>298</v>
      </c>
      <c r="AQ24" s="776"/>
      <c r="AR24" s="776"/>
      <c r="AS24" s="776"/>
      <c r="AT24" s="776"/>
      <c r="AU24" s="776"/>
      <c r="AV24" s="776"/>
      <c r="AW24" s="776"/>
      <c r="AX24" s="776"/>
      <c r="AY24" s="776"/>
      <c r="AZ24" s="776"/>
      <c r="BA24" s="776"/>
      <c r="BB24" s="776"/>
      <c r="BC24" s="776"/>
      <c r="BD24" s="776"/>
      <c r="BE24" s="776"/>
      <c r="BF24" s="771"/>
      <c r="BG24" s="661" t="s">
        <v>253</v>
      </c>
      <c r="BH24" s="664"/>
      <c r="BI24" s="664"/>
      <c r="BJ24" s="664"/>
      <c r="BK24" s="664"/>
      <c r="BL24" s="664"/>
      <c r="BM24" s="664"/>
      <c r="BN24" s="665"/>
      <c r="BO24" s="723" t="s">
        <v>241</v>
      </c>
      <c r="BP24" s="723"/>
      <c r="BQ24" s="723"/>
      <c r="BR24" s="723"/>
      <c r="BS24" s="669" t="s">
        <v>149</v>
      </c>
      <c r="BT24" s="664"/>
      <c r="BU24" s="664"/>
      <c r="BV24" s="664"/>
      <c r="BW24" s="664"/>
      <c r="BX24" s="664"/>
      <c r="BY24" s="664"/>
      <c r="BZ24" s="664"/>
      <c r="CA24" s="664"/>
      <c r="CB24" s="704"/>
      <c r="CD24" s="732" t="s">
        <v>299</v>
      </c>
      <c r="CE24" s="733"/>
      <c r="CF24" s="733"/>
      <c r="CG24" s="733"/>
      <c r="CH24" s="733"/>
      <c r="CI24" s="733"/>
      <c r="CJ24" s="733"/>
      <c r="CK24" s="733"/>
      <c r="CL24" s="733"/>
      <c r="CM24" s="733"/>
      <c r="CN24" s="733"/>
      <c r="CO24" s="733"/>
      <c r="CP24" s="733"/>
      <c r="CQ24" s="734"/>
      <c r="CR24" s="726">
        <v>12327575</v>
      </c>
      <c r="CS24" s="727"/>
      <c r="CT24" s="727"/>
      <c r="CU24" s="727"/>
      <c r="CV24" s="727"/>
      <c r="CW24" s="727"/>
      <c r="CX24" s="727"/>
      <c r="CY24" s="773"/>
      <c r="CZ24" s="774">
        <v>50.5</v>
      </c>
      <c r="DA24" s="743"/>
      <c r="DB24" s="743"/>
      <c r="DC24" s="777"/>
      <c r="DD24" s="772">
        <v>7392544</v>
      </c>
      <c r="DE24" s="727"/>
      <c r="DF24" s="727"/>
      <c r="DG24" s="727"/>
      <c r="DH24" s="727"/>
      <c r="DI24" s="727"/>
      <c r="DJ24" s="727"/>
      <c r="DK24" s="773"/>
      <c r="DL24" s="772">
        <v>7363884</v>
      </c>
      <c r="DM24" s="727"/>
      <c r="DN24" s="727"/>
      <c r="DO24" s="727"/>
      <c r="DP24" s="727"/>
      <c r="DQ24" s="727"/>
      <c r="DR24" s="727"/>
      <c r="DS24" s="727"/>
      <c r="DT24" s="727"/>
      <c r="DU24" s="727"/>
      <c r="DV24" s="773"/>
      <c r="DW24" s="774">
        <v>47.7</v>
      </c>
      <c r="DX24" s="743"/>
      <c r="DY24" s="743"/>
      <c r="DZ24" s="743"/>
      <c r="EA24" s="743"/>
      <c r="EB24" s="743"/>
      <c r="EC24" s="775"/>
    </row>
    <row r="25" spans="2:133" ht="11.25" customHeight="1" x14ac:dyDescent="0.15">
      <c r="B25" s="658" t="s">
        <v>300</v>
      </c>
      <c r="C25" s="659"/>
      <c r="D25" s="659"/>
      <c r="E25" s="659"/>
      <c r="F25" s="659"/>
      <c r="G25" s="659"/>
      <c r="H25" s="659"/>
      <c r="I25" s="659"/>
      <c r="J25" s="659"/>
      <c r="K25" s="659"/>
      <c r="L25" s="659"/>
      <c r="M25" s="659"/>
      <c r="N25" s="659"/>
      <c r="O25" s="659"/>
      <c r="P25" s="659"/>
      <c r="Q25" s="660"/>
      <c r="R25" s="661">
        <v>358979</v>
      </c>
      <c r="S25" s="664"/>
      <c r="T25" s="664"/>
      <c r="U25" s="664"/>
      <c r="V25" s="664"/>
      <c r="W25" s="664"/>
      <c r="X25" s="664"/>
      <c r="Y25" s="665"/>
      <c r="Z25" s="723">
        <v>1.4</v>
      </c>
      <c r="AA25" s="723"/>
      <c r="AB25" s="723"/>
      <c r="AC25" s="723"/>
      <c r="AD25" s="724">
        <v>93977</v>
      </c>
      <c r="AE25" s="724"/>
      <c r="AF25" s="724"/>
      <c r="AG25" s="724"/>
      <c r="AH25" s="724"/>
      <c r="AI25" s="724"/>
      <c r="AJ25" s="724"/>
      <c r="AK25" s="724"/>
      <c r="AL25" s="666">
        <v>0.7</v>
      </c>
      <c r="AM25" s="667"/>
      <c r="AN25" s="667"/>
      <c r="AO25" s="725"/>
      <c r="AP25" s="769" t="s">
        <v>301</v>
      </c>
      <c r="AQ25" s="776"/>
      <c r="AR25" s="776"/>
      <c r="AS25" s="776"/>
      <c r="AT25" s="776"/>
      <c r="AU25" s="776"/>
      <c r="AV25" s="776"/>
      <c r="AW25" s="776"/>
      <c r="AX25" s="776"/>
      <c r="AY25" s="776"/>
      <c r="AZ25" s="776"/>
      <c r="BA25" s="776"/>
      <c r="BB25" s="776"/>
      <c r="BC25" s="776"/>
      <c r="BD25" s="776"/>
      <c r="BE25" s="776"/>
      <c r="BF25" s="771"/>
      <c r="BG25" s="661" t="s">
        <v>253</v>
      </c>
      <c r="BH25" s="664"/>
      <c r="BI25" s="664"/>
      <c r="BJ25" s="664"/>
      <c r="BK25" s="664"/>
      <c r="BL25" s="664"/>
      <c r="BM25" s="664"/>
      <c r="BN25" s="665"/>
      <c r="BO25" s="723" t="s">
        <v>187</v>
      </c>
      <c r="BP25" s="723"/>
      <c r="BQ25" s="723"/>
      <c r="BR25" s="723"/>
      <c r="BS25" s="669" t="s">
        <v>241</v>
      </c>
      <c r="BT25" s="664"/>
      <c r="BU25" s="664"/>
      <c r="BV25" s="664"/>
      <c r="BW25" s="664"/>
      <c r="BX25" s="664"/>
      <c r="BY25" s="664"/>
      <c r="BZ25" s="664"/>
      <c r="CA25" s="664"/>
      <c r="CB25" s="704"/>
      <c r="CD25" s="705" t="s">
        <v>302</v>
      </c>
      <c r="CE25" s="702"/>
      <c r="CF25" s="702"/>
      <c r="CG25" s="702"/>
      <c r="CH25" s="702"/>
      <c r="CI25" s="702"/>
      <c r="CJ25" s="702"/>
      <c r="CK25" s="702"/>
      <c r="CL25" s="702"/>
      <c r="CM25" s="702"/>
      <c r="CN25" s="702"/>
      <c r="CO25" s="702"/>
      <c r="CP25" s="702"/>
      <c r="CQ25" s="703"/>
      <c r="CR25" s="661">
        <v>3755021</v>
      </c>
      <c r="CS25" s="662"/>
      <c r="CT25" s="662"/>
      <c r="CU25" s="662"/>
      <c r="CV25" s="662"/>
      <c r="CW25" s="662"/>
      <c r="CX25" s="662"/>
      <c r="CY25" s="663"/>
      <c r="CZ25" s="666">
        <v>15.4</v>
      </c>
      <c r="DA25" s="695"/>
      <c r="DB25" s="695"/>
      <c r="DC25" s="696"/>
      <c r="DD25" s="669">
        <v>3446381</v>
      </c>
      <c r="DE25" s="662"/>
      <c r="DF25" s="662"/>
      <c r="DG25" s="662"/>
      <c r="DH25" s="662"/>
      <c r="DI25" s="662"/>
      <c r="DJ25" s="662"/>
      <c r="DK25" s="663"/>
      <c r="DL25" s="669">
        <v>3428658</v>
      </c>
      <c r="DM25" s="662"/>
      <c r="DN25" s="662"/>
      <c r="DO25" s="662"/>
      <c r="DP25" s="662"/>
      <c r="DQ25" s="662"/>
      <c r="DR25" s="662"/>
      <c r="DS25" s="662"/>
      <c r="DT25" s="662"/>
      <c r="DU25" s="662"/>
      <c r="DV25" s="663"/>
      <c r="DW25" s="666">
        <v>22.2</v>
      </c>
      <c r="DX25" s="695"/>
      <c r="DY25" s="695"/>
      <c r="DZ25" s="695"/>
      <c r="EA25" s="695"/>
      <c r="EB25" s="695"/>
      <c r="EC25" s="697"/>
    </row>
    <row r="26" spans="2:133" ht="11.25" customHeight="1" x14ac:dyDescent="0.15">
      <c r="B26" s="658" t="s">
        <v>303</v>
      </c>
      <c r="C26" s="659"/>
      <c r="D26" s="659"/>
      <c r="E26" s="659"/>
      <c r="F26" s="659"/>
      <c r="G26" s="659"/>
      <c r="H26" s="659"/>
      <c r="I26" s="659"/>
      <c r="J26" s="659"/>
      <c r="K26" s="659"/>
      <c r="L26" s="659"/>
      <c r="M26" s="659"/>
      <c r="N26" s="659"/>
      <c r="O26" s="659"/>
      <c r="P26" s="659"/>
      <c r="Q26" s="660"/>
      <c r="R26" s="661">
        <v>36514</v>
      </c>
      <c r="S26" s="664"/>
      <c r="T26" s="664"/>
      <c r="U26" s="664"/>
      <c r="V26" s="664"/>
      <c r="W26" s="664"/>
      <c r="X26" s="664"/>
      <c r="Y26" s="665"/>
      <c r="Z26" s="723">
        <v>0.1</v>
      </c>
      <c r="AA26" s="723"/>
      <c r="AB26" s="723"/>
      <c r="AC26" s="723"/>
      <c r="AD26" s="724" t="s">
        <v>187</v>
      </c>
      <c r="AE26" s="724"/>
      <c r="AF26" s="724"/>
      <c r="AG26" s="724"/>
      <c r="AH26" s="724"/>
      <c r="AI26" s="724"/>
      <c r="AJ26" s="724"/>
      <c r="AK26" s="724"/>
      <c r="AL26" s="666" t="s">
        <v>241</v>
      </c>
      <c r="AM26" s="667"/>
      <c r="AN26" s="667"/>
      <c r="AO26" s="725"/>
      <c r="AP26" s="769" t="s">
        <v>304</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253</v>
      </c>
      <c r="BP26" s="723"/>
      <c r="BQ26" s="723"/>
      <c r="BR26" s="723"/>
      <c r="BS26" s="669" t="s">
        <v>253</v>
      </c>
      <c r="BT26" s="664"/>
      <c r="BU26" s="664"/>
      <c r="BV26" s="664"/>
      <c r="BW26" s="664"/>
      <c r="BX26" s="664"/>
      <c r="BY26" s="664"/>
      <c r="BZ26" s="664"/>
      <c r="CA26" s="664"/>
      <c r="CB26" s="704"/>
      <c r="CD26" s="705" t="s">
        <v>305</v>
      </c>
      <c r="CE26" s="702"/>
      <c r="CF26" s="702"/>
      <c r="CG26" s="702"/>
      <c r="CH26" s="702"/>
      <c r="CI26" s="702"/>
      <c r="CJ26" s="702"/>
      <c r="CK26" s="702"/>
      <c r="CL26" s="702"/>
      <c r="CM26" s="702"/>
      <c r="CN26" s="702"/>
      <c r="CO26" s="702"/>
      <c r="CP26" s="702"/>
      <c r="CQ26" s="703"/>
      <c r="CR26" s="661">
        <v>2477035</v>
      </c>
      <c r="CS26" s="664"/>
      <c r="CT26" s="664"/>
      <c r="CU26" s="664"/>
      <c r="CV26" s="664"/>
      <c r="CW26" s="664"/>
      <c r="CX26" s="664"/>
      <c r="CY26" s="665"/>
      <c r="CZ26" s="666">
        <v>10.1</v>
      </c>
      <c r="DA26" s="695"/>
      <c r="DB26" s="695"/>
      <c r="DC26" s="696"/>
      <c r="DD26" s="669">
        <v>2245584</v>
      </c>
      <c r="DE26" s="664"/>
      <c r="DF26" s="664"/>
      <c r="DG26" s="664"/>
      <c r="DH26" s="664"/>
      <c r="DI26" s="664"/>
      <c r="DJ26" s="664"/>
      <c r="DK26" s="665"/>
      <c r="DL26" s="669" t="s">
        <v>241</v>
      </c>
      <c r="DM26" s="664"/>
      <c r="DN26" s="664"/>
      <c r="DO26" s="664"/>
      <c r="DP26" s="664"/>
      <c r="DQ26" s="664"/>
      <c r="DR26" s="664"/>
      <c r="DS26" s="664"/>
      <c r="DT26" s="664"/>
      <c r="DU26" s="664"/>
      <c r="DV26" s="665"/>
      <c r="DW26" s="666" t="s">
        <v>241</v>
      </c>
      <c r="DX26" s="695"/>
      <c r="DY26" s="695"/>
      <c r="DZ26" s="695"/>
      <c r="EA26" s="695"/>
      <c r="EB26" s="695"/>
      <c r="EC26" s="697"/>
    </row>
    <row r="27" spans="2:133" ht="11.25" customHeight="1" x14ac:dyDescent="0.15">
      <c r="B27" s="658" t="s">
        <v>306</v>
      </c>
      <c r="C27" s="659"/>
      <c r="D27" s="659"/>
      <c r="E27" s="659"/>
      <c r="F27" s="659"/>
      <c r="G27" s="659"/>
      <c r="H27" s="659"/>
      <c r="I27" s="659"/>
      <c r="J27" s="659"/>
      <c r="K27" s="659"/>
      <c r="L27" s="659"/>
      <c r="M27" s="659"/>
      <c r="N27" s="659"/>
      <c r="O27" s="659"/>
      <c r="P27" s="659"/>
      <c r="Q27" s="660"/>
      <c r="R27" s="661">
        <v>4109795</v>
      </c>
      <c r="S27" s="664"/>
      <c r="T27" s="664"/>
      <c r="U27" s="664"/>
      <c r="V27" s="664"/>
      <c r="W27" s="664"/>
      <c r="X27" s="664"/>
      <c r="Y27" s="665"/>
      <c r="Z27" s="723">
        <v>16.399999999999999</v>
      </c>
      <c r="AA27" s="723"/>
      <c r="AB27" s="723"/>
      <c r="AC27" s="723"/>
      <c r="AD27" s="724" t="s">
        <v>241</v>
      </c>
      <c r="AE27" s="724"/>
      <c r="AF27" s="724"/>
      <c r="AG27" s="724"/>
      <c r="AH27" s="724"/>
      <c r="AI27" s="724"/>
      <c r="AJ27" s="724"/>
      <c r="AK27" s="724"/>
      <c r="AL27" s="666" t="s">
        <v>253</v>
      </c>
      <c r="AM27" s="667"/>
      <c r="AN27" s="667"/>
      <c r="AO27" s="725"/>
      <c r="AP27" s="658" t="s">
        <v>307</v>
      </c>
      <c r="AQ27" s="659"/>
      <c r="AR27" s="659"/>
      <c r="AS27" s="659"/>
      <c r="AT27" s="659"/>
      <c r="AU27" s="659"/>
      <c r="AV27" s="659"/>
      <c r="AW27" s="659"/>
      <c r="AX27" s="659"/>
      <c r="AY27" s="659"/>
      <c r="AZ27" s="659"/>
      <c r="BA27" s="659"/>
      <c r="BB27" s="659"/>
      <c r="BC27" s="659"/>
      <c r="BD27" s="659"/>
      <c r="BE27" s="659"/>
      <c r="BF27" s="660"/>
      <c r="BG27" s="661">
        <v>8721695</v>
      </c>
      <c r="BH27" s="664"/>
      <c r="BI27" s="664"/>
      <c r="BJ27" s="664"/>
      <c r="BK27" s="664"/>
      <c r="BL27" s="664"/>
      <c r="BM27" s="664"/>
      <c r="BN27" s="665"/>
      <c r="BO27" s="723">
        <v>100</v>
      </c>
      <c r="BP27" s="723"/>
      <c r="BQ27" s="723"/>
      <c r="BR27" s="723"/>
      <c r="BS27" s="669">
        <v>94707</v>
      </c>
      <c r="BT27" s="664"/>
      <c r="BU27" s="664"/>
      <c r="BV27" s="664"/>
      <c r="BW27" s="664"/>
      <c r="BX27" s="664"/>
      <c r="BY27" s="664"/>
      <c r="BZ27" s="664"/>
      <c r="CA27" s="664"/>
      <c r="CB27" s="704"/>
      <c r="CD27" s="705" t="s">
        <v>308</v>
      </c>
      <c r="CE27" s="702"/>
      <c r="CF27" s="702"/>
      <c r="CG27" s="702"/>
      <c r="CH27" s="702"/>
      <c r="CI27" s="702"/>
      <c r="CJ27" s="702"/>
      <c r="CK27" s="702"/>
      <c r="CL27" s="702"/>
      <c r="CM27" s="702"/>
      <c r="CN27" s="702"/>
      <c r="CO27" s="702"/>
      <c r="CP27" s="702"/>
      <c r="CQ27" s="703"/>
      <c r="CR27" s="661">
        <v>6649800</v>
      </c>
      <c r="CS27" s="662"/>
      <c r="CT27" s="662"/>
      <c r="CU27" s="662"/>
      <c r="CV27" s="662"/>
      <c r="CW27" s="662"/>
      <c r="CX27" s="662"/>
      <c r="CY27" s="663"/>
      <c r="CZ27" s="666">
        <v>27.2</v>
      </c>
      <c r="DA27" s="695"/>
      <c r="DB27" s="695"/>
      <c r="DC27" s="696"/>
      <c r="DD27" s="669">
        <v>2023409</v>
      </c>
      <c r="DE27" s="662"/>
      <c r="DF27" s="662"/>
      <c r="DG27" s="662"/>
      <c r="DH27" s="662"/>
      <c r="DI27" s="662"/>
      <c r="DJ27" s="662"/>
      <c r="DK27" s="663"/>
      <c r="DL27" s="669">
        <v>2013864</v>
      </c>
      <c r="DM27" s="662"/>
      <c r="DN27" s="662"/>
      <c r="DO27" s="662"/>
      <c r="DP27" s="662"/>
      <c r="DQ27" s="662"/>
      <c r="DR27" s="662"/>
      <c r="DS27" s="662"/>
      <c r="DT27" s="662"/>
      <c r="DU27" s="662"/>
      <c r="DV27" s="663"/>
      <c r="DW27" s="666">
        <v>13</v>
      </c>
      <c r="DX27" s="695"/>
      <c r="DY27" s="695"/>
      <c r="DZ27" s="695"/>
      <c r="EA27" s="695"/>
      <c r="EB27" s="695"/>
      <c r="EC27" s="697"/>
    </row>
    <row r="28" spans="2:133" ht="11.25" customHeight="1" x14ac:dyDescent="0.15">
      <c r="B28" s="766" t="s">
        <v>309</v>
      </c>
      <c r="C28" s="767"/>
      <c r="D28" s="767"/>
      <c r="E28" s="767"/>
      <c r="F28" s="767"/>
      <c r="G28" s="767"/>
      <c r="H28" s="767"/>
      <c r="I28" s="767"/>
      <c r="J28" s="767"/>
      <c r="K28" s="767"/>
      <c r="L28" s="767"/>
      <c r="M28" s="767"/>
      <c r="N28" s="767"/>
      <c r="O28" s="767"/>
      <c r="P28" s="767"/>
      <c r="Q28" s="768"/>
      <c r="R28" s="661" t="s">
        <v>241</v>
      </c>
      <c r="S28" s="664"/>
      <c r="T28" s="664"/>
      <c r="U28" s="664"/>
      <c r="V28" s="664"/>
      <c r="W28" s="664"/>
      <c r="X28" s="664"/>
      <c r="Y28" s="665"/>
      <c r="Z28" s="723" t="s">
        <v>253</v>
      </c>
      <c r="AA28" s="723"/>
      <c r="AB28" s="723"/>
      <c r="AC28" s="723"/>
      <c r="AD28" s="724" t="s">
        <v>241</v>
      </c>
      <c r="AE28" s="724"/>
      <c r="AF28" s="724"/>
      <c r="AG28" s="724"/>
      <c r="AH28" s="724"/>
      <c r="AI28" s="724"/>
      <c r="AJ28" s="724"/>
      <c r="AK28" s="724"/>
      <c r="AL28" s="666" t="s">
        <v>253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310</v>
      </c>
      <c r="CE28" s="702"/>
      <c r="CF28" s="702"/>
      <c r="CG28" s="702"/>
      <c r="CH28" s="702"/>
      <c r="CI28" s="702"/>
      <c r="CJ28" s="702"/>
      <c r="CK28" s="702"/>
      <c r="CL28" s="702"/>
      <c r="CM28" s="702"/>
      <c r="CN28" s="702"/>
      <c r="CO28" s="702"/>
      <c r="CP28" s="702"/>
      <c r="CQ28" s="703"/>
      <c r="CR28" s="661">
        <v>1922754</v>
      </c>
      <c r="CS28" s="664"/>
      <c r="CT28" s="664"/>
      <c r="CU28" s="664"/>
      <c r="CV28" s="664"/>
      <c r="CW28" s="664"/>
      <c r="CX28" s="664"/>
      <c r="CY28" s="665"/>
      <c r="CZ28" s="666">
        <v>7.9</v>
      </c>
      <c r="DA28" s="695"/>
      <c r="DB28" s="695"/>
      <c r="DC28" s="696"/>
      <c r="DD28" s="669">
        <v>1922754</v>
      </c>
      <c r="DE28" s="664"/>
      <c r="DF28" s="664"/>
      <c r="DG28" s="664"/>
      <c r="DH28" s="664"/>
      <c r="DI28" s="664"/>
      <c r="DJ28" s="664"/>
      <c r="DK28" s="665"/>
      <c r="DL28" s="669">
        <v>1921362</v>
      </c>
      <c r="DM28" s="664"/>
      <c r="DN28" s="664"/>
      <c r="DO28" s="664"/>
      <c r="DP28" s="664"/>
      <c r="DQ28" s="664"/>
      <c r="DR28" s="664"/>
      <c r="DS28" s="664"/>
      <c r="DT28" s="664"/>
      <c r="DU28" s="664"/>
      <c r="DV28" s="665"/>
      <c r="DW28" s="666">
        <v>12.4</v>
      </c>
      <c r="DX28" s="695"/>
      <c r="DY28" s="695"/>
      <c r="DZ28" s="695"/>
      <c r="EA28" s="695"/>
      <c r="EB28" s="695"/>
      <c r="EC28" s="697"/>
    </row>
    <row r="29" spans="2:133" ht="11.25" customHeight="1" x14ac:dyDescent="0.15">
      <c r="B29" s="658" t="s">
        <v>311</v>
      </c>
      <c r="C29" s="659"/>
      <c r="D29" s="659"/>
      <c r="E29" s="659"/>
      <c r="F29" s="659"/>
      <c r="G29" s="659"/>
      <c r="H29" s="659"/>
      <c r="I29" s="659"/>
      <c r="J29" s="659"/>
      <c r="K29" s="659"/>
      <c r="L29" s="659"/>
      <c r="M29" s="659"/>
      <c r="N29" s="659"/>
      <c r="O29" s="659"/>
      <c r="P29" s="659"/>
      <c r="Q29" s="660"/>
      <c r="R29" s="661">
        <v>1690630</v>
      </c>
      <c r="S29" s="664"/>
      <c r="T29" s="664"/>
      <c r="U29" s="664"/>
      <c r="V29" s="664"/>
      <c r="W29" s="664"/>
      <c r="X29" s="664"/>
      <c r="Y29" s="665"/>
      <c r="Z29" s="723">
        <v>6.7</v>
      </c>
      <c r="AA29" s="723"/>
      <c r="AB29" s="723"/>
      <c r="AC29" s="723"/>
      <c r="AD29" s="724" t="s">
        <v>241</v>
      </c>
      <c r="AE29" s="724"/>
      <c r="AF29" s="724"/>
      <c r="AG29" s="724"/>
      <c r="AH29" s="724"/>
      <c r="AI29" s="724"/>
      <c r="AJ29" s="724"/>
      <c r="AK29" s="724"/>
      <c r="AL29" s="666" t="s">
        <v>149</v>
      </c>
      <c r="AM29" s="667"/>
      <c r="AN29" s="667"/>
      <c r="AO29" s="725"/>
      <c r="AP29" s="735" t="s">
        <v>229</v>
      </c>
      <c r="AQ29" s="736"/>
      <c r="AR29" s="736"/>
      <c r="AS29" s="736"/>
      <c r="AT29" s="736"/>
      <c r="AU29" s="736"/>
      <c r="AV29" s="736"/>
      <c r="AW29" s="736"/>
      <c r="AX29" s="736"/>
      <c r="AY29" s="736"/>
      <c r="AZ29" s="736"/>
      <c r="BA29" s="736"/>
      <c r="BB29" s="736"/>
      <c r="BC29" s="736"/>
      <c r="BD29" s="736"/>
      <c r="BE29" s="736"/>
      <c r="BF29" s="737"/>
      <c r="BG29" s="735" t="s">
        <v>312</v>
      </c>
      <c r="BH29" s="763"/>
      <c r="BI29" s="763"/>
      <c r="BJ29" s="763"/>
      <c r="BK29" s="763"/>
      <c r="BL29" s="763"/>
      <c r="BM29" s="763"/>
      <c r="BN29" s="763"/>
      <c r="BO29" s="763"/>
      <c r="BP29" s="763"/>
      <c r="BQ29" s="764"/>
      <c r="BR29" s="735" t="s">
        <v>313</v>
      </c>
      <c r="BS29" s="763"/>
      <c r="BT29" s="763"/>
      <c r="BU29" s="763"/>
      <c r="BV29" s="763"/>
      <c r="BW29" s="763"/>
      <c r="BX29" s="763"/>
      <c r="BY29" s="763"/>
      <c r="BZ29" s="763"/>
      <c r="CA29" s="763"/>
      <c r="CB29" s="764"/>
      <c r="CD29" s="745" t="s">
        <v>314</v>
      </c>
      <c r="CE29" s="746"/>
      <c r="CF29" s="705" t="s">
        <v>315</v>
      </c>
      <c r="CG29" s="702"/>
      <c r="CH29" s="702"/>
      <c r="CI29" s="702"/>
      <c r="CJ29" s="702"/>
      <c r="CK29" s="702"/>
      <c r="CL29" s="702"/>
      <c r="CM29" s="702"/>
      <c r="CN29" s="702"/>
      <c r="CO29" s="702"/>
      <c r="CP29" s="702"/>
      <c r="CQ29" s="703"/>
      <c r="CR29" s="661">
        <v>1920723</v>
      </c>
      <c r="CS29" s="662"/>
      <c r="CT29" s="662"/>
      <c r="CU29" s="662"/>
      <c r="CV29" s="662"/>
      <c r="CW29" s="662"/>
      <c r="CX29" s="662"/>
      <c r="CY29" s="663"/>
      <c r="CZ29" s="666">
        <v>7.9</v>
      </c>
      <c r="DA29" s="695"/>
      <c r="DB29" s="695"/>
      <c r="DC29" s="696"/>
      <c r="DD29" s="669">
        <v>1920723</v>
      </c>
      <c r="DE29" s="662"/>
      <c r="DF29" s="662"/>
      <c r="DG29" s="662"/>
      <c r="DH29" s="662"/>
      <c r="DI29" s="662"/>
      <c r="DJ29" s="662"/>
      <c r="DK29" s="663"/>
      <c r="DL29" s="669">
        <v>1919331</v>
      </c>
      <c r="DM29" s="662"/>
      <c r="DN29" s="662"/>
      <c r="DO29" s="662"/>
      <c r="DP29" s="662"/>
      <c r="DQ29" s="662"/>
      <c r="DR29" s="662"/>
      <c r="DS29" s="662"/>
      <c r="DT29" s="662"/>
      <c r="DU29" s="662"/>
      <c r="DV29" s="663"/>
      <c r="DW29" s="666">
        <v>12.4</v>
      </c>
      <c r="DX29" s="695"/>
      <c r="DY29" s="695"/>
      <c r="DZ29" s="695"/>
      <c r="EA29" s="695"/>
      <c r="EB29" s="695"/>
      <c r="EC29" s="697"/>
    </row>
    <row r="30" spans="2:133" ht="11.25" customHeight="1" x14ac:dyDescent="0.15">
      <c r="B30" s="658" t="s">
        <v>316</v>
      </c>
      <c r="C30" s="659"/>
      <c r="D30" s="659"/>
      <c r="E30" s="659"/>
      <c r="F30" s="659"/>
      <c r="G30" s="659"/>
      <c r="H30" s="659"/>
      <c r="I30" s="659"/>
      <c r="J30" s="659"/>
      <c r="K30" s="659"/>
      <c r="L30" s="659"/>
      <c r="M30" s="659"/>
      <c r="N30" s="659"/>
      <c r="O30" s="659"/>
      <c r="P30" s="659"/>
      <c r="Q30" s="660"/>
      <c r="R30" s="661">
        <v>25808</v>
      </c>
      <c r="S30" s="664"/>
      <c r="T30" s="664"/>
      <c r="U30" s="664"/>
      <c r="V30" s="664"/>
      <c r="W30" s="664"/>
      <c r="X30" s="664"/>
      <c r="Y30" s="665"/>
      <c r="Z30" s="723">
        <v>0.1</v>
      </c>
      <c r="AA30" s="723"/>
      <c r="AB30" s="723"/>
      <c r="AC30" s="723"/>
      <c r="AD30" s="724">
        <v>12816</v>
      </c>
      <c r="AE30" s="724"/>
      <c r="AF30" s="724"/>
      <c r="AG30" s="724"/>
      <c r="AH30" s="724"/>
      <c r="AI30" s="724"/>
      <c r="AJ30" s="724"/>
      <c r="AK30" s="724"/>
      <c r="AL30" s="666">
        <v>0.1</v>
      </c>
      <c r="AM30" s="667"/>
      <c r="AN30" s="667"/>
      <c r="AO30" s="725"/>
      <c r="AP30" s="751" t="s">
        <v>317</v>
      </c>
      <c r="AQ30" s="752"/>
      <c r="AR30" s="752"/>
      <c r="AS30" s="752"/>
      <c r="AT30" s="757" t="s">
        <v>318</v>
      </c>
      <c r="AU30" s="230"/>
      <c r="AV30" s="230"/>
      <c r="AW30" s="230"/>
      <c r="AX30" s="760" t="s">
        <v>192</v>
      </c>
      <c r="AY30" s="761"/>
      <c r="AZ30" s="761"/>
      <c r="BA30" s="761"/>
      <c r="BB30" s="761"/>
      <c r="BC30" s="761"/>
      <c r="BD30" s="761"/>
      <c r="BE30" s="761"/>
      <c r="BF30" s="762"/>
      <c r="BG30" s="741">
        <v>99.4</v>
      </c>
      <c r="BH30" s="742"/>
      <c r="BI30" s="742"/>
      <c r="BJ30" s="742"/>
      <c r="BK30" s="742"/>
      <c r="BL30" s="742"/>
      <c r="BM30" s="743">
        <v>98.2</v>
      </c>
      <c r="BN30" s="742"/>
      <c r="BO30" s="742"/>
      <c r="BP30" s="742"/>
      <c r="BQ30" s="744"/>
      <c r="BR30" s="741">
        <v>99.2</v>
      </c>
      <c r="BS30" s="742"/>
      <c r="BT30" s="742"/>
      <c r="BU30" s="742"/>
      <c r="BV30" s="742"/>
      <c r="BW30" s="742"/>
      <c r="BX30" s="743">
        <v>97.6</v>
      </c>
      <c r="BY30" s="742"/>
      <c r="BZ30" s="742"/>
      <c r="CA30" s="742"/>
      <c r="CB30" s="744"/>
      <c r="CD30" s="747"/>
      <c r="CE30" s="748"/>
      <c r="CF30" s="705" t="s">
        <v>319</v>
      </c>
      <c r="CG30" s="702"/>
      <c r="CH30" s="702"/>
      <c r="CI30" s="702"/>
      <c r="CJ30" s="702"/>
      <c r="CK30" s="702"/>
      <c r="CL30" s="702"/>
      <c r="CM30" s="702"/>
      <c r="CN30" s="702"/>
      <c r="CO30" s="702"/>
      <c r="CP30" s="702"/>
      <c r="CQ30" s="703"/>
      <c r="CR30" s="661">
        <v>1780605</v>
      </c>
      <c r="CS30" s="664"/>
      <c r="CT30" s="664"/>
      <c r="CU30" s="664"/>
      <c r="CV30" s="664"/>
      <c r="CW30" s="664"/>
      <c r="CX30" s="664"/>
      <c r="CY30" s="665"/>
      <c r="CZ30" s="666">
        <v>7.3</v>
      </c>
      <c r="DA30" s="695"/>
      <c r="DB30" s="695"/>
      <c r="DC30" s="696"/>
      <c r="DD30" s="669">
        <v>1780605</v>
      </c>
      <c r="DE30" s="664"/>
      <c r="DF30" s="664"/>
      <c r="DG30" s="664"/>
      <c r="DH30" s="664"/>
      <c r="DI30" s="664"/>
      <c r="DJ30" s="664"/>
      <c r="DK30" s="665"/>
      <c r="DL30" s="669">
        <v>1779213</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15">
      <c r="B31" s="658" t="s">
        <v>320</v>
      </c>
      <c r="C31" s="659"/>
      <c r="D31" s="659"/>
      <c r="E31" s="659"/>
      <c r="F31" s="659"/>
      <c r="G31" s="659"/>
      <c r="H31" s="659"/>
      <c r="I31" s="659"/>
      <c r="J31" s="659"/>
      <c r="K31" s="659"/>
      <c r="L31" s="659"/>
      <c r="M31" s="659"/>
      <c r="N31" s="659"/>
      <c r="O31" s="659"/>
      <c r="P31" s="659"/>
      <c r="Q31" s="660"/>
      <c r="R31" s="661">
        <v>54602</v>
      </c>
      <c r="S31" s="664"/>
      <c r="T31" s="664"/>
      <c r="U31" s="664"/>
      <c r="V31" s="664"/>
      <c r="W31" s="664"/>
      <c r="X31" s="664"/>
      <c r="Y31" s="665"/>
      <c r="Z31" s="723">
        <v>0.2</v>
      </c>
      <c r="AA31" s="723"/>
      <c r="AB31" s="723"/>
      <c r="AC31" s="723"/>
      <c r="AD31" s="724" t="s">
        <v>241</v>
      </c>
      <c r="AE31" s="724"/>
      <c r="AF31" s="724"/>
      <c r="AG31" s="724"/>
      <c r="AH31" s="724"/>
      <c r="AI31" s="724"/>
      <c r="AJ31" s="724"/>
      <c r="AK31" s="724"/>
      <c r="AL31" s="666" t="s">
        <v>241</v>
      </c>
      <c r="AM31" s="667"/>
      <c r="AN31" s="667"/>
      <c r="AO31" s="725"/>
      <c r="AP31" s="753"/>
      <c r="AQ31" s="754"/>
      <c r="AR31" s="754"/>
      <c r="AS31" s="754"/>
      <c r="AT31" s="758"/>
      <c r="AU31" s="229" t="s">
        <v>321</v>
      </c>
      <c r="AV31" s="229"/>
      <c r="AW31" s="229"/>
      <c r="AX31" s="658" t="s">
        <v>322</v>
      </c>
      <c r="AY31" s="659"/>
      <c r="AZ31" s="659"/>
      <c r="BA31" s="659"/>
      <c r="BB31" s="659"/>
      <c r="BC31" s="659"/>
      <c r="BD31" s="659"/>
      <c r="BE31" s="659"/>
      <c r="BF31" s="660"/>
      <c r="BG31" s="739">
        <v>99.4</v>
      </c>
      <c r="BH31" s="662"/>
      <c r="BI31" s="662"/>
      <c r="BJ31" s="662"/>
      <c r="BK31" s="662"/>
      <c r="BL31" s="662"/>
      <c r="BM31" s="667">
        <v>98.3</v>
      </c>
      <c r="BN31" s="740"/>
      <c r="BO31" s="740"/>
      <c r="BP31" s="740"/>
      <c r="BQ31" s="701"/>
      <c r="BR31" s="739">
        <v>99.1</v>
      </c>
      <c r="BS31" s="662"/>
      <c r="BT31" s="662"/>
      <c r="BU31" s="662"/>
      <c r="BV31" s="662"/>
      <c r="BW31" s="662"/>
      <c r="BX31" s="667">
        <v>97.7</v>
      </c>
      <c r="BY31" s="740"/>
      <c r="BZ31" s="740"/>
      <c r="CA31" s="740"/>
      <c r="CB31" s="701"/>
      <c r="CD31" s="747"/>
      <c r="CE31" s="748"/>
      <c r="CF31" s="705" t="s">
        <v>323</v>
      </c>
      <c r="CG31" s="702"/>
      <c r="CH31" s="702"/>
      <c r="CI31" s="702"/>
      <c r="CJ31" s="702"/>
      <c r="CK31" s="702"/>
      <c r="CL31" s="702"/>
      <c r="CM31" s="702"/>
      <c r="CN31" s="702"/>
      <c r="CO31" s="702"/>
      <c r="CP31" s="702"/>
      <c r="CQ31" s="703"/>
      <c r="CR31" s="661">
        <v>140118</v>
      </c>
      <c r="CS31" s="662"/>
      <c r="CT31" s="662"/>
      <c r="CU31" s="662"/>
      <c r="CV31" s="662"/>
      <c r="CW31" s="662"/>
      <c r="CX31" s="662"/>
      <c r="CY31" s="663"/>
      <c r="CZ31" s="666">
        <v>0.6</v>
      </c>
      <c r="DA31" s="695"/>
      <c r="DB31" s="695"/>
      <c r="DC31" s="696"/>
      <c r="DD31" s="669">
        <v>140118</v>
      </c>
      <c r="DE31" s="662"/>
      <c r="DF31" s="662"/>
      <c r="DG31" s="662"/>
      <c r="DH31" s="662"/>
      <c r="DI31" s="662"/>
      <c r="DJ31" s="662"/>
      <c r="DK31" s="663"/>
      <c r="DL31" s="669">
        <v>140118</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324</v>
      </c>
      <c r="C32" s="659"/>
      <c r="D32" s="659"/>
      <c r="E32" s="659"/>
      <c r="F32" s="659"/>
      <c r="G32" s="659"/>
      <c r="H32" s="659"/>
      <c r="I32" s="659"/>
      <c r="J32" s="659"/>
      <c r="K32" s="659"/>
      <c r="L32" s="659"/>
      <c r="M32" s="659"/>
      <c r="N32" s="659"/>
      <c r="O32" s="659"/>
      <c r="P32" s="659"/>
      <c r="Q32" s="660"/>
      <c r="R32" s="661">
        <v>118123</v>
      </c>
      <c r="S32" s="664"/>
      <c r="T32" s="664"/>
      <c r="U32" s="664"/>
      <c r="V32" s="664"/>
      <c r="W32" s="664"/>
      <c r="X32" s="664"/>
      <c r="Y32" s="665"/>
      <c r="Z32" s="723">
        <v>0.5</v>
      </c>
      <c r="AA32" s="723"/>
      <c r="AB32" s="723"/>
      <c r="AC32" s="723"/>
      <c r="AD32" s="724" t="s">
        <v>241</v>
      </c>
      <c r="AE32" s="724"/>
      <c r="AF32" s="724"/>
      <c r="AG32" s="724"/>
      <c r="AH32" s="724"/>
      <c r="AI32" s="724"/>
      <c r="AJ32" s="724"/>
      <c r="AK32" s="724"/>
      <c r="AL32" s="666" t="s">
        <v>253</v>
      </c>
      <c r="AM32" s="667"/>
      <c r="AN32" s="667"/>
      <c r="AO32" s="725"/>
      <c r="AP32" s="755"/>
      <c r="AQ32" s="756"/>
      <c r="AR32" s="756"/>
      <c r="AS32" s="756"/>
      <c r="AT32" s="759"/>
      <c r="AU32" s="231"/>
      <c r="AV32" s="231"/>
      <c r="AW32" s="231"/>
      <c r="AX32" s="673" t="s">
        <v>325</v>
      </c>
      <c r="AY32" s="674"/>
      <c r="AZ32" s="674"/>
      <c r="BA32" s="674"/>
      <c r="BB32" s="674"/>
      <c r="BC32" s="674"/>
      <c r="BD32" s="674"/>
      <c r="BE32" s="674"/>
      <c r="BF32" s="675"/>
      <c r="BG32" s="738">
        <v>99.4</v>
      </c>
      <c r="BH32" s="677"/>
      <c r="BI32" s="677"/>
      <c r="BJ32" s="677"/>
      <c r="BK32" s="677"/>
      <c r="BL32" s="677"/>
      <c r="BM32" s="721">
        <v>97.9</v>
      </c>
      <c r="BN32" s="677"/>
      <c r="BO32" s="677"/>
      <c r="BP32" s="677"/>
      <c r="BQ32" s="714"/>
      <c r="BR32" s="738">
        <v>99.1</v>
      </c>
      <c r="BS32" s="677"/>
      <c r="BT32" s="677"/>
      <c r="BU32" s="677"/>
      <c r="BV32" s="677"/>
      <c r="BW32" s="677"/>
      <c r="BX32" s="721">
        <v>97.3</v>
      </c>
      <c r="BY32" s="677"/>
      <c r="BZ32" s="677"/>
      <c r="CA32" s="677"/>
      <c r="CB32" s="714"/>
      <c r="CD32" s="749"/>
      <c r="CE32" s="750"/>
      <c r="CF32" s="705" t="s">
        <v>326</v>
      </c>
      <c r="CG32" s="702"/>
      <c r="CH32" s="702"/>
      <c r="CI32" s="702"/>
      <c r="CJ32" s="702"/>
      <c r="CK32" s="702"/>
      <c r="CL32" s="702"/>
      <c r="CM32" s="702"/>
      <c r="CN32" s="702"/>
      <c r="CO32" s="702"/>
      <c r="CP32" s="702"/>
      <c r="CQ32" s="703"/>
      <c r="CR32" s="661">
        <v>2031</v>
      </c>
      <c r="CS32" s="664"/>
      <c r="CT32" s="664"/>
      <c r="CU32" s="664"/>
      <c r="CV32" s="664"/>
      <c r="CW32" s="664"/>
      <c r="CX32" s="664"/>
      <c r="CY32" s="665"/>
      <c r="CZ32" s="666">
        <v>0</v>
      </c>
      <c r="DA32" s="695"/>
      <c r="DB32" s="695"/>
      <c r="DC32" s="696"/>
      <c r="DD32" s="669">
        <v>2031</v>
      </c>
      <c r="DE32" s="664"/>
      <c r="DF32" s="664"/>
      <c r="DG32" s="664"/>
      <c r="DH32" s="664"/>
      <c r="DI32" s="664"/>
      <c r="DJ32" s="664"/>
      <c r="DK32" s="665"/>
      <c r="DL32" s="669">
        <v>2031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327</v>
      </c>
      <c r="C33" s="659"/>
      <c r="D33" s="659"/>
      <c r="E33" s="659"/>
      <c r="F33" s="659"/>
      <c r="G33" s="659"/>
      <c r="H33" s="659"/>
      <c r="I33" s="659"/>
      <c r="J33" s="659"/>
      <c r="K33" s="659"/>
      <c r="L33" s="659"/>
      <c r="M33" s="659"/>
      <c r="N33" s="659"/>
      <c r="O33" s="659"/>
      <c r="P33" s="659"/>
      <c r="Q33" s="660"/>
      <c r="R33" s="661">
        <v>146008</v>
      </c>
      <c r="S33" s="664"/>
      <c r="T33" s="664"/>
      <c r="U33" s="664"/>
      <c r="V33" s="664"/>
      <c r="W33" s="664"/>
      <c r="X33" s="664"/>
      <c r="Y33" s="665"/>
      <c r="Z33" s="723">
        <v>0.6</v>
      </c>
      <c r="AA33" s="723"/>
      <c r="AB33" s="723"/>
      <c r="AC33" s="723"/>
      <c r="AD33" s="724" t="s">
        <v>253</v>
      </c>
      <c r="AE33" s="724"/>
      <c r="AF33" s="724"/>
      <c r="AG33" s="724"/>
      <c r="AH33" s="724"/>
      <c r="AI33" s="724"/>
      <c r="AJ33" s="724"/>
      <c r="AK33" s="724"/>
      <c r="AL33" s="666" t="s">
        <v>187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328</v>
      </c>
      <c r="CE33" s="702"/>
      <c r="CF33" s="702"/>
      <c r="CG33" s="702"/>
      <c r="CH33" s="702"/>
      <c r="CI33" s="702"/>
      <c r="CJ33" s="702"/>
      <c r="CK33" s="702"/>
      <c r="CL33" s="702"/>
      <c r="CM33" s="702"/>
      <c r="CN33" s="702"/>
      <c r="CO33" s="702"/>
      <c r="CP33" s="702"/>
      <c r="CQ33" s="703"/>
      <c r="CR33" s="661">
        <v>10190256</v>
      </c>
      <c r="CS33" s="662"/>
      <c r="CT33" s="662"/>
      <c r="CU33" s="662"/>
      <c r="CV33" s="662"/>
      <c r="CW33" s="662"/>
      <c r="CX33" s="662"/>
      <c r="CY33" s="663"/>
      <c r="CZ33" s="666">
        <v>41.7</v>
      </c>
      <c r="DA33" s="695"/>
      <c r="DB33" s="695"/>
      <c r="DC33" s="696"/>
      <c r="DD33" s="669">
        <v>8272799</v>
      </c>
      <c r="DE33" s="662"/>
      <c r="DF33" s="662"/>
      <c r="DG33" s="662"/>
      <c r="DH33" s="662"/>
      <c r="DI33" s="662"/>
      <c r="DJ33" s="662"/>
      <c r="DK33" s="663"/>
      <c r="DL33" s="669">
        <v>7066204</v>
      </c>
      <c r="DM33" s="662"/>
      <c r="DN33" s="662"/>
      <c r="DO33" s="662"/>
      <c r="DP33" s="662"/>
      <c r="DQ33" s="662"/>
      <c r="DR33" s="662"/>
      <c r="DS33" s="662"/>
      <c r="DT33" s="662"/>
      <c r="DU33" s="662"/>
      <c r="DV33" s="663"/>
      <c r="DW33" s="666">
        <v>45.8</v>
      </c>
      <c r="DX33" s="695"/>
      <c r="DY33" s="695"/>
      <c r="DZ33" s="695"/>
      <c r="EA33" s="695"/>
      <c r="EB33" s="695"/>
      <c r="EC33" s="697"/>
    </row>
    <row r="34" spans="2:133" ht="11.25" customHeight="1" x14ac:dyDescent="0.15">
      <c r="B34" s="658" t="s">
        <v>329</v>
      </c>
      <c r="C34" s="659"/>
      <c r="D34" s="659"/>
      <c r="E34" s="659"/>
      <c r="F34" s="659"/>
      <c r="G34" s="659"/>
      <c r="H34" s="659"/>
      <c r="I34" s="659"/>
      <c r="J34" s="659"/>
      <c r="K34" s="659"/>
      <c r="L34" s="659"/>
      <c r="M34" s="659"/>
      <c r="N34" s="659"/>
      <c r="O34" s="659"/>
      <c r="P34" s="659"/>
      <c r="Q34" s="660"/>
      <c r="R34" s="661">
        <v>1019587</v>
      </c>
      <c r="S34" s="664"/>
      <c r="T34" s="664"/>
      <c r="U34" s="664"/>
      <c r="V34" s="664"/>
      <c r="W34" s="664"/>
      <c r="X34" s="664"/>
      <c r="Y34" s="665"/>
      <c r="Z34" s="723">
        <v>4.0999999999999996</v>
      </c>
      <c r="AA34" s="723"/>
      <c r="AB34" s="723"/>
      <c r="AC34" s="723"/>
      <c r="AD34" s="724">
        <v>2460</v>
      </c>
      <c r="AE34" s="724"/>
      <c r="AF34" s="724"/>
      <c r="AG34" s="724"/>
      <c r="AH34" s="724"/>
      <c r="AI34" s="724"/>
      <c r="AJ34" s="724"/>
      <c r="AK34" s="724"/>
      <c r="AL34" s="666">
        <v>0</v>
      </c>
      <c r="AM34" s="667"/>
      <c r="AN34" s="667"/>
      <c r="AO34" s="725"/>
      <c r="AP34" s="234"/>
      <c r="AQ34" s="735" t="s">
        <v>330</v>
      </c>
      <c r="AR34" s="736"/>
      <c r="AS34" s="736"/>
      <c r="AT34" s="736"/>
      <c r="AU34" s="736"/>
      <c r="AV34" s="736"/>
      <c r="AW34" s="736"/>
      <c r="AX34" s="736"/>
      <c r="AY34" s="736"/>
      <c r="AZ34" s="736"/>
      <c r="BA34" s="736"/>
      <c r="BB34" s="736"/>
      <c r="BC34" s="736"/>
      <c r="BD34" s="736"/>
      <c r="BE34" s="736"/>
      <c r="BF34" s="737"/>
      <c r="BG34" s="735" t="s">
        <v>331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332</v>
      </c>
      <c r="CE34" s="702"/>
      <c r="CF34" s="702"/>
      <c r="CG34" s="702"/>
      <c r="CH34" s="702"/>
      <c r="CI34" s="702"/>
      <c r="CJ34" s="702"/>
      <c r="CK34" s="702"/>
      <c r="CL34" s="702"/>
      <c r="CM34" s="702"/>
      <c r="CN34" s="702"/>
      <c r="CO34" s="702"/>
      <c r="CP34" s="702"/>
      <c r="CQ34" s="703"/>
      <c r="CR34" s="661">
        <v>2480681</v>
      </c>
      <c r="CS34" s="664"/>
      <c r="CT34" s="664"/>
      <c r="CU34" s="664"/>
      <c r="CV34" s="664"/>
      <c r="CW34" s="664"/>
      <c r="CX34" s="664"/>
      <c r="CY34" s="665"/>
      <c r="CZ34" s="666">
        <v>10.199999999999999</v>
      </c>
      <c r="DA34" s="695"/>
      <c r="DB34" s="695"/>
      <c r="DC34" s="696"/>
      <c r="DD34" s="669">
        <v>2022230</v>
      </c>
      <c r="DE34" s="664"/>
      <c r="DF34" s="664"/>
      <c r="DG34" s="664"/>
      <c r="DH34" s="664"/>
      <c r="DI34" s="664"/>
      <c r="DJ34" s="664"/>
      <c r="DK34" s="665"/>
      <c r="DL34" s="669">
        <v>1860394</v>
      </c>
      <c r="DM34" s="664"/>
      <c r="DN34" s="664"/>
      <c r="DO34" s="664"/>
      <c r="DP34" s="664"/>
      <c r="DQ34" s="664"/>
      <c r="DR34" s="664"/>
      <c r="DS34" s="664"/>
      <c r="DT34" s="664"/>
      <c r="DU34" s="664"/>
      <c r="DV34" s="665"/>
      <c r="DW34" s="666">
        <v>12.1</v>
      </c>
      <c r="DX34" s="695"/>
      <c r="DY34" s="695"/>
      <c r="DZ34" s="695"/>
      <c r="EA34" s="695"/>
      <c r="EB34" s="695"/>
      <c r="EC34" s="697"/>
    </row>
    <row r="35" spans="2:133" ht="11.25" customHeight="1" x14ac:dyDescent="0.15">
      <c r="B35" s="658" t="s">
        <v>333</v>
      </c>
      <c r="C35" s="659"/>
      <c r="D35" s="659"/>
      <c r="E35" s="659"/>
      <c r="F35" s="659"/>
      <c r="G35" s="659"/>
      <c r="H35" s="659"/>
      <c r="I35" s="659"/>
      <c r="J35" s="659"/>
      <c r="K35" s="659"/>
      <c r="L35" s="659"/>
      <c r="M35" s="659"/>
      <c r="N35" s="659"/>
      <c r="O35" s="659"/>
      <c r="P35" s="659"/>
      <c r="Q35" s="660"/>
      <c r="R35" s="661">
        <v>2064451</v>
      </c>
      <c r="S35" s="664"/>
      <c r="T35" s="664"/>
      <c r="U35" s="664"/>
      <c r="V35" s="664"/>
      <c r="W35" s="664"/>
      <c r="X35" s="664"/>
      <c r="Y35" s="665"/>
      <c r="Z35" s="723">
        <v>8.1999999999999993</v>
      </c>
      <c r="AA35" s="723"/>
      <c r="AB35" s="723"/>
      <c r="AC35" s="723"/>
      <c r="AD35" s="724" t="s">
        <v>187</v>
      </c>
      <c r="AE35" s="724"/>
      <c r="AF35" s="724"/>
      <c r="AG35" s="724"/>
      <c r="AH35" s="724"/>
      <c r="AI35" s="724"/>
      <c r="AJ35" s="724"/>
      <c r="AK35" s="724"/>
      <c r="AL35" s="666" t="s">
        <v>241</v>
      </c>
      <c r="AM35" s="667"/>
      <c r="AN35" s="667"/>
      <c r="AO35" s="725"/>
      <c r="AP35" s="234"/>
      <c r="AQ35" s="729" t="s">
        <v>334</v>
      </c>
      <c r="AR35" s="730"/>
      <c r="AS35" s="730"/>
      <c r="AT35" s="730"/>
      <c r="AU35" s="730"/>
      <c r="AV35" s="730"/>
      <c r="AW35" s="730"/>
      <c r="AX35" s="730"/>
      <c r="AY35" s="731"/>
      <c r="AZ35" s="726">
        <v>4264859</v>
      </c>
      <c r="BA35" s="727"/>
      <c r="BB35" s="727"/>
      <c r="BC35" s="727"/>
      <c r="BD35" s="727"/>
      <c r="BE35" s="727"/>
      <c r="BF35" s="728"/>
      <c r="BG35" s="732" t="s">
        <v>335</v>
      </c>
      <c r="BH35" s="733"/>
      <c r="BI35" s="733"/>
      <c r="BJ35" s="733"/>
      <c r="BK35" s="733"/>
      <c r="BL35" s="733"/>
      <c r="BM35" s="733"/>
      <c r="BN35" s="733"/>
      <c r="BO35" s="733"/>
      <c r="BP35" s="733"/>
      <c r="BQ35" s="733"/>
      <c r="BR35" s="733"/>
      <c r="BS35" s="733"/>
      <c r="BT35" s="733"/>
      <c r="BU35" s="734"/>
      <c r="BV35" s="726">
        <v>-27328</v>
      </c>
      <c r="BW35" s="727"/>
      <c r="BX35" s="727"/>
      <c r="BY35" s="727"/>
      <c r="BZ35" s="727"/>
      <c r="CA35" s="727"/>
      <c r="CB35" s="728"/>
      <c r="CD35" s="705" t="s">
        <v>336</v>
      </c>
      <c r="CE35" s="702"/>
      <c r="CF35" s="702"/>
      <c r="CG35" s="702"/>
      <c r="CH35" s="702"/>
      <c r="CI35" s="702"/>
      <c r="CJ35" s="702"/>
      <c r="CK35" s="702"/>
      <c r="CL35" s="702"/>
      <c r="CM35" s="702"/>
      <c r="CN35" s="702"/>
      <c r="CO35" s="702"/>
      <c r="CP35" s="702"/>
      <c r="CQ35" s="703"/>
      <c r="CR35" s="661">
        <v>79628</v>
      </c>
      <c r="CS35" s="662"/>
      <c r="CT35" s="662"/>
      <c r="CU35" s="662"/>
      <c r="CV35" s="662"/>
      <c r="CW35" s="662"/>
      <c r="CX35" s="662"/>
      <c r="CY35" s="663"/>
      <c r="CZ35" s="666">
        <v>0.3</v>
      </c>
      <c r="DA35" s="695"/>
      <c r="DB35" s="695"/>
      <c r="DC35" s="696"/>
      <c r="DD35" s="669">
        <v>76331</v>
      </c>
      <c r="DE35" s="662"/>
      <c r="DF35" s="662"/>
      <c r="DG35" s="662"/>
      <c r="DH35" s="662"/>
      <c r="DI35" s="662"/>
      <c r="DJ35" s="662"/>
      <c r="DK35" s="663"/>
      <c r="DL35" s="669">
        <v>73878</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337</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241</v>
      </c>
      <c r="AA36" s="723"/>
      <c r="AB36" s="723"/>
      <c r="AC36" s="723"/>
      <c r="AD36" s="724" t="s">
        <v>253</v>
      </c>
      <c r="AE36" s="724"/>
      <c r="AF36" s="724"/>
      <c r="AG36" s="724"/>
      <c r="AH36" s="724"/>
      <c r="AI36" s="724"/>
      <c r="AJ36" s="724"/>
      <c r="AK36" s="724"/>
      <c r="AL36" s="666" t="s">
        <v>241</v>
      </c>
      <c r="AM36" s="667"/>
      <c r="AN36" s="667"/>
      <c r="AO36" s="725"/>
      <c r="AQ36" s="698" t="s">
        <v>338</v>
      </c>
      <c r="AR36" s="699"/>
      <c r="AS36" s="699"/>
      <c r="AT36" s="699"/>
      <c r="AU36" s="699"/>
      <c r="AV36" s="699"/>
      <c r="AW36" s="699"/>
      <c r="AX36" s="699"/>
      <c r="AY36" s="700"/>
      <c r="AZ36" s="661">
        <v>849526</v>
      </c>
      <c r="BA36" s="664"/>
      <c r="BB36" s="664"/>
      <c r="BC36" s="664"/>
      <c r="BD36" s="662"/>
      <c r="BE36" s="662"/>
      <c r="BF36" s="701"/>
      <c r="BG36" s="705" t="s">
        <v>339</v>
      </c>
      <c r="BH36" s="702"/>
      <c r="BI36" s="702"/>
      <c r="BJ36" s="702"/>
      <c r="BK36" s="702"/>
      <c r="BL36" s="702"/>
      <c r="BM36" s="702"/>
      <c r="BN36" s="702"/>
      <c r="BO36" s="702"/>
      <c r="BP36" s="702"/>
      <c r="BQ36" s="702"/>
      <c r="BR36" s="702"/>
      <c r="BS36" s="702"/>
      <c r="BT36" s="702"/>
      <c r="BU36" s="703"/>
      <c r="BV36" s="661">
        <v>-212179</v>
      </c>
      <c r="BW36" s="664"/>
      <c r="BX36" s="664"/>
      <c r="BY36" s="664"/>
      <c r="BZ36" s="664"/>
      <c r="CA36" s="664"/>
      <c r="CB36" s="704"/>
      <c r="CD36" s="705" t="s">
        <v>340</v>
      </c>
      <c r="CE36" s="702"/>
      <c r="CF36" s="702"/>
      <c r="CG36" s="702"/>
      <c r="CH36" s="702"/>
      <c r="CI36" s="702"/>
      <c r="CJ36" s="702"/>
      <c r="CK36" s="702"/>
      <c r="CL36" s="702"/>
      <c r="CM36" s="702"/>
      <c r="CN36" s="702"/>
      <c r="CO36" s="702"/>
      <c r="CP36" s="702"/>
      <c r="CQ36" s="703"/>
      <c r="CR36" s="661">
        <v>3807056</v>
      </c>
      <c r="CS36" s="664"/>
      <c r="CT36" s="664"/>
      <c r="CU36" s="664"/>
      <c r="CV36" s="664"/>
      <c r="CW36" s="664"/>
      <c r="CX36" s="664"/>
      <c r="CY36" s="665"/>
      <c r="CZ36" s="666">
        <v>15.6</v>
      </c>
      <c r="DA36" s="695"/>
      <c r="DB36" s="695"/>
      <c r="DC36" s="696"/>
      <c r="DD36" s="669">
        <v>3730042</v>
      </c>
      <c r="DE36" s="664"/>
      <c r="DF36" s="664"/>
      <c r="DG36" s="664"/>
      <c r="DH36" s="664"/>
      <c r="DI36" s="664"/>
      <c r="DJ36" s="664"/>
      <c r="DK36" s="665"/>
      <c r="DL36" s="669">
        <v>3205790</v>
      </c>
      <c r="DM36" s="664"/>
      <c r="DN36" s="664"/>
      <c r="DO36" s="664"/>
      <c r="DP36" s="664"/>
      <c r="DQ36" s="664"/>
      <c r="DR36" s="664"/>
      <c r="DS36" s="664"/>
      <c r="DT36" s="664"/>
      <c r="DU36" s="664"/>
      <c r="DV36" s="665"/>
      <c r="DW36" s="666">
        <v>20.8</v>
      </c>
      <c r="DX36" s="695"/>
      <c r="DY36" s="695"/>
      <c r="DZ36" s="695"/>
      <c r="EA36" s="695"/>
      <c r="EB36" s="695"/>
      <c r="EC36" s="697"/>
    </row>
    <row r="37" spans="2:133" ht="11.25" customHeight="1" x14ac:dyDescent="0.15">
      <c r="B37" s="658" t="s">
        <v>341</v>
      </c>
      <c r="C37" s="659"/>
      <c r="D37" s="659"/>
      <c r="E37" s="659"/>
      <c r="F37" s="659"/>
      <c r="G37" s="659"/>
      <c r="H37" s="659"/>
      <c r="I37" s="659"/>
      <c r="J37" s="659"/>
      <c r="K37" s="659"/>
      <c r="L37" s="659"/>
      <c r="M37" s="659"/>
      <c r="N37" s="659"/>
      <c r="O37" s="659"/>
      <c r="P37" s="659"/>
      <c r="Q37" s="660"/>
      <c r="R37" s="661">
        <v>1074351</v>
      </c>
      <c r="S37" s="664"/>
      <c r="T37" s="664"/>
      <c r="U37" s="664"/>
      <c r="V37" s="664"/>
      <c r="W37" s="664"/>
      <c r="X37" s="664"/>
      <c r="Y37" s="665"/>
      <c r="Z37" s="723">
        <v>4.3</v>
      </c>
      <c r="AA37" s="723"/>
      <c r="AB37" s="723"/>
      <c r="AC37" s="723"/>
      <c r="AD37" s="724" t="s">
        <v>253</v>
      </c>
      <c r="AE37" s="724"/>
      <c r="AF37" s="724"/>
      <c r="AG37" s="724"/>
      <c r="AH37" s="724"/>
      <c r="AI37" s="724"/>
      <c r="AJ37" s="724"/>
      <c r="AK37" s="724"/>
      <c r="AL37" s="666" t="s">
        <v>241</v>
      </c>
      <c r="AM37" s="667"/>
      <c r="AN37" s="667"/>
      <c r="AO37" s="725"/>
      <c r="AQ37" s="698" t="s">
        <v>342</v>
      </c>
      <c r="AR37" s="699"/>
      <c r="AS37" s="699"/>
      <c r="AT37" s="699"/>
      <c r="AU37" s="699"/>
      <c r="AV37" s="699"/>
      <c r="AW37" s="699"/>
      <c r="AX37" s="699"/>
      <c r="AY37" s="700"/>
      <c r="AZ37" s="661">
        <v>696306</v>
      </c>
      <c r="BA37" s="664"/>
      <c r="BB37" s="664"/>
      <c r="BC37" s="664"/>
      <c r="BD37" s="662"/>
      <c r="BE37" s="662"/>
      <c r="BF37" s="701"/>
      <c r="BG37" s="705" t="s">
        <v>343</v>
      </c>
      <c r="BH37" s="702"/>
      <c r="BI37" s="702"/>
      <c r="BJ37" s="702"/>
      <c r="BK37" s="702"/>
      <c r="BL37" s="702"/>
      <c r="BM37" s="702"/>
      <c r="BN37" s="702"/>
      <c r="BO37" s="702"/>
      <c r="BP37" s="702"/>
      <c r="BQ37" s="702"/>
      <c r="BR37" s="702"/>
      <c r="BS37" s="702"/>
      <c r="BT37" s="702"/>
      <c r="BU37" s="703"/>
      <c r="BV37" s="661">
        <v>9790</v>
      </c>
      <c r="BW37" s="664"/>
      <c r="BX37" s="664"/>
      <c r="BY37" s="664"/>
      <c r="BZ37" s="664"/>
      <c r="CA37" s="664"/>
      <c r="CB37" s="704"/>
      <c r="CD37" s="705" t="s">
        <v>344</v>
      </c>
      <c r="CE37" s="702"/>
      <c r="CF37" s="702"/>
      <c r="CG37" s="702"/>
      <c r="CH37" s="702"/>
      <c r="CI37" s="702"/>
      <c r="CJ37" s="702"/>
      <c r="CK37" s="702"/>
      <c r="CL37" s="702"/>
      <c r="CM37" s="702"/>
      <c r="CN37" s="702"/>
      <c r="CO37" s="702"/>
      <c r="CP37" s="702"/>
      <c r="CQ37" s="703"/>
      <c r="CR37" s="661">
        <v>1822345</v>
      </c>
      <c r="CS37" s="662"/>
      <c r="CT37" s="662"/>
      <c r="CU37" s="662"/>
      <c r="CV37" s="662"/>
      <c r="CW37" s="662"/>
      <c r="CX37" s="662"/>
      <c r="CY37" s="663"/>
      <c r="CZ37" s="666">
        <v>7.5</v>
      </c>
      <c r="DA37" s="695"/>
      <c r="DB37" s="695"/>
      <c r="DC37" s="696"/>
      <c r="DD37" s="669">
        <v>1821556</v>
      </c>
      <c r="DE37" s="662"/>
      <c r="DF37" s="662"/>
      <c r="DG37" s="662"/>
      <c r="DH37" s="662"/>
      <c r="DI37" s="662"/>
      <c r="DJ37" s="662"/>
      <c r="DK37" s="663"/>
      <c r="DL37" s="669">
        <v>1739864</v>
      </c>
      <c r="DM37" s="662"/>
      <c r="DN37" s="662"/>
      <c r="DO37" s="662"/>
      <c r="DP37" s="662"/>
      <c r="DQ37" s="662"/>
      <c r="DR37" s="662"/>
      <c r="DS37" s="662"/>
      <c r="DT37" s="662"/>
      <c r="DU37" s="662"/>
      <c r="DV37" s="663"/>
      <c r="DW37" s="666">
        <v>11.3</v>
      </c>
      <c r="DX37" s="695"/>
      <c r="DY37" s="695"/>
      <c r="DZ37" s="695"/>
      <c r="EA37" s="695"/>
      <c r="EB37" s="695"/>
      <c r="EC37" s="697"/>
    </row>
    <row r="38" spans="2:133" ht="11.25" customHeight="1" x14ac:dyDescent="0.15">
      <c r="B38" s="673" t="s">
        <v>345</v>
      </c>
      <c r="C38" s="674"/>
      <c r="D38" s="674"/>
      <c r="E38" s="674"/>
      <c r="F38" s="674"/>
      <c r="G38" s="674"/>
      <c r="H38" s="674"/>
      <c r="I38" s="674"/>
      <c r="J38" s="674"/>
      <c r="K38" s="674"/>
      <c r="L38" s="674"/>
      <c r="M38" s="674"/>
      <c r="N38" s="674"/>
      <c r="O38" s="674"/>
      <c r="P38" s="674"/>
      <c r="Q38" s="675"/>
      <c r="R38" s="676">
        <v>25050466</v>
      </c>
      <c r="S38" s="713"/>
      <c r="T38" s="713"/>
      <c r="U38" s="713"/>
      <c r="V38" s="713"/>
      <c r="W38" s="713"/>
      <c r="X38" s="713"/>
      <c r="Y38" s="718"/>
      <c r="Z38" s="719">
        <v>100</v>
      </c>
      <c r="AA38" s="719"/>
      <c r="AB38" s="719"/>
      <c r="AC38" s="719"/>
      <c r="AD38" s="720">
        <v>14360440</v>
      </c>
      <c r="AE38" s="720"/>
      <c r="AF38" s="720"/>
      <c r="AG38" s="720"/>
      <c r="AH38" s="720"/>
      <c r="AI38" s="720"/>
      <c r="AJ38" s="720"/>
      <c r="AK38" s="720"/>
      <c r="AL38" s="679">
        <v>100</v>
      </c>
      <c r="AM38" s="721"/>
      <c r="AN38" s="721"/>
      <c r="AO38" s="722"/>
      <c r="AQ38" s="698" t="s">
        <v>346</v>
      </c>
      <c r="AR38" s="699"/>
      <c r="AS38" s="699"/>
      <c r="AT38" s="699"/>
      <c r="AU38" s="699"/>
      <c r="AV38" s="699"/>
      <c r="AW38" s="699"/>
      <c r="AX38" s="699"/>
      <c r="AY38" s="700"/>
      <c r="AZ38" s="661">
        <v>7854</v>
      </c>
      <c r="BA38" s="664"/>
      <c r="BB38" s="664"/>
      <c r="BC38" s="664"/>
      <c r="BD38" s="662"/>
      <c r="BE38" s="662"/>
      <c r="BF38" s="701"/>
      <c r="BG38" s="705" t="s">
        <v>347</v>
      </c>
      <c r="BH38" s="702"/>
      <c r="BI38" s="702"/>
      <c r="BJ38" s="702"/>
      <c r="BK38" s="702"/>
      <c r="BL38" s="702"/>
      <c r="BM38" s="702"/>
      <c r="BN38" s="702"/>
      <c r="BO38" s="702"/>
      <c r="BP38" s="702"/>
      <c r="BQ38" s="702"/>
      <c r="BR38" s="702"/>
      <c r="BS38" s="702"/>
      <c r="BT38" s="702"/>
      <c r="BU38" s="703"/>
      <c r="BV38" s="661">
        <v>15751</v>
      </c>
      <c r="BW38" s="664"/>
      <c r="BX38" s="664"/>
      <c r="BY38" s="664"/>
      <c r="BZ38" s="664"/>
      <c r="CA38" s="664"/>
      <c r="CB38" s="704"/>
      <c r="CD38" s="705" t="s">
        <v>348</v>
      </c>
      <c r="CE38" s="702"/>
      <c r="CF38" s="702"/>
      <c r="CG38" s="702"/>
      <c r="CH38" s="702"/>
      <c r="CI38" s="702"/>
      <c r="CJ38" s="702"/>
      <c r="CK38" s="702"/>
      <c r="CL38" s="702"/>
      <c r="CM38" s="702"/>
      <c r="CN38" s="702"/>
      <c r="CO38" s="702"/>
      <c r="CP38" s="702"/>
      <c r="CQ38" s="703"/>
      <c r="CR38" s="661">
        <v>2711173</v>
      </c>
      <c r="CS38" s="664"/>
      <c r="CT38" s="664"/>
      <c r="CU38" s="664"/>
      <c r="CV38" s="664"/>
      <c r="CW38" s="664"/>
      <c r="CX38" s="664"/>
      <c r="CY38" s="665"/>
      <c r="CZ38" s="666">
        <v>11.1</v>
      </c>
      <c r="DA38" s="695"/>
      <c r="DB38" s="695"/>
      <c r="DC38" s="696"/>
      <c r="DD38" s="669">
        <v>2170809</v>
      </c>
      <c r="DE38" s="664"/>
      <c r="DF38" s="664"/>
      <c r="DG38" s="664"/>
      <c r="DH38" s="664"/>
      <c r="DI38" s="664"/>
      <c r="DJ38" s="664"/>
      <c r="DK38" s="665"/>
      <c r="DL38" s="669">
        <v>1926142</v>
      </c>
      <c r="DM38" s="664"/>
      <c r="DN38" s="664"/>
      <c r="DO38" s="664"/>
      <c r="DP38" s="664"/>
      <c r="DQ38" s="664"/>
      <c r="DR38" s="664"/>
      <c r="DS38" s="664"/>
      <c r="DT38" s="664"/>
      <c r="DU38" s="664"/>
      <c r="DV38" s="665"/>
      <c r="DW38" s="666">
        <v>12.5</v>
      </c>
      <c r="DX38" s="695"/>
      <c r="DY38" s="695"/>
      <c r="DZ38" s="695"/>
      <c r="EA38" s="695"/>
      <c r="EB38" s="695"/>
      <c r="EC38" s="697"/>
    </row>
    <row r="39" spans="2:133" ht="11.25" customHeight="1" x14ac:dyDescent="0.15">
      <c r="AQ39" s="698" t="s">
        <v>349</v>
      </c>
      <c r="AR39" s="699"/>
      <c r="AS39" s="699"/>
      <c r="AT39" s="699"/>
      <c r="AU39" s="699"/>
      <c r="AV39" s="699"/>
      <c r="AW39" s="699"/>
      <c r="AX39" s="699"/>
      <c r="AY39" s="700"/>
      <c r="AZ39" s="661" t="s">
        <v>241</v>
      </c>
      <c r="BA39" s="664"/>
      <c r="BB39" s="664"/>
      <c r="BC39" s="664"/>
      <c r="BD39" s="662"/>
      <c r="BE39" s="662"/>
      <c r="BF39" s="701"/>
      <c r="BG39" s="706" t="s">
        <v>350</v>
      </c>
      <c r="BH39" s="707"/>
      <c r="BI39" s="707"/>
      <c r="BJ39" s="707"/>
      <c r="BK39" s="707"/>
      <c r="BL39" s="235"/>
      <c r="BM39" s="702" t="s">
        <v>351</v>
      </c>
      <c r="BN39" s="702"/>
      <c r="BO39" s="702"/>
      <c r="BP39" s="702"/>
      <c r="BQ39" s="702"/>
      <c r="BR39" s="702"/>
      <c r="BS39" s="702"/>
      <c r="BT39" s="702"/>
      <c r="BU39" s="703"/>
      <c r="BV39" s="661">
        <v>101</v>
      </c>
      <c r="BW39" s="664"/>
      <c r="BX39" s="664"/>
      <c r="BY39" s="664"/>
      <c r="BZ39" s="664"/>
      <c r="CA39" s="664"/>
      <c r="CB39" s="704"/>
      <c r="CD39" s="705" t="s">
        <v>352</v>
      </c>
      <c r="CE39" s="702"/>
      <c r="CF39" s="702"/>
      <c r="CG39" s="702"/>
      <c r="CH39" s="702"/>
      <c r="CI39" s="702"/>
      <c r="CJ39" s="702"/>
      <c r="CK39" s="702"/>
      <c r="CL39" s="702"/>
      <c r="CM39" s="702"/>
      <c r="CN39" s="702"/>
      <c r="CO39" s="702"/>
      <c r="CP39" s="702"/>
      <c r="CQ39" s="703"/>
      <c r="CR39" s="661">
        <v>58104</v>
      </c>
      <c r="CS39" s="662"/>
      <c r="CT39" s="662"/>
      <c r="CU39" s="662"/>
      <c r="CV39" s="662"/>
      <c r="CW39" s="662"/>
      <c r="CX39" s="662"/>
      <c r="CY39" s="663"/>
      <c r="CZ39" s="666">
        <v>0.2</v>
      </c>
      <c r="DA39" s="695"/>
      <c r="DB39" s="695"/>
      <c r="DC39" s="696"/>
      <c r="DD39" s="669">
        <v>53387</v>
      </c>
      <c r="DE39" s="662"/>
      <c r="DF39" s="662"/>
      <c r="DG39" s="662"/>
      <c r="DH39" s="662"/>
      <c r="DI39" s="662"/>
      <c r="DJ39" s="662"/>
      <c r="DK39" s="663"/>
      <c r="DL39" s="669" t="s">
        <v>149</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353</v>
      </c>
      <c r="AR40" s="699"/>
      <c r="AS40" s="699"/>
      <c r="AT40" s="699"/>
      <c r="AU40" s="699"/>
      <c r="AV40" s="699"/>
      <c r="AW40" s="699"/>
      <c r="AX40" s="699"/>
      <c r="AY40" s="700"/>
      <c r="AZ40" s="661">
        <v>923655</v>
      </c>
      <c r="BA40" s="664"/>
      <c r="BB40" s="664"/>
      <c r="BC40" s="664"/>
      <c r="BD40" s="662"/>
      <c r="BE40" s="662"/>
      <c r="BF40" s="701"/>
      <c r="BG40" s="706"/>
      <c r="BH40" s="707"/>
      <c r="BI40" s="707"/>
      <c r="BJ40" s="707"/>
      <c r="BK40" s="707"/>
      <c r="BL40" s="235"/>
      <c r="BM40" s="702" t="s">
        <v>354</v>
      </c>
      <c r="BN40" s="702"/>
      <c r="BO40" s="702"/>
      <c r="BP40" s="702"/>
      <c r="BQ40" s="702"/>
      <c r="BR40" s="702"/>
      <c r="BS40" s="702"/>
      <c r="BT40" s="702"/>
      <c r="BU40" s="703"/>
      <c r="BV40" s="661" t="s">
        <v>149</v>
      </c>
      <c r="BW40" s="664"/>
      <c r="BX40" s="664"/>
      <c r="BY40" s="664"/>
      <c r="BZ40" s="664"/>
      <c r="CA40" s="664"/>
      <c r="CB40" s="704"/>
      <c r="CD40" s="705" t="s">
        <v>355</v>
      </c>
      <c r="CE40" s="702"/>
      <c r="CF40" s="702"/>
      <c r="CG40" s="702"/>
      <c r="CH40" s="702"/>
      <c r="CI40" s="702"/>
      <c r="CJ40" s="702"/>
      <c r="CK40" s="702"/>
      <c r="CL40" s="702"/>
      <c r="CM40" s="702"/>
      <c r="CN40" s="702"/>
      <c r="CO40" s="702"/>
      <c r="CP40" s="702"/>
      <c r="CQ40" s="703"/>
      <c r="CR40" s="661">
        <v>1053614</v>
      </c>
      <c r="CS40" s="664"/>
      <c r="CT40" s="664"/>
      <c r="CU40" s="664"/>
      <c r="CV40" s="664"/>
      <c r="CW40" s="664"/>
      <c r="CX40" s="664"/>
      <c r="CY40" s="665"/>
      <c r="CZ40" s="666">
        <v>4.3</v>
      </c>
      <c r="DA40" s="695"/>
      <c r="DB40" s="695"/>
      <c r="DC40" s="696"/>
      <c r="DD40" s="669">
        <v>220000</v>
      </c>
      <c r="DE40" s="664"/>
      <c r="DF40" s="664"/>
      <c r="DG40" s="664"/>
      <c r="DH40" s="664"/>
      <c r="DI40" s="664"/>
      <c r="DJ40" s="664"/>
      <c r="DK40" s="665"/>
      <c r="DL40" s="669" t="s">
        <v>241</v>
      </c>
      <c r="DM40" s="664"/>
      <c r="DN40" s="664"/>
      <c r="DO40" s="664"/>
      <c r="DP40" s="664"/>
      <c r="DQ40" s="664"/>
      <c r="DR40" s="664"/>
      <c r="DS40" s="664"/>
      <c r="DT40" s="664"/>
      <c r="DU40" s="664"/>
      <c r="DV40" s="665"/>
      <c r="DW40" s="666" t="s">
        <v>241</v>
      </c>
      <c r="DX40" s="695"/>
      <c r="DY40" s="695"/>
      <c r="DZ40" s="695"/>
      <c r="EA40" s="695"/>
      <c r="EB40" s="695"/>
      <c r="EC40" s="697"/>
    </row>
    <row r="41" spans="2:133" ht="11.25" customHeight="1" x14ac:dyDescent="0.15">
      <c r="AQ41" s="710" t="s">
        <v>356</v>
      </c>
      <c r="AR41" s="711"/>
      <c r="AS41" s="711"/>
      <c r="AT41" s="711"/>
      <c r="AU41" s="711"/>
      <c r="AV41" s="711"/>
      <c r="AW41" s="711"/>
      <c r="AX41" s="711"/>
      <c r="AY41" s="712"/>
      <c r="AZ41" s="676">
        <v>1787518</v>
      </c>
      <c r="BA41" s="713"/>
      <c r="BB41" s="713"/>
      <c r="BC41" s="713"/>
      <c r="BD41" s="677"/>
      <c r="BE41" s="677"/>
      <c r="BF41" s="714"/>
      <c r="BG41" s="708"/>
      <c r="BH41" s="709"/>
      <c r="BI41" s="709"/>
      <c r="BJ41" s="709"/>
      <c r="BK41" s="709"/>
      <c r="BL41" s="236"/>
      <c r="BM41" s="715" t="s">
        <v>357</v>
      </c>
      <c r="BN41" s="715"/>
      <c r="BO41" s="715"/>
      <c r="BP41" s="715"/>
      <c r="BQ41" s="715"/>
      <c r="BR41" s="715"/>
      <c r="BS41" s="715"/>
      <c r="BT41" s="715"/>
      <c r="BU41" s="716"/>
      <c r="BV41" s="676">
        <v>354</v>
      </c>
      <c r="BW41" s="713"/>
      <c r="BX41" s="713"/>
      <c r="BY41" s="713"/>
      <c r="BZ41" s="713"/>
      <c r="CA41" s="713"/>
      <c r="CB41" s="717"/>
      <c r="CD41" s="705" t="s">
        <v>358</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187</v>
      </c>
      <c r="DA41" s="695"/>
      <c r="DB41" s="695"/>
      <c r="DC41" s="696"/>
      <c r="DD41" s="669" t="s">
        <v>187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360</v>
      </c>
      <c r="CE42" s="659"/>
      <c r="CF42" s="659"/>
      <c r="CG42" s="659"/>
      <c r="CH42" s="659"/>
      <c r="CI42" s="659"/>
      <c r="CJ42" s="659"/>
      <c r="CK42" s="659"/>
      <c r="CL42" s="659"/>
      <c r="CM42" s="659"/>
      <c r="CN42" s="659"/>
      <c r="CO42" s="659"/>
      <c r="CP42" s="659"/>
      <c r="CQ42" s="660"/>
      <c r="CR42" s="661">
        <v>1907455</v>
      </c>
      <c r="CS42" s="664"/>
      <c r="CT42" s="664"/>
      <c r="CU42" s="664"/>
      <c r="CV42" s="664"/>
      <c r="CW42" s="664"/>
      <c r="CX42" s="664"/>
      <c r="CY42" s="665"/>
      <c r="CZ42" s="666">
        <v>7.8</v>
      </c>
      <c r="DA42" s="667"/>
      <c r="DB42" s="667"/>
      <c r="DC42" s="668"/>
      <c r="DD42" s="669">
        <v>392020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362</v>
      </c>
      <c r="CE43" s="659"/>
      <c r="CF43" s="659"/>
      <c r="CG43" s="659"/>
      <c r="CH43" s="659"/>
      <c r="CI43" s="659"/>
      <c r="CJ43" s="659"/>
      <c r="CK43" s="659"/>
      <c r="CL43" s="659"/>
      <c r="CM43" s="659"/>
      <c r="CN43" s="659"/>
      <c r="CO43" s="659"/>
      <c r="CP43" s="659"/>
      <c r="CQ43" s="660"/>
      <c r="CR43" s="661">
        <v>46462</v>
      </c>
      <c r="CS43" s="662"/>
      <c r="CT43" s="662"/>
      <c r="CU43" s="662"/>
      <c r="CV43" s="662"/>
      <c r="CW43" s="662"/>
      <c r="CX43" s="662"/>
      <c r="CY43" s="663"/>
      <c r="CZ43" s="666">
        <v>0.2</v>
      </c>
      <c r="DA43" s="695"/>
      <c r="DB43" s="695"/>
      <c r="DC43" s="696"/>
      <c r="DD43" s="669">
        <v>46462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363</v>
      </c>
      <c r="CD44" s="689" t="s">
        <v>314</v>
      </c>
      <c r="CE44" s="690"/>
      <c r="CF44" s="658" t="s">
        <v>364</v>
      </c>
      <c r="CG44" s="659"/>
      <c r="CH44" s="659"/>
      <c r="CI44" s="659"/>
      <c r="CJ44" s="659"/>
      <c r="CK44" s="659"/>
      <c r="CL44" s="659"/>
      <c r="CM44" s="659"/>
      <c r="CN44" s="659"/>
      <c r="CO44" s="659"/>
      <c r="CP44" s="659"/>
      <c r="CQ44" s="660"/>
      <c r="CR44" s="661">
        <v>1780402</v>
      </c>
      <c r="CS44" s="664"/>
      <c r="CT44" s="664"/>
      <c r="CU44" s="664"/>
      <c r="CV44" s="664"/>
      <c r="CW44" s="664"/>
      <c r="CX44" s="664"/>
      <c r="CY44" s="665"/>
      <c r="CZ44" s="666">
        <v>7.3</v>
      </c>
      <c r="DA44" s="667"/>
      <c r="DB44" s="667"/>
      <c r="DC44" s="668"/>
      <c r="DD44" s="669">
        <v>374361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365</v>
      </c>
      <c r="CG45" s="659"/>
      <c r="CH45" s="659"/>
      <c r="CI45" s="659"/>
      <c r="CJ45" s="659"/>
      <c r="CK45" s="659"/>
      <c r="CL45" s="659"/>
      <c r="CM45" s="659"/>
      <c r="CN45" s="659"/>
      <c r="CO45" s="659"/>
      <c r="CP45" s="659"/>
      <c r="CQ45" s="660"/>
      <c r="CR45" s="661">
        <v>546132</v>
      </c>
      <c r="CS45" s="662"/>
      <c r="CT45" s="662"/>
      <c r="CU45" s="662"/>
      <c r="CV45" s="662"/>
      <c r="CW45" s="662"/>
      <c r="CX45" s="662"/>
      <c r="CY45" s="663"/>
      <c r="CZ45" s="666">
        <v>2.2000000000000002</v>
      </c>
      <c r="DA45" s="695"/>
      <c r="DB45" s="695"/>
      <c r="DC45" s="696"/>
      <c r="DD45" s="669">
        <v>20357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366</v>
      </c>
      <c r="CG46" s="659"/>
      <c r="CH46" s="659"/>
      <c r="CI46" s="659"/>
      <c r="CJ46" s="659"/>
      <c r="CK46" s="659"/>
      <c r="CL46" s="659"/>
      <c r="CM46" s="659"/>
      <c r="CN46" s="659"/>
      <c r="CO46" s="659"/>
      <c r="CP46" s="659"/>
      <c r="CQ46" s="660"/>
      <c r="CR46" s="661">
        <v>1234270</v>
      </c>
      <c r="CS46" s="664"/>
      <c r="CT46" s="664"/>
      <c r="CU46" s="664"/>
      <c r="CV46" s="664"/>
      <c r="CW46" s="664"/>
      <c r="CX46" s="664"/>
      <c r="CY46" s="665"/>
      <c r="CZ46" s="666">
        <v>5.0999999999999996</v>
      </c>
      <c r="DA46" s="667"/>
      <c r="DB46" s="667"/>
      <c r="DC46" s="668"/>
      <c r="DD46" s="669">
        <v>354004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367</v>
      </c>
      <c r="CG47" s="659"/>
      <c r="CH47" s="659"/>
      <c r="CI47" s="659"/>
      <c r="CJ47" s="659"/>
      <c r="CK47" s="659"/>
      <c r="CL47" s="659"/>
      <c r="CM47" s="659"/>
      <c r="CN47" s="659"/>
      <c r="CO47" s="659"/>
      <c r="CP47" s="659"/>
      <c r="CQ47" s="660"/>
      <c r="CR47" s="661">
        <v>127053</v>
      </c>
      <c r="CS47" s="662"/>
      <c r="CT47" s="662"/>
      <c r="CU47" s="662"/>
      <c r="CV47" s="662"/>
      <c r="CW47" s="662"/>
      <c r="CX47" s="662"/>
      <c r="CY47" s="663"/>
      <c r="CZ47" s="666">
        <v>0.5</v>
      </c>
      <c r="DA47" s="695"/>
      <c r="DB47" s="695"/>
      <c r="DC47" s="696"/>
      <c r="DD47" s="669">
        <v>17659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368</v>
      </c>
      <c r="CG48" s="659"/>
      <c r="CH48" s="659"/>
      <c r="CI48" s="659"/>
      <c r="CJ48" s="659"/>
      <c r="CK48" s="659"/>
      <c r="CL48" s="659"/>
      <c r="CM48" s="659"/>
      <c r="CN48" s="659"/>
      <c r="CO48" s="659"/>
      <c r="CP48" s="659"/>
      <c r="CQ48" s="660"/>
      <c r="CR48" s="661" t="s">
        <v>241</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369</v>
      </c>
      <c r="CE49" s="674"/>
      <c r="CF49" s="674"/>
      <c r="CG49" s="674"/>
      <c r="CH49" s="674"/>
      <c r="CI49" s="674"/>
      <c r="CJ49" s="674"/>
      <c r="CK49" s="674"/>
      <c r="CL49" s="674"/>
      <c r="CM49" s="674"/>
      <c r="CN49" s="674"/>
      <c r="CO49" s="674"/>
      <c r="CP49" s="674"/>
      <c r="CQ49" s="675"/>
      <c r="CR49" s="676">
        <v>24425286</v>
      </c>
      <c r="CS49" s="677"/>
      <c r="CT49" s="677"/>
      <c r="CU49" s="677"/>
      <c r="CV49" s="677"/>
      <c r="CW49" s="677"/>
      <c r="CX49" s="677"/>
      <c r="CY49" s="678"/>
      <c r="CZ49" s="679">
        <v>100</v>
      </c>
      <c r="DA49" s="680"/>
      <c r="DB49" s="680"/>
      <c r="DC49" s="681"/>
      <c r="DD49" s="682">
        <v>16057363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2Clgrb/Yvomny5aLvCde7N9hkpdHd+moE0moOTD1ktE2qiA/34XHDxGyEZeBq4jb+mbuus/G/aqhRXUUcS9ufA==" saltValue="zgDXz2N9VJtGWIxP6Fd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5" t="s">
        <v>371</v>
      </c>
      <c r="DK2" s="1196"/>
      <c r="DL2" s="1196"/>
      <c r="DM2" s="1196"/>
      <c r="DN2" s="1196"/>
      <c r="DO2" s="1197"/>
      <c r="DP2" s="249"/>
      <c r="DQ2" s="1195" t="s">
        <v>372</v>
      </c>
      <c r="DR2" s="1196"/>
      <c r="DS2" s="1196"/>
      <c r="DT2" s="1196"/>
      <c r="DU2" s="1196"/>
      <c r="DV2" s="1196"/>
      <c r="DW2" s="1196"/>
      <c r="DX2" s="1196"/>
      <c r="DY2" s="1196"/>
      <c r="DZ2" s="119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8" t="s">
        <v>373</v>
      </c>
      <c r="B4" s="1148"/>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2" t="s">
        <v>375</v>
      </c>
      <c r="B5" s="1083"/>
      <c r="C5" s="1083"/>
      <c r="D5" s="1083"/>
      <c r="E5" s="1083"/>
      <c r="F5" s="1083"/>
      <c r="G5" s="1083"/>
      <c r="H5" s="1083"/>
      <c r="I5" s="1083"/>
      <c r="J5" s="1083"/>
      <c r="K5" s="1083"/>
      <c r="L5" s="1083"/>
      <c r="M5" s="1083"/>
      <c r="N5" s="1083"/>
      <c r="O5" s="1083"/>
      <c r="P5" s="1084"/>
      <c r="Q5" s="1088" t="s">
        <v>376</v>
      </c>
      <c r="R5" s="1089"/>
      <c r="S5" s="1089"/>
      <c r="T5" s="1089"/>
      <c r="U5" s="1090"/>
      <c r="V5" s="1088" t="s">
        <v>377</v>
      </c>
      <c r="W5" s="1089"/>
      <c r="X5" s="1089"/>
      <c r="Y5" s="1089"/>
      <c r="Z5" s="1090"/>
      <c r="AA5" s="1088" t="s">
        <v>378</v>
      </c>
      <c r="AB5" s="1089"/>
      <c r="AC5" s="1089"/>
      <c r="AD5" s="1089"/>
      <c r="AE5" s="1089"/>
      <c r="AF5" s="1198" t="s">
        <v>379</v>
      </c>
      <c r="AG5" s="1089"/>
      <c r="AH5" s="1089"/>
      <c r="AI5" s="1089"/>
      <c r="AJ5" s="1104"/>
      <c r="AK5" s="1089" t="s">
        <v>380</v>
      </c>
      <c r="AL5" s="1089"/>
      <c r="AM5" s="1089"/>
      <c r="AN5" s="1089"/>
      <c r="AO5" s="1090"/>
      <c r="AP5" s="1088" t="s">
        <v>381</v>
      </c>
      <c r="AQ5" s="1089"/>
      <c r="AR5" s="1089"/>
      <c r="AS5" s="1089"/>
      <c r="AT5" s="1090"/>
      <c r="AU5" s="1088" t="s">
        <v>382</v>
      </c>
      <c r="AV5" s="1089"/>
      <c r="AW5" s="1089"/>
      <c r="AX5" s="1089"/>
      <c r="AY5" s="1104"/>
      <c r="AZ5" s="256"/>
      <c r="BA5" s="256"/>
      <c r="BB5" s="256"/>
      <c r="BC5" s="256"/>
      <c r="BD5" s="256"/>
      <c r="BE5" s="257"/>
      <c r="BF5" s="257"/>
      <c r="BG5" s="257"/>
      <c r="BH5" s="257"/>
      <c r="BI5" s="257"/>
      <c r="BJ5" s="257"/>
      <c r="BK5" s="257"/>
      <c r="BL5" s="257"/>
      <c r="BM5" s="257"/>
      <c r="BN5" s="257"/>
      <c r="BO5" s="257"/>
      <c r="BP5" s="257"/>
      <c r="BQ5" s="1082" t="s">
        <v>383</v>
      </c>
      <c r="BR5" s="1083"/>
      <c r="BS5" s="1083"/>
      <c r="BT5" s="1083"/>
      <c r="BU5" s="1083"/>
      <c r="BV5" s="1083"/>
      <c r="BW5" s="1083"/>
      <c r="BX5" s="1083"/>
      <c r="BY5" s="1083"/>
      <c r="BZ5" s="1083"/>
      <c r="CA5" s="1083"/>
      <c r="CB5" s="1083"/>
      <c r="CC5" s="1083"/>
      <c r="CD5" s="1083"/>
      <c r="CE5" s="1083"/>
      <c r="CF5" s="1083"/>
      <c r="CG5" s="1084"/>
      <c r="CH5" s="1088" t="s">
        <v>384</v>
      </c>
      <c r="CI5" s="1089"/>
      <c r="CJ5" s="1089"/>
      <c r="CK5" s="1089"/>
      <c r="CL5" s="1090"/>
      <c r="CM5" s="1088" t="s">
        <v>385</v>
      </c>
      <c r="CN5" s="1089"/>
      <c r="CO5" s="1089"/>
      <c r="CP5" s="1089"/>
      <c r="CQ5" s="1090"/>
      <c r="CR5" s="1088" t="s">
        <v>386</v>
      </c>
      <c r="CS5" s="1089"/>
      <c r="CT5" s="1089"/>
      <c r="CU5" s="1089"/>
      <c r="CV5" s="1090"/>
      <c r="CW5" s="1088" t="s">
        <v>387</v>
      </c>
      <c r="CX5" s="1089"/>
      <c r="CY5" s="1089"/>
      <c r="CZ5" s="1089"/>
      <c r="DA5" s="1090"/>
      <c r="DB5" s="1088" t="s">
        <v>388</v>
      </c>
      <c r="DC5" s="1089"/>
      <c r="DD5" s="1089"/>
      <c r="DE5" s="1089"/>
      <c r="DF5" s="1090"/>
      <c r="DG5" s="1183" t="s">
        <v>389</v>
      </c>
      <c r="DH5" s="1184"/>
      <c r="DI5" s="1184"/>
      <c r="DJ5" s="1184"/>
      <c r="DK5" s="1185"/>
      <c r="DL5" s="1183" t="s">
        <v>390</v>
      </c>
      <c r="DM5" s="1184"/>
      <c r="DN5" s="1184"/>
      <c r="DO5" s="1184"/>
      <c r="DP5" s="1185"/>
      <c r="DQ5" s="1088" t="s">
        <v>391</v>
      </c>
      <c r="DR5" s="1089"/>
      <c r="DS5" s="1089"/>
      <c r="DT5" s="1089"/>
      <c r="DU5" s="1090"/>
      <c r="DV5" s="1088" t="s">
        <v>382</v>
      </c>
      <c r="DW5" s="1089"/>
      <c r="DX5" s="1089"/>
      <c r="DY5" s="1089"/>
      <c r="DZ5" s="1104"/>
      <c r="EA5" s="254"/>
    </row>
    <row r="6" spans="1:131" s="255" customFormat="1" ht="26.25" customHeight="1" thickBot="1" x14ac:dyDescent="0.2">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199"/>
      <c r="AG6" s="1092"/>
      <c r="AH6" s="1092"/>
      <c r="AI6" s="1092"/>
      <c r="AJ6" s="1105"/>
      <c r="AK6" s="1092"/>
      <c r="AL6" s="1092"/>
      <c r="AM6" s="1092"/>
      <c r="AN6" s="1092"/>
      <c r="AO6" s="1093"/>
      <c r="AP6" s="1091"/>
      <c r="AQ6" s="1092"/>
      <c r="AR6" s="1092"/>
      <c r="AS6" s="1092"/>
      <c r="AT6" s="1093"/>
      <c r="AU6" s="1091"/>
      <c r="AV6" s="1092"/>
      <c r="AW6" s="1092"/>
      <c r="AX6" s="1092"/>
      <c r="AY6" s="1105"/>
      <c r="AZ6" s="252"/>
      <c r="BA6" s="252"/>
      <c r="BB6" s="252"/>
      <c r="BC6" s="252"/>
      <c r="BD6" s="252"/>
      <c r="BE6" s="253"/>
      <c r="BF6" s="253"/>
      <c r="BG6" s="253"/>
      <c r="BH6" s="253"/>
      <c r="BI6" s="253"/>
      <c r="BJ6" s="253"/>
      <c r="BK6" s="253"/>
      <c r="BL6" s="253"/>
      <c r="BM6" s="253"/>
      <c r="BN6" s="253"/>
      <c r="BO6" s="253"/>
      <c r="BP6" s="253"/>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86"/>
      <c r="DH6" s="1187"/>
      <c r="DI6" s="1187"/>
      <c r="DJ6" s="1187"/>
      <c r="DK6" s="1188"/>
      <c r="DL6" s="1186"/>
      <c r="DM6" s="1187"/>
      <c r="DN6" s="1187"/>
      <c r="DO6" s="1187"/>
      <c r="DP6" s="1188"/>
      <c r="DQ6" s="1091"/>
      <c r="DR6" s="1092"/>
      <c r="DS6" s="1092"/>
      <c r="DT6" s="1092"/>
      <c r="DU6" s="1093"/>
      <c r="DV6" s="1091"/>
      <c r="DW6" s="1092"/>
      <c r="DX6" s="1092"/>
      <c r="DY6" s="1092"/>
      <c r="DZ6" s="1105"/>
      <c r="EA6" s="254"/>
    </row>
    <row r="7" spans="1:131" s="255" customFormat="1" ht="26.25" customHeight="1" thickTop="1" x14ac:dyDescent="0.15">
      <c r="A7" s="258">
        <v>1</v>
      </c>
      <c r="B7" s="1135" t="s">
        <v>392</v>
      </c>
      <c r="C7" s="1136"/>
      <c r="D7" s="1136"/>
      <c r="E7" s="1136"/>
      <c r="F7" s="1136"/>
      <c r="G7" s="1136"/>
      <c r="H7" s="1136"/>
      <c r="I7" s="1136"/>
      <c r="J7" s="1136"/>
      <c r="K7" s="1136"/>
      <c r="L7" s="1136"/>
      <c r="M7" s="1136"/>
      <c r="N7" s="1136"/>
      <c r="O7" s="1136"/>
      <c r="P7" s="1137"/>
      <c r="Q7" s="1189">
        <v>25050</v>
      </c>
      <c r="R7" s="1190"/>
      <c r="S7" s="1190"/>
      <c r="T7" s="1190"/>
      <c r="U7" s="1190"/>
      <c r="V7" s="1190">
        <v>24425</v>
      </c>
      <c r="W7" s="1190"/>
      <c r="X7" s="1190"/>
      <c r="Y7" s="1190"/>
      <c r="Z7" s="1190"/>
      <c r="AA7" s="1190">
        <f>Q7-V7</f>
        <v>625</v>
      </c>
      <c r="AB7" s="1190"/>
      <c r="AC7" s="1190"/>
      <c r="AD7" s="1190"/>
      <c r="AE7" s="1191"/>
      <c r="AF7" s="1192">
        <v>601</v>
      </c>
      <c r="AG7" s="1193"/>
      <c r="AH7" s="1193"/>
      <c r="AI7" s="1193"/>
      <c r="AJ7" s="1194"/>
      <c r="AK7" s="1176" t="s">
        <v>598</v>
      </c>
      <c r="AL7" s="1177"/>
      <c r="AM7" s="1177"/>
      <c r="AN7" s="1177"/>
      <c r="AO7" s="1177"/>
      <c r="AP7" s="1177">
        <v>19183</v>
      </c>
      <c r="AQ7" s="1177"/>
      <c r="AR7" s="1177"/>
      <c r="AS7" s="1177"/>
      <c r="AT7" s="1177"/>
      <c r="AU7" s="1178"/>
      <c r="AV7" s="1178"/>
      <c r="AW7" s="1178"/>
      <c r="AX7" s="1178"/>
      <c r="AY7" s="1179"/>
      <c r="AZ7" s="252"/>
      <c r="BA7" s="252"/>
      <c r="BB7" s="252"/>
      <c r="BC7" s="252"/>
      <c r="BD7" s="252"/>
      <c r="BE7" s="253"/>
      <c r="BF7" s="253"/>
      <c r="BG7" s="253"/>
      <c r="BH7" s="253"/>
      <c r="BI7" s="253"/>
      <c r="BJ7" s="253"/>
      <c r="BK7" s="253"/>
      <c r="BL7" s="253"/>
      <c r="BM7" s="253"/>
      <c r="BN7" s="253"/>
      <c r="BO7" s="253"/>
      <c r="BP7" s="253"/>
      <c r="BQ7" s="259">
        <v>1</v>
      </c>
      <c r="BR7" s="260"/>
      <c r="BS7" s="1180" t="s">
        <v>608</v>
      </c>
      <c r="BT7" s="1181"/>
      <c r="BU7" s="1181"/>
      <c r="BV7" s="1181"/>
      <c r="BW7" s="1181"/>
      <c r="BX7" s="1181"/>
      <c r="BY7" s="1181"/>
      <c r="BZ7" s="1181"/>
      <c r="CA7" s="1181"/>
      <c r="CB7" s="1181"/>
      <c r="CC7" s="1181"/>
      <c r="CD7" s="1181"/>
      <c r="CE7" s="1181"/>
      <c r="CF7" s="1181"/>
      <c r="CG7" s="1182"/>
      <c r="CH7" s="1173">
        <v>8</v>
      </c>
      <c r="CI7" s="1174"/>
      <c r="CJ7" s="1174"/>
      <c r="CK7" s="1174"/>
      <c r="CL7" s="1175"/>
      <c r="CM7" s="1173">
        <v>83</v>
      </c>
      <c r="CN7" s="1174"/>
      <c r="CO7" s="1174"/>
      <c r="CP7" s="1174"/>
      <c r="CQ7" s="1175"/>
      <c r="CR7" s="1173">
        <v>5</v>
      </c>
      <c r="CS7" s="1174"/>
      <c r="CT7" s="1174"/>
      <c r="CU7" s="1174"/>
      <c r="CV7" s="1175"/>
      <c r="CW7" s="1173" t="s">
        <v>598</v>
      </c>
      <c r="CX7" s="1174"/>
      <c r="CY7" s="1174"/>
      <c r="CZ7" s="1174"/>
      <c r="DA7" s="1175"/>
      <c r="DB7" s="1173" t="s">
        <v>598</v>
      </c>
      <c r="DC7" s="1174"/>
      <c r="DD7" s="1174"/>
      <c r="DE7" s="1174"/>
      <c r="DF7" s="1175"/>
      <c r="DG7" s="1173">
        <v>407</v>
      </c>
      <c r="DH7" s="1174"/>
      <c r="DI7" s="1174"/>
      <c r="DJ7" s="1174"/>
      <c r="DK7" s="1175"/>
      <c r="DL7" s="1173" t="s">
        <v>598</v>
      </c>
      <c r="DM7" s="1174"/>
      <c r="DN7" s="1174"/>
      <c r="DO7" s="1174"/>
      <c r="DP7" s="1175"/>
      <c r="DQ7" s="1173">
        <v>22</v>
      </c>
      <c r="DR7" s="1174"/>
      <c r="DS7" s="1174"/>
      <c r="DT7" s="1174"/>
      <c r="DU7" s="1175"/>
      <c r="DV7" s="1200"/>
      <c r="DW7" s="1201"/>
      <c r="DX7" s="1201"/>
      <c r="DY7" s="1201"/>
      <c r="DZ7" s="1202"/>
      <c r="EA7" s="254"/>
    </row>
    <row r="8" spans="1:131" s="255" customFormat="1" ht="26.25" customHeight="1" x14ac:dyDescent="0.15">
      <c r="A8" s="261">
        <v>2</v>
      </c>
      <c r="B8" s="1123"/>
      <c r="C8" s="1124"/>
      <c r="D8" s="1124"/>
      <c r="E8" s="1124"/>
      <c r="F8" s="1124"/>
      <c r="G8" s="1124"/>
      <c r="H8" s="1124"/>
      <c r="I8" s="1124"/>
      <c r="J8" s="1124"/>
      <c r="K8" s="1124"/>
      <c r="L8" s="1124"/>
      <c r="M8" s="1124"/>
      <c r="N8" s="1124"/>
      <c r="O8" s="1124"/>
      <c r="P8" s="1125"/>
      <c r="Q8" s="1129"/>
      <c r="R8" s="1130"/>
      <c r="S8" s="1130"/>
      <c r="T8" s="1130"/>
      <c r="U8" s="1130"/>
      <c r="V8" s="1130"/>
      <c r="W8" s="1130"/>
      <c r="X8" s="1130"/>
      <c r="Y8" s="1130"/>
      <c r="Z8" s="1130"/>
      <c r="AA8" s="1130"/>
      <c r="AB8" s="1130"/>
      <c r="AC8" s="1130"/>
      <c r="AD8" s="1130"/>
      <c r="AE8" s="1131"/>
      <c r="AF8" s="1106"/>
      <c r="AG8" s="1107"/>
      <c r="AH8" s="1107"/>
      <c r="AI8" s="1107"/>
      <c r="AJ8" s="1108"/>
      <c r="AK8" s="1171"/>
      <c r="AL8" s="1172"/>
      <c r="AM8" s="1172"/>
      <c r="AN8" s="1172"/>
      <c r="AO8" s="1172"/>
      <c r="AP8" s="1172"/>
      <c r="AQ8" s="1172"/>
      <c r="AR8" s="1172"/>
      <c r="AS8" s="1172"/>
      <c r="AT8" s="1172"/>
      <c r="AU8" s="1169"/>
      <c r="AV8" s="1169"/>
      <c r="AW8" s="1169"/>
      <c r="AX8" s="1169"/>
      <c r="AY8" s="1170"/>
      <c r="AZ8" s="252"/>
      <c r="BA8" s="252"/>
      <c r="BB8" s="252"/>
      <c r="BC8" s="252"/>
      <c r="BD8" s="252"/>
      <c r="BE8" s="253"/>
      <c r="BF8" s="253"/>
      <c r="BG8" s="253"/>
      <c r="BH8" s="253"/>
      <c r="BI8" s="253"/>
      <c r="BJ8" s="253"/>
      <c r="BK8" s="253"/>
      <c r="BL8" s="253"/>
      <c r="BM8" s="253"/>
      <c r="BN8" s="253"/>
      <c r="BO8" s="253"/>
      <c r="BP8" s="253"/>
      <c r="BQ8" s="262">
        <v>2</v>
      </c>
      <c r="BR8" s="263"/>
      <c r="BS8" s="1101"/>
      <c r="BT8" s="1102"/>
      <c r="BU8" s="1102"/>
      <c r="BV8" s="1102"/>
      <c r="BW8" s="1102"/>
      <c r="BX8" s="1102"/>
      <c r="BY8" s="1102"/>
      <c r="BZ8" s="1102"/>
      <c r="CA8" s="1102"/>
      <c r="CB8" s="1102"/>
      <c r="CC8" s="1102"/>
      <c r="CD8" s="1102"/>
      <c r="CE8" s="1102"/>
      <c r="CF8" s="1102"/>
      <c r="CG8" s="1103"/>
      <c r="CH8" s="1076"/>
      <c r="CI8" s="1077"/>
      <c r="CJ8" s="1077"/>
      <c r="CK8" s="1077"/>
      <c r="CL8" s="1078"/>
      <c r="CM8" s="1076"/>
      <c r="CN8" s="1077"/>
      <c r="CO8" s="1077"/>
      <c r="CP8" s="1077"/>
      <c r="CQ8" s="1078"/>
      <c r="CR8" s="1076"/>
      <c r="CS8" s="1077"/>
      <c r="CT8" s="1077"/>
      <c r="CU8" s="1077"/>
      <c r="CV8" s="1078"/>
      <c r="CW8" s="1076"/>
      <c r="CX8" s="1077"/>
      <c r="CY8" s="1077"/>
      <c r="CZ8" s="1077"/>
      <c r="DA8" s="1078"/>
      <c r="DB8" s="1076"/>
      <c r="DC8" s="1077"/>
      <c r="DD8" s="1077"/>
      <c r="DE8" s="1077"/>
      <c r="DF8" s="1078"/>
      <c r="DG8" s="1076"/>
      <c r="DH8" s="1077"/>
      <c r="DI8" s="1077"/>
      <c r="DJ8" s="1077"/>
      <c r="DK8" s="1078"/>
      <c r="DL8" s="1076"/>
      <c r="DM8" s="1077"/>
      <c r="DN8" s="1077"/>
      <c r="DO8" s="1077"/>
      <c r="DP8" s="1078"/>
      <c r="DQ8" s="1076"/>
      <c r="DR8" s="1077"/>
      <c r="DS8" s="1077"/>
      <c r="DT8" s="1077"/>
      <c r="DU8" s="1078"/>
      <c r="DV8" s="1079"/>
      <c r="DW8" s="1080"/>
      <c r="DX8" s="1080"/>
      <c r="DY8" s="1080"/>
      <c r="DZ8" s="1081"/>
      <c r="EA8" s="254"/>
    </row>
    <row r="9" spans="1:131" s="255" customFormat="1" ht="26.25" customHeight="1" x14ac:dyDescent="0.15">
      <c r="A9" s="261">
        <v>3</v>
      </c>
      <c r="B9" s="1123"/>
      <c r="C9" s="1124"/>
      <c r="D9" s="1124"/>
      <c r="E9" s="1124"/>
      <c r="F9" s="1124"/>
      <c r="G9" s="1124"/>
      <c r="H9" s="1124"/>
      <c r="I9" s="1124"/>
      <c r="J9" s="1124"/>
      <c r="K9" s="1124"/>
      <c r="L9" s="1124"/>
      <c r="M9" s="1124"/>
      <c r="N9" s="1124"/>
      <c r="O9" s="1124"/>
      <c r="P9" s="1125"/>
      <c r="Q9" s="1129"/>
      <c r="R9" s="1130"/>
      <c r="S9" s="1130"/>
      <c r="T9" s="1130"/>
      <c r="U9" s="1130"/>
      <c r="V9" s="1130"/>
      <c r="W9" s="1130"/>
      <c r="X9" s="1130"/>
      <c r="Y9" s="1130"/>
      <c r="Z9" s="1130"/>
      <c r="AA9" s="1130"/>
      <c r="AB9" s="1130"/>
      <c r="AC9" s="1130"/>
      <c r="AD9" s="1130"/>
      <c r="AE9" s="1131"/>
      <c r="AF9" s="1106"/>
      <c r="AG9" s="1107"/>
      <c r="AH9" s="1107"/>
      <c r="AI9" s="1107"/>
      <c r="AJ9" s="1108"/>
      <c r="AK9" s="1171"/>
      <c r="AL9" s="1172"/>
      <c r="AM9" s="1172"/>
      <c r="AN9" s="1172"/>
      <c r="AO9" s="1172"/>
      <c r="AP9" s="1172"/>
      <c r="AQ9" s="1172"/>
      <c r="AR9" s="1172"/>
      <c r="AS9" s="1172"/>
      <c r="AT9" s="1172"/>
      <c r="AU9" s="1169"/>
      <c r="AV9" s="1169"/>
      <c r="AW9" s="1169"/>
      <c r="AX9" s="1169"/>
      <c r="AY9" s="1170"/>
      <c r="AZ9" s="252"/>
      <c r="BA9" s="252"/>
      <c r="BB9" s="252"/>
      <c r="BC9" s="252"/>
      <c r="BD9" s="252"/>
      <c r="BE9" s="253"/>
      <c r="BF9" s="253"/>
      <c r="BG9" s="253"/>
      <c r="BH9" s="253"/>
      <c r="BI9" s="253"/>
      <c r="BJ9" s="253"/>
      <c r="BK9" s="253"/>
      <c r="BL9" s="253"/>
      <c r="BM9" s="253"/>
      <c r="BN9" s="253"/>
      <c r="BO9" s="253"/>
      <c r="BP9" s="253"/>
      <c r="BQ9" s="262">
        <v>3</v>
      </c>
      <c r="BR9" s="263"/>
      <c r="BS9" s="1101"/>
      <c r="BT9" s="1102"/>
      <c r="BU9" s="1102"/>
      <c r="BV9" s="1102"/>
      <c r="BW9" s="1102"/>
      <c r="BX9" s="1102"/>
      <c r="BY9" s="1102"/>
      <c r="BZ9" s="1102"/>
      <c r="CA9" s="1102"/>
      <c r="CB9" s="1102"/>
      <c r="CC9" s="1102"/>
      <c r="CD9" s="1102"/>
      <c r="CE9" s="1102"/>
      <c r="CF9" s="1102"/>
      <c r="CG9" s="1103"/>
      <c r="CH9" s="1076"/>
      <c r="CI9" s="1077"/>
      <c r="CJ9" s="1077"/>
      <c r="CK9" s="1077"/>
      <c r="CL9" s="1078"/>
      <c r="CM9" s="1076"/>
      <c r="CN9" s="1077"/>
      <c r="CO9" s="1077"/>
      <c r="CP9" s="1077"/>
      <c r="CQ9" s="1078"/>
      <c r="CR9" s="1076"/>
      <c r="CS9" s="1077"/>
      <c r="CT9" s="1077"/>
      <c r="CU9" s="1077"/>
      <c r="CV9" s="1078"/>
      <c r="CW9" s="1076"/>
      <c r="CX9" s="1077"/>
      <c r="CY9" s="1077"/>
      <c r="CZ9" s="1077"/>
      <c r="DA9" s="1078"/>
      <c r="DB9" s="1076"/>
      <c r="DC9" s="1077"/>
      <c r="DD9" s="1077"/>
      <c r="DE9" s="1077"/>
      <c r="DF9" s="1078"/>
      <c r="DG9" s="1076"/>
      <c r="DH9" s="1077"/>
      <c r="DI9" s="1077"/>
      <c r="DJ9" s="1077"/>
      <c r="DK9" s="1078"/>
      <c r="DL9" s="1076"/>
      <c r="DM9" s="1077"/>
      <c r="DN9" s="1077"/>
      <c r="DO9" s="1077"/>
      <c r="DP9" s="1078"/>
      <c r="DQ9" s="1076"/>
      <c r="DR9" s="1077"/>
      <c r="DS9" s="1077"/>
      <c r="DT9" s="1077"/>
      <c r="DU9" s="1078"/>
      <c r="DV9" s="1079"/>
      <c r="DW9" s="1080"/>
      <c r="DX9" s="1080"/>
      <c r="DY9" s="1080"/>
      <c r="DZ9" s="1081"/>
      <c r="EA9" s="254"/>
    </row>
    <row r="10" spans="1:131" s="255" customFormat="1" ht="26.25" customHeight="1" x14ac:dyDescent="0.15">
      <c r="A10" s="261">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6"/>
      <c r="AG10" s="1107"/>
      <c r="AH10" s="1107"/>
      <c r="AI10" s="1107"/>
      <c r="AJ10" s="1108"/>
      <c r="AK10" s="1171"/>
      <c r="AL10" s="1172"/>
      <c r="AM10" s="1172"/>
      <c r="AN10" s="1172"/>
      <c r="AO10" s="1172"/>
      <c r="AP10" s="1172"/>
      <c r="AQ10" s="1172"/>
      <c r="AR10" s="1172"/>
      <c r="AS10" s="1172"/>
      <c r="AT10" s="1172"/>
      <c r="AU10" s="1169"/>
      <c r="AV10" s="1169"/>
      <c r="AW10" s="1169"/>
      <c r="AX10" s="1169"/>
      <c r="AY10" s="1170"/>
      <c r="AZ10" s="252"/>
      <c r="BA10" s="252"/>
      <c r="BB10" s="252"/>
      <c r="BC10" s="252"/>
      <c r="BD10" s="252"/>
      <c r="BE10" s="253"/>
      <c r="BF10" s="253"/>
      <c r="BG10" s="253"/>
      <c r="BH10" s="253"/>
      <c r="BI10" s="253"/>
      <c r="BJ10" s="253"/>
      <c r="BK10" s="253"/>
      <c r="BL10" s="253"/>
      <c r="BM10" s="253"/>
      <c r="BN10" s="253"/>
      <c r="BO10" s="253"/>
      <c r="BP10" s="253"/>
      <c r="BQ10" s="262">
        <v>4</v>
      </c>
      <c r="BR10" s="263"/>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54"/>
    </row>
    <row r="11" spans="1:131" s="255" customFormat="1" ht="26.25" customHeight="1" x14ac:dyDescent="0.15">
      <c r="A11" s="261">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6"/>
      <c r="AG11" s="1107"/>
      <c r="AH11" s="1107"/>
      <c r="AI11" s="1107"/>
      <c r="AJ11" s="1108"/>
      <c r="AK11" s="1171"/>
      <c r="AL11" s="1172"/>
      <c r="AM11" s="1172"/>
      <c r="AN11" s="1172"/>
      <c r="AO11" s="1172"/>
      <c r="AP11" s="1172"/>
      <c r="AQ11" s="1172"/>
      <c r="AR11" s="1172"/>
      <c r="AS11" s="1172"/>
      <c r="AT11" s="1172"/>
      <c r="AU11" s="1169"/>
      <c r="AV11" s="1169"/>
      <c r="AW11" s="1169"/>
      <c r="AX11" s="1169"/>
      <c r="AY11" s="1170"/>
      <c r="AZ11" s="252"/>
      <c r="BA11" s="252"/>
      <c r="BB11" s="252"/>
      <c r="BC11" s="252"/>
      <c r="BD11" s="252"/>
      <c r="BE11" s="253"/>
      <c r="BF11" s="253"/>
      <c r="BG11" s="253"/>
      <c r="BH11" s="253"/>
      <c r="BI11" s="253"/>
      <c r="BJ11" s="253"/>
      <c r="BK11" s="253"/>
      <c r="BL11" s="253"/>
      <c r="BM11" s="253"/>
      <c r="BN11" s="253"/>
      <c r="BO11" s="253"/>
      <c r="BP11" s="253"/>
      <c r="BQ11" s="262">
        <v>5</v>
      </c>
      <c r="BR11" s="263"/>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4"/>
    </row>
    <row r="12" spans="1:131" s="255" customFormat="1" ht="26.25" customHeight="1" x14ac:dyDescent="0.15">
      <c r="A12" s="261">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6"/>
      <c r="AG12" s="1107"/>
      <c r="AH12" s="1107"/>
      <c r="AI12" s="1107"/>
      <c r="AJ12" s="1108"/>
      <c r="AK12" s="1171"/>
      <c r="AL12" s="1172"/>
      <c r="AM12" s="1172"/>
      <c r="AN12" s="1172"/>
      <c r="AO12" s="1172"/>
      <c r="AP12" s="1172"/>
      <c r="AQ12" s="1172"/>
      <c r="AR12" s="1172"/>
      <c r="AS12" s="1172"/>
      <c r="AT12" s="1172"/>
      <c r="AU12" s="1169"/>
      <c r="AV12" s="1169"/>
      <c r="AW12" s="1169"/>
      <c r="AX12" s="1169"/>
      <c r="AY12" s="1170"/>
      <c r="AZ12" s="252"/>
      <c r="BA12" s="252"/>
      <c r="BB12" s="252"/>
      <c r="BC12" s="252"/>
      <c r="BD12" s="252"/>
      <c r="BE12" s="253"/>
      <c r="BF12" s="253"/>
      <c r="BG12" s="253"/>
      <c r="BH12" s="253"/>
      <c r="BI12" s="253"/>
      <c r="BJ12" s="253"/>
      <c r="BK12" s="253"/>
      <c r="BL12" s="253"/>
      <c r="BM12" s="253"/>
      <c r="BN12" s="253"/>
      <c r="BO12" s="253"/>
      <c r="BP12" s="253"/>
      <c r="BQ12" s="262">
        <v>6</v>
      </c>
      <c r="BR12" s="263"/>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4"/>
    </row>
    <row r="13" spans="1:131" s="255" customFormat="1" ht="26.25" customHeight="1" x14ac:dyDescent="0.15">
      <c r="A13" s="261">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6"/>
      <c r="AG13" s="1107"/>
      <c r="AH13" s="1107"/>
      <c r="AI13" s="1107"/>
      <c r="AJ13" s="1108"/>
      <c r="AK13" s="1171"/>
      <c r="AL13" s="1172"/>
      <c r="AM13" s="1172"/>
      <c r="AN13" s="1172"/>
      <c r="AO13" s="1172"/>
      <c r="AP13" s="1172"/>
      <c r="AQ13" s="1172"/>
      <c r="AR13" s="1172"/>
      <c r="AS13" s="1172"/>
      <c r="AT13" s="1172"/>
      <c r="AU13" s="1169"/>
      <c r="AV13" s="1169"/>
      <c r="AW13" s="1169"/>
      <c r="AX13" s="1169"/>
      <c r="AY13" s="1170"/>
      <c r="AZ13" s="252"/>
      <c r="BA13" s="252"/>
      <c r="BB13" s="252"/>
      <c r="BC13" s="252"/>
      <c r="BD13" s="252"/>
      <c r="BE13" s="253"/>
      <c r="BF13" s="253"/>
      <c r="BG13" s="253"/>
      <c r="BH13" s="253"/>
      <c r="BI13" s="253"/>
      <c r="BJ13" s="253"/>
      <c r="BK13" s="253"/>
      <c r="BL13" s="253"/>
      <c r="BM13" s="253"/>
      <c r="BN13" s="253"/>
      <c r="BO13" s="253"/>
      <c r="BP13" s="253"/>
      <c r="BQ13" s="262">
        <v>7</v>
      </c>
      <c r="BR13" s="263"/>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4"/>
    </row>
    <row r="14" spans="1:131" s="255" customFormat="1" ht="26.25" customHeight="1" x14ac:dyDescent="0.15">
      <c r="A14" s="261">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6"/>
      <c r="AG14" s="1107"/>
      <c r="AH14" s="1107"/>
      <c r="AI14" s="1107"/>
      <c r="AJ14" s="1108"/>
      <c r="AK14" s="1171"/>
      <c r="AL14" s="1172"/>
      <c r="AM14" s="1172"/>
      <c r="AN14" s="1172"/>
      <c r="AO14" s="1172"/>
      <c r="AP14" s="1172"/>
      <c r="AQ14" s="1172"/>
      <c r="AR14" s="1172"/>
      <c r="AS14" s="1172"/>
      <c r="AT14" s="1172"/>
      <c r="AU14" s="1169"/>
      <c r="AV14" s="1169"/>
      <c r="AW14" s="1169"/>
      <c r="AX14" s="1169"/>
      <c r="AY14" s="1170"/>
      <c r="AZ14" s="252"/>
      <c r="BA14" s="252"/>
      <c r="BB14" s="252"/>
      <c r="BC14" s="252"/>
      <c r="BD14" s="252"/>
      <c r="BE14" s="253"/>
      <c r="BF14" s="253"/>
      <c r="BG14" s="253"/>
      <c r="BH14" s="253"/>
      <c r="BI14" s="253"/>
      <c r="BJ14" s="253"/>
      <c r="BK14" s="253"/>
      <c r="BL14" s="253"/>
      <c r="BM14" s="253"/>
      <c r="BN14" s="253"/>
      <c r="BO14" s="253"/>
      <c r="BP14" s="253"/>
      <c r="BQ14" s="262">
        <v>8</v>
      </c>
      <c r="BR14" s="263"/>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4"/>
    </row>
    <row r="15" spans="1:131" s="255" customFormat="1" ht="26.25" customHeight="1" x14ac:dyDescent="0.15">
      <c r="A15" s="261">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6"/>
      <c r="AG15" s="1107"/>
      <c r="AH15" s="1107"/>
      <c r="AI15" s="1107"/>
      <c r="AJ15" s="1108"/>
      <c r="AK15" s="1171"/>
      <c r="AL15" s="1172"/>
      <c r="AM15" s="1172"/>
      <c r="AN15" s="1172"/>
      <c r="AO15" s="1172"/>
      <c r="AP15" s="1172"/>
      <c r="AQ15" s="1172"/>
      <c r="AR15" s="1172"/>
      <c r="AS15" s="1172"/>
      <c r="AT15" s="1172"/>
      <c r="AU15" s="1169"/>
      <c r="AV15" s="1169"/>
      <c r="AW15" s="1169"/>
      <c r="AX15" s="1169"/>
      <c r="AY15" s="1170"/>
      <c r="AZ15" s="252"/>
      <c r="BA15" s="252"/>
      <c r="BB15" s="252"/>
      <c r="BC15" s="252"/>
      <c r="BD15" s="252"/>
      <c r="BE15" s="253"/>
      <c r="BF15" s="253"/>
      <c r="BG15" s="253"/>
      <c r="BH15" s="253"/>
      <c r="BI15" s="253"/>
      <c r="BJ15" s="253"/>
      <c r="BK15" s="253"/>
      <c r="BL15" s="253"/>
      <c r="BM15" s="253"/>
      <c r="BN15" s="253"/>
      <c r="BO15" s="253"/>
      <c r="BP15" s="253"/>
      <c r="BQ15" s="262">
        <v>9</v>
      </c>
      <c r="BR15" s="263"/>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4"/>
    </row>
    <row r="16" spans="1:131" s="255" customFormat="1" ht="26.25" customHeight="1" x14ac:dyDescent="0.15">
      <c r="A16" s="261">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6"/>
      <c r="AG16" s="1107"/>
      <c r="AH16" s="1107"/>
      <c r="AI16" s="1107"/>
      <c r="AJ16" s="1108"/>
      <c r="AK16" s="1171"/>
      <c r="AL16" s="1172"/>
      <c r="AM16" s="1172"/>
      <c r="AN16" s="1172"/>
      <c r="AO16" s="1172"/>
      <c r="AP16" s="1172"/>
      <c r="AQ16" s="1172"/>
      <c r="AR16" s="1172"/>
      <c r="AS16" s="1172"/>
      <c r="AT16" s="1172"/>
      <c r="AU16" s="1169"/>
      <c r="AV16" s="1169"/>
      <c r="AW16" s="1169"/>
      <c r="AX16" s="1169"/>
      <c r="AY16" s="1170"/>
      <c r="AZ16" s="252"/>
      <c r="BA16" s="252"/>
      <c r="BB16" s="252"/>
      <c r="BC16" s="252"/>
      <c r="BD16" s="252"/>
      <c r="BE16" s="253"/>
      <c r="BF16" s="253"/>
      <c r="BG16" s="253"/>
      <c r="BH16" s="253"/>
      <c r="BI16" s="253"/>
      <c r="BJ16" s="253"/>
      <c r="BK16" s="253"/>
      <c r="BL16" s="253"/>
      <c r="BM16" s="253"/>
      <c r="BN16" s="253"/>
      <c r="BO16" s="253"/>
      <c r="BP16" s="253"/>
      <c r="BQ16" s="262">
        <v>10</v>
      </c>
      <c r="BR16" s="263"/>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4"/>
    </row>
    <row r="17" spans="1:131" s="255" customFormat="1" ht="26.25" customHeight="1" x14ac:dyDescent="0.15">
      <c r="A17" s="261">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6"/>
      <c r="AG17" s="1107"/>
      <c r="AH17" s="1107"/>
      <c r="AI17" s="1107"/>
      <c r="AJ17" s="1108"/>
      <c r="AK17" s="1171"/>
      <c r="AL17" s="1172"/>
      <c r="AM17" s="1172"/>
      <c r="AN17" s="1172"/>
      <c r="AO17" s="1172"/>
      <c r="AP17" s="1172"/>
      <c r="AQ17" s="1172"/>
      <c r="AR17" s="1172"/>
      <c r="AS17" s="1172"/>
      <c r="AT17" s="1172"/>
      <c r="AU17" s="1169"/>
      <c r="AV17" s="1169"/>
      <c r="AW17" s="1169"/>
      <c r="AX17" s="1169"/>
      <c r="AY17" s="1170"/>
      <c r="AZ17" s="252"/>
      <c r="BA17" s="252"/>
      <c r="BB17" s="252"/>
      <c r="BC17" s="252"/>
      <c r="BD17" s="252"/>
      <c r="BE17" s="253"/>
      <c r="BF17" s="253"/>
      <c r="BG17" s="253"/>
      <c r="BH17" s="253"/>
      <c r="BI17" s="253"/>
      <c r="BJ17" s="253"/>
      <c r="BK17" s="253"/>
      <c r="BL17" s="253"/>
      <c r="BM17" s="253"/>
      <c r="BN17" s="253"/>
      <c r="BO17" s="253"/>
      <c r="BP17" s="253"/>
      <c r="BQ17" s="262">
        <v>11</v>
      </c>
      <c r="BR17" s="263"/>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4"/>
    </row>
    <row r="18" spans="1:131" s="255" customFormat="1" ht="26.25" customHeight="1" x14ac:dyDescent="0.15">
      <c r="A18" s="261">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6"/>
      <c r="AG18" s="1107"/>
      <c r="AH18" s="1107"/>
      <c r="AI18" s="1107"/>
      <c r="AJ18" s="1108"/>
      <c r="AK18" s="1171"/>
      <c r="AL18" s="1172"/>
      <c r="AM18" s="1172"/>
      <c r="AN18" s="1172"/>
      <c r="AO18" s="1172"/>
      <c r="AP18" s="1172"/>
      <c r="AQ18" s="1172"/>
      <c r="AR18" s="1172"/>
      <c r="AS18" s="1172"/>
      <c r="AT18" s="1172"/>
      <c r="AU18" s="1169"/>
      <c r="AV18" s="1169"/>
      <c r="AW18" s="1169"/>
      <c r="AX18" s="1169"/>
      <c r="AY18" s="1170"/>
      <c r="AZ18" s="252"/>
      <c r="BA18" s="252"/>
      <c r="BB18" s="252"/>
      <c r="BC18" s="252"/>
      <c r="BD18" s="252"/>
      <c r="BE18" s="253"/>
      <c r="BF18" s="253"/>
      <c r="BG18" s="253"/>
      <c r="BH18" s="253"/>
      <c r="BI18" s="253"/>
      <c r="BJ18" s="253"/>
      <c r="BK18" s="253"/>
      <c r="BL18" s="253"/>
      <c r="BM18" s="253"/>
      <c r="BN18" s="253"/>
      <c r="BO18" s="253"/>
      <c r="BP18" s="253"/>
      <c r="BQ18" s="262">
        <v>12</v>
      </c>
      <c r="BR18" s="263"/>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4"/>
    </row>
    <row r="19" spans="1:131" s="255" customFormat="1" ht="26.25" customHeight="1" x14ac:dyDescent="0.15">
      <c r="A19" s="261">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6"/>
      <c r="AG19" s="1107"/>
      <c r="AH19" s="1107"/>
      <c r="AI19" s="1107"/>
      <c r="AJ19" s="1108"/>
      <c r="AK19" s="1171"/>
      <c r="AL19" s="1172"/>
      <c r="AM19" s="1172"/>
      <c r="AN19" s="1172"/>
      <c r="AO19" s="1172"/>
      <c r="AP19" s="1172"/>
      <c r="AQ19" s="1172"/>
      <c r="AR19" s="1172"/>
      <c r="AS19" s="1172"/>
      <c r="AT19" s="1172"/>
      <c r="AU19" s="1169"/>
      <c r="AV19" s="1169"/>
      <c r="AW19" s="1169"/>
      <c r="AX19" s="1169"/>
      <c r="AY19" s="1170"/>
      <c r="AZ19" s="252"/>
      <c r="BA19" s="252"/>
      <c r="BB19" s="252"/>
      <c r="BC19" s="252"/>
      <c r="BD19" s="252"/>
      <c r="BE19" s="253"/>
      <c r="BF19" s="253"/>
      <c r="BG19" s="253"/>
      <c r="BH19" s="253"/>
      <c r="BI19" s="253"/>
      <c r="BJ19" s="253"/>
      <c r="BK19" s="253"/>
      <c r="BL19" s="253"/>
      <c r="BM19" s="253"/>
      <c r="BN19" s="253"/>
      <c r="BO19" s="253"/>
      <c r="BP19" s="253"/>
      <c r="BQ19" s="262">
        <v>13</v>
      </c>
      <c r="BR19" s="263"/>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4"/>
    </row>
    <row r="20" spans="1:131" s="255" customFormat="1" ht="26.25" customHeight="1" x14ac:dyDescent="0.15">
      <c r="A20" s="261">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6"/>
      <c r="AG20" s="1107"/>
      <c r="AH20" s="1107"/>
      <c r="AI20" s="1107"/>
      <c r="AJ20" s="1108"/>
      <c r="AK20" s="1171"/>
      <c r="AL20" s="1172"/>
      <c r="AM20" s="1172"/>
      <c r="AN20" s="1172"/>
      <c r="AO20" s="1172"/>
      <c r="AP20" s="1172"/>
      <c r="AQ20" s="1172"/>
      <c r="AR20" s="1172"/>
      <c r="AS20" s="1172"/>
      <c r="AT20" s="1172"/>
      <c r="AU20" s="1169"/>
      <c r="AV20" s="1169"/>
      <c r="AW20" s="1169"/>
      <c r="AX20" s="1169"/>
      <c r="AY20" s="1170"/>
      <c r="AZ20" s="252"/>
      <c r="BA20" s="252"/>
      <c r="BB20" s="252"/>
      <c r="BC20" s="252"/>
      <c r="BD20" s="252"/>
      <c r="BE20" s="253"/>
      <c r="BF20" s="253"/>
      <c r="BG20" s="253"/>
      <c r="BH20" s="253"/>
      <c r="BI20" s="253"/>
      <c r="BJ20" s="253"/>
      <c r="BK20" s="253"/>
      <c r="BL20" s="253"/>
      <c r="BM20" s="253"/>
      <c r="BN20" s="253"/>
      <c r="BO20" s="253"/>
      <c r="BP20" s="253"/>
      <c r="BQ20" s="262">
        <v>14</v>
      </c>
      <c r="BR20" s="263"/>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4"/>
    </row>
    <row r="21" spans="1:131" s="255" customFormat="1" ht="26.25" customHeight="1" thickBot="1" x14ac:dyDescent="0.2">
      <c r="A21" s="261">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6"/>
      <c r="AG21" s="1107"/>
      <c r="AH21" s="1107"/>
      <c r="AI21" s="1107"/>
      <c r="AJ21" s="1108"/>
      <c r="AK21" s="1171"/>
      <c r="AL21" s="1172"/>
      <c r="AM21" s="1172"/>
      <c r="AN21" s="1172"/>
      <c r="AO21" s="1172"/>
      <c r="AP21" s="1172"/>
      <c r="AQ21" s="1172"/>
      <c r="AR21" s="1172"/>
      <c r="AS21" s="1172"/>
      <c r="AT21" s="1172"/>
      <c r="AU21" s="1169"/>
      <c r="AV21" s="1169"/>
      <c r="AW21" s="1169"/>
      <c r="AX21" s="1169"/>
      <c r="AY21" s="1170"/>
      <c r="AZ21" s="252"/>
      <c r="BA21" s="252"/>
      <c r="BB21" s="252"/>
      <c r="BC21" s="252"/>
      <c r="BD21" s="252"/>
      <c r="BE21" s="253"/>
      <c r="BF21" s="253"/>
      <c r="BG21" s="253"/>
      <c r="BH21" s="253"/>
      <c r="BI21" s="253"/>
      <c r="BJ21" s="253"/>
      <c r="BK21" s="253"/>
      <c r="BL21" s="253"/>
      <c r="BM21" s="253"/>
      <c r="BN21" s="253"/>
      <c r="BO21" s="253"/>
      <c r="BP21" s="253"/>
      <c r="BQ21" s="262">
        <v>15</v>
      </c>
      <c r="BR21" s="263"/>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4"/>
    </row>
    <row r="22" spans="1:131" s="255" customFormat="1" ht="26.25" customHeight="1" x14ac:dyDescent="0.15">
      <c r="A22" s="261">
        <v>16</v>
      </c>
      <c r="B22" s="1123"/>
      <c r="C22" s="1124"/>
      <c r="D22" s="1124"/>
      <c r="E22" s="1124"/>
      <c r="F22" s="1124"/>
      <c r="G22" s="1124"/>
      <c r="H22" s="1124"/>
      <c r="I22" s="1124"/>
      <c r="J22" s="1124"/>
      <c r="K22" s="1124"/>
      <c r="L22" s="1124"/>
      <c r="M22" s="1124"/>
      <c r="N22" s="1124"/>
      <c r="O22" s="1124"/>
      <c r="P22" s="1125"/>
      <c r="Q22" s="1166"/>
      <c r="R22" s="1167"/>
      <c r="S22" s="1167"/>
      <c r="T22" s="1167"/>
      <c r="U22" s="1167"/>
      <c r="V22" s="1167"/>
      <c r="W22" s="1167"/>
      <c r="X22" s="1167"/>
      <c r="Y22" s="1167"/>
      <c r="Z22" s="1167"/>
      <c r="AA22" s="1167"/>
      <c r="AB22" s="1167"/>
      <c r="AC22" s="1167"/>
      <c r="AD22" s="1167"/>
      <c r="AE22" s="1168"/>
      <c r="AF22" s="1106"/>
      <c r="AG22" s="1107"/>
      <c r="AH22" s="1107"/>
      <c r="AI22" s="1107"/>
      <c r="AJ22" s="1108"/>
      <c r="AK22" s="1162"/>
      <c r="AL22" s="1163"/>
      <c r="AM22" s="1163"/>
      <c r="AN22" s="1163"/>
      <c r="AO22" s="1163"/>
      <c r="AP22" s="1163"/>
      <c r="AQ22" s="1163"/>
      <c r="AR22" s="1163"/>
      <c r="AS22" s="1163"/>
      <c r="AT22" s="1163"/>
      <c r="AU22" s="1164"/>
      <c r="AV22" s="1164"/>
      <c r="AW22" s="1164"/>
      <c r="AX22" s="1164"/>
      <c r="AY22" s="1165"/>
      <c r="AZ22" s="1121" t="s">
        <v>393</v>
      </c>
      <c r="BA22" s="1121"/>
      <c r="BB22" s="1121"/>
      <c r="BC22" s="1121"/>
      <c r="BD22" s="1122"/>
      <c r="BE22" s="253"/>
      <c r="BF22" s="253"/>
      <c r="BG22" s="253"/>
      <c r="BH22" s="253"/>
      <c r="BI22" s="253"/>
      <c r="BJ22" s="253"/>
      <c r="BK22" s="253"/>
      <c r="BL22" s="253"/>
      <c r="BM22" s="253"/>
      <c r="BN22" s="253"/>
      <c r="BO22" s="253"/>
      <c r="BP22" s="253"/>
      <c r="BQ22" s="262">
        <v>16</v>
      </c>
      <c r="BR22" s="263"/>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4"/>
    </row>
    <row r="23" spans="1:131" s="255" customFormat="1" ht="26.25" customHeight="1" thickBot="1" x14ac:dyDescent="0.2">
      <c r="A23" s="264" t="s">
        <v>394</v>
      </c>
      <c r="B23" s="1033" t="s">
        <v>395</v>
      </c>
      <c r="C23" s="1034"/>
      <c r="D23" s="1034"/>
      <c r="E23" s="1034"/>
      <c r="F23" s="1034"/>
      <c r="G23" s="1034"/>
      <c r="H23" s="1034"/>
      <c r="I23" s="1034"/>
      <c r="J23" s="1034"/>
      <c r="K23" s="1034"/>
      <c r="L23" s="1034"/>
      <c r="M23" s="1034"/>
      <c r="N23" s="1034"/>
      <c r="O23" s="1034"/>
      <c r="P23" s="1035"/>
      <c r="Q23" s="1153">
        <f>SUM(Q7:U22)</f>
        <v>25050</v>
      </c>
      <c r="R23" s="1154"/>
      <c r="S23" s="1154"/>
      <c r="T23" s="1154"/>
      <c r="U23" s="1154"/>
      <c r="V23" s="1154">
        <f t="shared" ref="V23" si="0">SUM(V7:Z22)</f>
        <v>24425</v>
      </c>
      <c r="W23" s="1154"/>
      <c r="X23" s="1154"/>
      <c r="Y23" s="1154"/>
      <c r="Z23" s="1154"/>
      <c r="AA23" s="1154">
        <f t="shared" ref="AA23" si="1">SUM(AA7:AE22)</f>
        <v>625</v>
      </c>
      <c r="AB23" s="1154"/>
      <c r="AC23" s="1154"/>
      <c r="AD23" s="1154"/>
      <c r="AE23" s="1155"/>
      <c r="AF23" s="1156">
        <v>601</v>
      </c>
      <c r="AG23" s="1154"/>
      <c r="AH23" s="1154"/>
      <c r="AI23" s="1154"/>
      <c r="AJ23" s="1157"/>
      <c r="AK23" s="1158"/>
      <c r="AL23" s="1159"/>
      <c r="AM23" s="1159"/>
      <c r="AN23" s="1159"/>
      <c r="AO23" s="1159"/>
      <c r="AP23" s="1154">
        <f>SUM(AP7:AT22)</f>
        <v>19183</v>
      </c>
      <c r="AQ23" s="1154"/>
      <c r="AR23" s="1154"/>
      <c r="AS23" s="1154"/>
      <c r="AT23" s="1154"/>
      <c r="AU23" s="1160"/>
      <c r="AV23" s="1160"/>
      <c r="AW23" s="1160"/>
      <c r="AX23" s="1160"/>
      <c r="AY23" s="1161"/>
      <c r="AZ23" s="1150" t="s">
        <v>396</v>
      </c>
      <c r="BA23" s="1151"/>
      <c r="BB23" s="1151"/>
      <c r="BC23" s="1151"/>
      <c r="BD23" s="1152"/>
      <c r="BE23" s="253"/>
      <c r="BF23" s="253"/>
      <c r="BG23" s="253"/>
      <c r="BH23" s="253"/>
      <c r="BI23" s="253"/>
      <c r="BJ23" s="253"/>
      <c r="BK23" s="253"/>
      <c r="BL23" s="253"/>
      <c r="BM23" s="253"/>
      <c r="BN23" s="253"/>
      <c r="BO23" s="253"/>
      <c r="BP23" s="253"/>
      <c r="BQ23" s="262">
        <v>17</v>
      </c>
      <c r="BR23" s="263"/>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4"/>
    </row>
    <row r="24" spans="1:131" s="255" customFormat="1" ht="26.25" customHeight="1" x14ac:dyDescent="0.15">
      <c r="A24" s="1149" t="s">
        <v>397</v>
      </c>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9"/>
      <c r="AO24" s="1149"/>
      <c r="AP24" s="1149"/>
      <c r="AQ24" s="1149"/>
      <c r="AR24" s="1149"/>
      <c r="AS24" s="1149"/>
      <c r="AT24" s="1149"/>
      <c r="AU24" s="1149"/>
      <c r="AV24" s="1149"/>
      <c r="AW24" s="1149"/>
      <c r="AX24" s="1149"/>
      <c r="AY24" s="1149"/>
      <c r="AZ24" s="252"/>
      <c r="BA24" s="252"/>
      <c r="BB24" s="252"/>
      <c r="BC24" s="252"/>
      <c r="BD24" s="252"/>
      <c r="BE24" s="253"/>
      <c r="BF24" s="253"/>
      <c r="BG24" s="253"/>
      <c r="BH24" s="253"/>
      <c r="BI24" s="253"/>
      <c r="BJ24" s="253"/>
      <c r="BK24" s="253"/>
      <c r="BL24" s="253"/>
      <c r="BM24" s="253"/>
      <c r="BN24" s="253"/>
      <c r="BO24" s="253"/>
      <c r="BP24" s="253"/>
      <c r="BQ24" s="262">
        <v>18</v>
      </c>
      <c r="BR24" s="263"/>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4"/>
    </row>
    <row r="25" spans="1:131" s="247" customFormat="1" ht="26.25" customHeight="1" thickBot="1" x14ac:dyDescent="0.2">
      <c r="A25" s="1148" t="s">
        <v>398</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252"/>
      <c r="BK25" s="252"/>
      <c r="BL25" s="252"/>
      <c r="BM25" s="252"/>
      <c r="BN25" s="252"/>
      <c r="BO25" s="265"/>
      <c r="BP25" s="265"/>
      <c r="BQ25" s="262">
        <v>19</v>
      </c>
      <c r="BR25" s="263"/>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6"/>
    </row>
    <row r="26" spans="1:131" s="247" customFormat="1" ht="26.25" customHeight="1" x14ac:dyDescent="0.15">
      <c r="A26" s="1082" t="s">
        <v>375</v>
      </c>
      <c r="B26" s="1083"/>
      <c r="C26" s="1083"/>
      <c r="D26" s="1083"/>
      <c r="E26" s="1083"/>
      <c r="F26" s="1083"/>
      <c r="G26" s="1083"/>
      <c r="H26" s="1083"/>
      <c r="I26" s="1083"/>
      <c r="J26" s="1083"/>
      <c r="K26" s="1083"/>
      <c r="L26" s="1083"/>
      <c r="M26" s="1083"/>
      <c r="N26" s="1083"/>
      <c r="O26" s="1083"/>
      <c r="P26" s="1084"/>
      <c r="Q26" s="1088" t="s">
        <v>399</v>
      </c>
      <c r="R26" s="1089"/>
      <c r="S26" s="1089"/>
      <c r="T26" s="1089"/>
      <c r="U26" s="1090"/>
      <c r="V26" s="1088" t="s">
        <v>400</v>
      </c>
      <c r="W26" s="1089"/>
      <c r="X26" s="1089"/>
      <c r="Y26" s="1089"/>
      <c r="Z26" s="1090"/>
      <c r="AA26" s="1088" t="s">
        <v>401</v>
      </c>
      <c r="AB26" s="1089"/>
      <c r="AC26" s="1089"/>
      <c r="AD26" s="1089"/>
      <c r="AE26" s="1089"/>
      <c r="AF26" s="1144" t="s">
        <v>402</v>
      </c>
      <c r="AG26" s="1095"/>
      <c r="AH26" s="1095"/>
      <c r="AI26" s="1095"/>
      <c r="AJ26" s="1145"/>
      <c r="AK26" s="1089" t="s">
        <v>403</v>
      </c>
      <c r="AL26" s="1089"/>
      <c r="AM26" s="1089"/>
      <c r="AN26" s="1089"/>
      <c r="AO26" s="1090"/>
      <c r="AP26" s="1088" t="s">
        <v>404</v>
      </c>
      <c r="AQ26" s="1089"/>
      <c r="AR26" s="1089"/>
      <c r="AS26" s="1089"/>
      <c r="AT26" s="1090"/>
      <c r="AU26" s="1088" t="s">
        <v>405</v>
      </c>
      <c r="AV26" s="1089"/>
      <c r="AW26" s="1089"/>
      <c r="AX26" s="1089"/>
      <c r="AY26" s="1090"/>
      <c r="AZ26" s="1088" t="s">
        <v>406</v>
      </c>
      <c r="BA26" s="1089"/>
      <c r="BB26" s="1089"/>
      <c r="BC26" s="1089"/>
      <c r="BD26" s="1090"/>
      <c r="BE26" s="1088" t="s">
        <v>382</v>
      </c>
      <c r="BF26" s="1089"/>
      <c r="BG26" s="1089"/>
      <c r="BH26" s="1089"/>
      <c r="BI26" s="1104"/>
      <c r="BJ26" s="252"/>
      <c r="BK26" s="252"/>
      <c r="BL26" s="252"/>
      <c r="BM26" s="252"/>
      <c r="BN26" s="252"/>
      <c r="BO26" s="265"/>
      <c r="BP26" s="265"/>
      <c r="BQ26" s="262">
        <v>20</v>
      </c>
      <c r="BR26" s="263"/>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6"/>
    </row>
    <row r="27" spans="1:131" s="247" customFormat="1" ht="26.25" customHeight="1" thickBot="1" x14ac:dyDescent="0.2">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6"/>
      <c r="AG27" s="1098"/>
      <c r="AH27" s="1098"/>
      <c r="AI27" s="1098"/>
      <c r="AJ27" s="1147"/>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2"/>
      <c r="BK27" s="252"/>
      <c r="BL27" s="252"/>
      <c r="BM27" s="252"/>
      <c r="BN27" s="252"/>
      <c r="BO27" s="265"/>
      <c r="BP27" s="265"/>
      <c r="BQ27" s="262">
        <v>21</v>
      </c>
      <c r="BR27" s="263"/>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6"/>
    </row>
    <row r="28" spans="1:131" s="247" customFormat="1" ht="26.25" customHeight="1" thickTop="1" x14ac:dyDescent="0.15">
      <c r="A28" s="266">
        <v>1</v>
      </c>
      <c r="B28" s="1135" t="s">
        <v>407</v>
      </c>
      <c r="C28" s="1136"/>
      <c r="D28" s="1136"/>
      <c r="E28" s="1136"/>
      <c r="F28" s="1136"/>
      <c r="G28" s="1136"/>
      <c r="H28" s="1136"/>
      <c r="I28" s="1136"/>
      <c r="J28" s="1136"/>
      <c r="K28" s="1136"/>
      <c r="L28" s="1136"/>
      <c r="M28" s="1136"/>
      <c r="N28" s="1136"/>
      <c r="O28" s="1136"/>
      <c r="P28" s="1137"/>
      <c r="Q28" s="1138">
        <v>8304</v>
      </c>
      <c r="R28" s="1139"/>
      <c r="S28" s="1139"/>
      <c r="T28" s="1139"/>
      <c r="U28" s="1139"/>
      <c r="V28" s="1139">
        <v>8332</v>
      </c>
      <c r="W28" s="1139"/>
      <c r="X28" s="1139"/>
      <c r="Y28" s="1139"/>
      <c r="Z28" s="1139"/>
      <c r="AA28" s="1139">
        <v>-27</v>
      </c>
      <c r="AB28" s="1139"/>
      <c r="AC28" s="1139"/>
      <c r="AD28" s="1139"/>
      <c r="AE28" s="1140"/>
      <c r="AF28" s="1141">
        <v>-27</v>
      </c>
      <c r="AG28" s="1139"/>
      <c r="AH28" s="1139"/>
      <c r="AI28" s="1139"/>
      <c r="AJ28" s="1142"/>
      <c r="AK28" s="1143">
        <v>920</v>
      </c>
      <c r="AL28" s="1132"/>
      <c r="AM28" s="1132"/>
      <c r="AN28" s="1132"/>
      <c r="AO28" s="1132"/>
      <c r="AP28" s="1132" t="s">
        <v>598</v>
      </c>
      <c r="AQ28" s="1132"/>
      <c r="AR28" s="1132"/>
      <c r="AS28" s="1132"/>
      <c r="AT28" s="1132"/>
      <c r="AU28" s="1132" t="s">
        <v>598</v>
      </c>
      <c r="AV28" s="1132"/>
      <c r="AW28" s="1132"/>
      <c r="AX28" s="1132"/>
      <c r="AY28" s="1132"/>
      <c r="AZ28" s="1132" t="s">
        <v>598</v>
      </c>
      <c r="BA28" s="1132"/>
      <c r="BB28" s="1132"/>
      <c r="BC28" s="1132"/>
      <c r="BD28" s="1132"/>
      <c r="BE28" s="1133"/>
      <c r="BF28" s="1133"/>
      <c r="BG28" s="1133"/>
      <c r="BH28" s="1133"/>
      <c r="BI28" s="1134"/>
      <c r="BJ28" s="252"/>
      <c r="BK28" s="252"/>
      <c r="BL28" s="252"/>
      <c r="BM28" s="252"/>
      <c r="BN28" s="252"/>
      <c r="BO28" s="265"/>
      <c r="BP28" s="265"/>
      <c r="BQ28" s="262">
        <v>22</v>
      </c>
      <c r="BR28" s="263"/>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6"/>
    </row>
    <row r="29" spans="1:131" s="247" customFormat="1" ht="26.25" customHeight="1" x14ac:dyDescent="0.15">
      <c r="A29" s="266">
        <v>2</v>
      </c>
      <c r="B29" s="1123" t="s">
        <v>408</v>
      </c>
      <c r="C29" s="1124"/>
      <c r="D29" s="1124"/>
      <c r="E29" s="1124"/>
      <c r="F29" s="1124"/>
      <c r="G29" s="1124"/>
      <c r="H29" s="1124"/>
      <c r="I29" s="1124"/>
      <c r="J29" s="1124"/>
      <c r="K29" s="1124"/>
      <c r="L29" s="1124"/>
      <c r="M29" s="1124"/>
      <c r="N29" s="1124"/>
      <c r="O29" s="1124"/>
      <c r="P29" s="1125"/>
      <c r="Q29" s="1129">
        <v>9</v>
      </c>
      <c r="R29" s="1130"/>
      <c r="S29" s="1130"/>
      <c r="T29" s="1130"/>
      <c r="U29" s="1130"/>
      <c r="V29" s="1130">
        <v>9</v>
      </c>
      <c r="W29" s="1130"/>
      <c r="X29" s="1130"/>
      <c r="Y29" s="1130"/>
      <c r="Z29" s="1130"/>
      <c r="AA29" s="1130" t="s">
        <v>616</v>
      </c>
      <c r="AB29" s="1130"/>
      <c r="AC29" s="1130"/>
      <c r="AD29" s="1130"/>
      <c r="AE29" s="1131"/>
      <c r="AF29" s="1106" t="s">
        <v>409</v>
      </c>
      <c r="AG29" s="1107"/>
      <c r="AH29" s="1107"/>
      <c r="AI29" s="1107"/>
      <c r="AJ29" s="1108"/>
      <c r="AK29" s="1067">
        <v>4</v>
      </c>
      <c r="AL29" s="1058"/>
      <c r="AM29" s="1058"/>
      <c r="AN29" s="1058"/>
      <c r="AO29" s="1058"/>
      <c r="AP29" s="1058" t="s">
        <v>598</v>
      </c>
      <c r="AQ29" s="1058"/>
      <c r="AR29" s="1058"/>
      <c r="AS29" s="1058"/>
      <c r="AT29" s="1058"/>
      <c r="AU29" s="1058" t="s">
        <v>598</v>
      </c>
      <c r="AV29" s="1058"/>
      <c r="AW29" s="1058"/>
      <c r="AX29" s="1058"/>
      <c r="AY29" s="1058"/>
      <c r="AZ29" s="1058" t="s">
        <v>598</v>
      </c>
      <c r="BA29" s="1058"/>
      <c r="BB29" s="1058"/>
      <c r="BC29" s="1058"/>
      <c r="BD29" s="1058"/>
      <c r="BE29" s="1118"/>
      <c r="BF29" s="1118"/>
      <c r="BG29" s="1118"/>
      <c r="BH29" s="1118"/>
      <c r="BI29" s="1119"/>
      <c r="BJ29" s="252"/>
      <c r="BK29" s="252"/>
      <c r="BL29" s="252"/>
      <c r="BM29" s="252"/>
      <c r="BN29" s="252"/>
      <c r="BO29" s="265"/>
      <c r="BP29" s="265"/>
      <c r="BQ29" s="262">
        <v>23</v>
      </c>
      <c r="BR29" s="263"/>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6"/>
    </row>
    <row r="30" spans="1:131" s="247" customFormat="1" ht="26.25" customHeight="1" x14ac:dyDescent="0.15">
      <c r="A30" s="266">
        <v>3</v>
      </c>
      <c r="B30" s="1123" t="s">
        <v>410</v>
      </c>
      <c r="C30" s="1124"/>
      <c r="D30" s="1124"/>
      <c r="E30" s="1124"/>
      <c r="F30" s="1124"/>
      <c r="G30" s="1124"/>
      <c r="H30" s="1124"/>
      <c r="I30" s="1124"/>
      <c r="J30" s="1124"/>
      <c r="K30" s="1124"/>
      <c r="L30" s="1124"/>
      <c r="M30" s="1124"/>
      <c r="N30" s="1124"/>
      <c r="O30" s="1124"/>
      <c r="P30" s="1125"/>
      <c r="Q30" s="1129">
        <v>6185</v>
      </c>
      <c r="R30" s="1130"/>
      <c r="S30" s="1130"/>
      <c r="T30" s="1130"/>
      <c r="U30" s="1130"/>
      <c r="V30" s="1130">
        <v>5937</v>
      </c>
      <c r="W30" s="1130"/>
      <c r="X30" s="1130"/>
      <c r="Y30" s="1130"/>
      <c r="Z30" s="1130"/>
      <c r="AA30" s="1130">
        <v>247</v>
      </c>
      <c r="AB30" s="1130"/>
      <c r="AC30" s="1130"/>
      <c r="AD30" s="1130"/>
      <c r="AE30" s="1131"/>
      <c r="AF30" s="1106">
        <v>247</v>
      </c>
      <c r="AG30" s="1107"/>
      <c r="AH30" s="1107"/>
      <c r="AI30" s="1107"/>
      <c r="AJ30" s="1108"/>
      <c r="AK30" s="1067">
        <v>853</v>
      </c>
      <c r="AL30" s="1058"/>
      <c r="AM30" s="1058"/>
      <c r="AN30" s="1058"/>
      <c r="AO30" s="1058"/>
      <c r="AP30" s="1058" t="s">
        <v>598</v>
      </c>
      <c r="AQ30" s="1058"/>
      <c r="AR30" s="1058"/>
      <c r="AS30" s="1058"/>
      <c r="AT30" s="1058"/>
      <c r="AU30" s="1058" t="s">
        <v>598</v>
      </c>
      <c r="AV30" s="1058"/>
      <c r="AW30" s="1058"/>
      <c r="AX30" s="1058"/>
      <c r="AY30" s="1058"/>
      <c r="AZ30" s="1058" t="s">
        <v>598</v>
      </c>
      <c r="BA30" s="1058"/>
      <c r="BB30" s="1058"/>
      <c r="BC30" s="1058"/>
      <c r="BD30" s="1058"/>
      <c r="BE30" s="1118"/>
      <c r="BF30" s="1118"/>
      <c r="BG30" s="1118"/>
      <c r="BH30" s="1118"/>
      <c r="BI30" s="1119"/>
      <c r="BJ30" s="252"/>
      <c r="BK30" s="252"/>
      <c r="BL30" s="252"/>
      <c r="BM30" s="252"/>
      <c r="BN30" s="252"/>
      <c r="BO30" s="265"/>
      <c r="BP30" s="265"/>
      <c r="BQ30" s="262">
        <v>24</v>
      </c>
      <c r="BR30" s="263"/>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6"/>
    </row>
    <row r="31" spans="1:131" s="247" customFormat="1" ht="26.25" customHeight="1" x14ac:dyDescent="0.15">
      <c r="A31" s="266">
        <v>4</v>
      </c>
      <c r="B31" s="1123" t="s">
        <v>411</v>
      </c>
      <c r="C31" s="1124"/>
      <c r="D31" s="1124"/>
      <c r="E31" s="1124"/>
      <c r="F31" s="1124"/>
      <c r="G31" s="1124"/>
      <c r="H31" s="1124"/>
      <c r="I31" s="1124"/>
      <c r="J31" s="1124"/>
      <c r="K31" s="1124"/>
      <c r="L31" s="1124"/>
      <c r="M31" s="1124"/>
      <c r="N31" s="1124"/>
      <c r="O31" s="1124"/>
      <c r="P31" s="1125"/>
      <c r="Q31" s="1129">
        <v>957</v>
      </c>
      <c r="R31" s="1130"/>
      <c r="S31" s="1130"/>
      <c r="T31" s="1130"/>
      <c r="U31" s="1130"/>
      <c r="V31" s="1130">
        <v>925</v>
      </c>
      <c r="W31" s="1130"/>
      <c r="X31" s="1130"/>
      <c r="Y31" s="1130"/>
      <c r="Z31" s="1130"/>
      <c r="AA31" s="1130">
        <v>32</v>
      </c>
      <c r="AB31" s="1130"/>
      <c r="AC31" s="1130"/>
      <c r="AD31" s="1130"/>
      <c r="AE31" s="1131"/>
      <c r="AF31" s="1106">
        <v>32</v>
      </c>
      <c r="AG31" s="1107"/>
      <c r="AH31" s="1107"/>
      <c r="AI31" s="1107"/>
      <c r="AJ31" s="1108"/>
      <c r="AK31" s="1067">
        <v>202</v>
      </c>
      <c r="AL31" s="1058"/>
      <c r="AM31" s="1058"/>
      <c r="AN31" s="1058"/>
      <c r="AO31" s="1058"/>
      <c r="AP31" s="1058" t="s">
        <v>598</v>
      </c>
      <c r="AQ31" s="1058"/>
      <c r="AR31" s="1058"/>
      <c r="AS31" s="1058"/>
      <c r="AT31" s="1058"/>
      <c r="AU31" s="1058" t="s">
        <v>598</v>
      </c>
      <c r="AV31" s="1058"/>
      <c r="AW31" s="1058"/>
      <c r="AX31" s="1058"/>
      <c r="AY31" s="1058"/>
      <c r="AZ31" s="1058" t="s">
        <v>598</v>
      </c>
      <c r="BA31" s="1058"/>
      <c r="BB31" s="1058"/>
      <c r="BC31" s="1058"/>
      <c r="BD31" s="1058"/>
      <c r="BE31" s="1118"/>
      <c r="BF31" s="1118"/>
      <c r="BG31" s="1118"/>
      <c r="BH31" s="1118"/>
      <c r="BI31" s="1119"/>
      <c r="BJ31" s="252"/>
      <c r="BK31" s="252"/>
      <c r="BL31" s="252"/>
      <c r="BM31" s="252"/>
      <c r="BN31" s="252"/>
      <c r="BO31" s="265"/>
      <c r="BP31" s="265"/>
      <c r="BQ31" s="262">
        <v>25</v>
      </c>
      <c r="BR31" s="263"/>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6"/>
    </row>
    <row r="32" spans="1:131" s="247" customFormat="1" ht="26.25" customHeight="1" x14ac:dyDescent="0.15">
      <c r="A32" s="266">
        <v>5</v>
      </c>
      <c r="B32" s="1123" t="s">
        <v>412</v>
      </c>
      <c r="C32" s="1124"/>
      <c r="D32" s="1124"/>
      <c r="E32" s="1124"/>
      <c r="F32" s="1124"/>
      <c r="G32" s="1124"/>
      <c r="H32" s="1124"/>
      <c r="I32" s="1124"/>
      <c r="J32" s="1124"/>
      <c r="K32" s="1124"/>
      <c r="L32" s="1124"/>
      <c r="M32" s="1124"/>
      <c r="N32" s="1124"/>
      <c r="O32" s="1124"/>
      <c r="P32" s="1125"/>
      <c r="Q32" s="1129">
        <v>1481</v>
      </c>
      <c r="R32" s="1130"/>
      <c r="S32" s="1130"/>
      <c r="T32" s="1130"/>
      <c r="U32" s="1130"/>
      <c r="V32" s="1130">
        <v>1226</v>
      </c>
      <c r="W32" s="1130"/>
      <c r="X32" s="1130"/>
      <c r="Y32" s="1130"/>
      <c r="Z32" s="1130"/>
      <c r="AA32" s="1130">
        <f t="shared" ref="AA32:AA34" si="2">Q32-V32</f>
        <v>255</v>
      </c>
      <c r="AB32" s="1130"/>
      <c r="AC32" s="1130"/>
      <c r="AD32" s="1130"/>
      <c r="AE32" s="1131"/>
      <c r="AF32" s="1106">
        <v>2562</v>
      </c>
      <c r="AG32" s="1107"/>
      <c r="AH32" s="1107"/>
      <c r="AI32" s="1107"/>
      <c r="AJ32" s="1108"/>
      <c r="AK32" s="1067">
        <v>3</v>
      </c>
      <c r="AL32" s="1058"/>
      <c r="AM32" s="1058"/>
      <c r="AN32" s="1058"/>
      <c r="AO32" s="1058"/>
      <c r="AP32" s="1058">
        <v>1896</v>
      </c>
      <c r="AQ32" s="1058"/>
      <c r="AR32" s="1058"/>
      <c r="AS32" s="1058"/>
      <c r="AT32" s="1058"/>
      <c r="AU32" s="1058">
        <v>4</v>
      </c>
      <c r="AV32" s="1058"/>
      <c r="AW32" s="1058"/>
      <c r="AX32" s="1058"/>
      <c r="AY32" s="1058"/>
      <c r="AZ32" s="1128" t="s">
        <v>598</v>
      </c>
      <c r="BA32" s="1128"/>
      <c r="BB32" s="1128"/>
      <c r="BC32" s="1128"/>
      <c r="BD32" s="1128"/>
      <c r="BE32" s="1118" t="s">
        <v>413</v>
      </c>
      <c r="BF32" s="1118"/>
      <c r="BG32" s="1118"/>
      <c r="BH32" s="1118"/>
      <c r="BI32" s="1119"/>
      <c r="BJ32" s="252"/>
      <c r="BK32" s="252"/>
      <c r="BL32" s="252"/>
      <c r="BM32" s="252"/>
      <c r="BN32" s="252"/>
      <c r="BO32" s="265"/>
      <c r="BP32" s="265"/>
      <c r="BQ32" s="262">
        <v>26</v>
      </c>
      <c r="BR32" s="263"/>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6"/>
    </row>
    <row r="33" spans="1:131" s="247" customFormat="1" ht="26.25" customHeight="1" x14ac:dyDescent="0.15">
      <c r="A33" s="266">
        <v>6</v>
      </c>
      <c r="B33" s="1123" t="s">
        <v>414</v>
      </c>
      <c r="C33" s="1124"/>
      <c r="D33" s="1124"/>
      <c r="E33" s="1124"/>
      <c r="F33" s="1124"/>
      <c r="G33" s="1124"/>
      <c r="H33" s="1124"/>
      <c r="I33" s="1124"/>
      <c r="J33" s="1124"/>
      <c r="K33" s="1124"/>
      <c r="L33" s="1124"/>
      <c r="M33" s="1124"/>
      <c r="N33" s="1124"/>
      <c r="O33" s="1124"/>
      <c r="P33" s="1125"/>
      <c r="Q33" s="1129">
        <v>4515</v>
      </c>
      <c r="R33" s="1130"/>
      <c r="S33" s="1130"/>
      <c r="T33" s="1130"/>
      <c r="U33" s="1130"/>
      <c r="V33" s="1130">
        <v>4727</v>
      </c>
      <c r="W33" s="1130"/>
      <c r="X33" s="1130"/>
      <c r="Y33" s="1130"/>
      <c r="Z33" s="1130"/>
      <c r="AA33" s="1130">
        <f t="shared" si="2"/>
        <v>-212</v>
      </c>
      <c r="AB33" s="1130"/>
      <c r="AC33" s="1130"/>
      <c r="AD33" s="1130"/>
      <c r="AE33" s="1131"/>
      <c r="AF33" s="1106">
        <v>-703</v>
      </c>
      <c r="AG33" s="1107"/>
      <c r="AH33" s="1107"/>
      <c r="AI33" s="1107"/>
      <c r="AJ33" s="1108"/>
      <c r="AK33" s="1067">
        <v>315</v>
      </c>
      <c r="AL33" s="1058"/>
      <c r="AM33" s="1058"/>
      <c r="AN33" s="1058"/>
      <c r="AO33" s="1058"/>
      <c r="AP33" s="1058">
        <v>4384</v>
      </c>
      <c r="AQ33" s="1058"/>
      <c r="AR33" s="1058"/>
      <c r="AS33" s="1058"/>
      <c r="AT33" s="1058"/>
      <c r="AU33" s="1058">
        <v>2616</v>
      </c>
      <c r="AV33" s="1058"/>
      <c r="AW33" s="1058"/>
      <c r="AX33" s="1058"/>
      <c r="AY33" s="1058"/>
      <c r="AZ33" s="1128">
        <v>17</v>
      </c>
      <c r="BA33" s="1128"/>
      <c r="BB33" s="1128"/>
      <c r="BC33" s="1128"/>
      <c r="BD33" s="1128"/>
      <c r="BE33" s="1118" t="s">
        <v>413</v>
      </c>
      <c r="BF33" s="1118"/>
      <c r="BG33" s="1118"/>
      <c r="BH33" s="1118"/>
      <c r="BI33" s="1119"/>
      <c r="BJ33" s="252"/>
      <c r="BK33" s="252"/>
      <c r="BL33" s="252"/>
      <c r="BM33" s="252"/>
      <c r="BN33" s="252"/>
      <c r="BO33" s="265"/>
      <c r="BP33" s="265"/>
      <c r="BQ33" s="262">
        <v>27</v>
      </c>
      <c r="BR33" s="263"/>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6"/>
    </row>
    <row r="34" spans="1:131" s="247" customFormat="1" ht="26.25" customHeight="1" x14ac:dyDescent="0.15">
      <c r="A34" s="266">
        <v>7</v>
      </c>
      <c r="B34" s="1123" t="s">
        <v>415</v>
      </c>
      <c r="C34" s="1124"/>
      <c r="D34" s="1124"/>
      <c r="E34" s="1124"/>
      <c r="F34" s="1124"/>
      <c r="G34" s="1124"/>
      <c r="H34" s="1124"/>
      <c r="I34" s="1124"/>
      <c r="J34" s="1124"/>
      <c r="K34" s="1124"/>
      <c r="L34" s="1124"/>
      <c r="M34" s="1124"/>
      <c r="N34" s="1124"/>
      <c r="O34" s="1124"/>
      <c r="P34" s="1125"/>
      <c r="Q34" s="1129">
        <v>2167</v>
      </c>
      <c r="R34" s="1130"/>
      <c r="S34" s="1130"/>
      <c r="T34" s="1130"/>
      <c r="U34" s="1130"/>
      <c r="V34" s="1130">
        <v>2077</v>
      </c>
      <c r="W34" s="1130"/>
      <c r="X34" s="1130"/>
      <c r="Y34" s="1130"/>
      <c r="Z34" s="1130"/>
      <c r="AA34" s="1130">
        <f t="shared" si="2"/>
        <v>90</v>
      </c>
      <c r="AB34" s="1130"/>
      <c r="AC34" s="1130"/>
      <c r="AD34" s="1130"/>
      <c r="AE34" s="1131"/>
      <c r="AF34" s="1106">
        <v>61</v>
      </c>
      <c r="AG34" s="1107"/>
      <c r="AH34" s="1107"/>
      <c r="AI34" s="1107"/>
      <c r="AJ34" s="1108"/>
      <c r="AK34" s="1067">
        <v>75</v>
      </c>
      <c r="AL34" s="1058"/>
      <c r="AM34" s="1058"/>
      <c r="AN34" s="1058"/>
      <c r="AO34" s="1058"/>
      <c r="AP34" s="1058">
        <v>17674</v>
      </c>
      <c r="AQ34" s="1058"/>
      <c r="AR34" s="1058"/>
      <c r="AS34" s="1058"/>
      <c r="AT34" s="1058"/>
      <c r="AU34" s="1058">
        <v>8890</v>
      </c>
      <c r="AV34" s="1058"/>
      <c r="AW34" s="1058"/>
      <c r="AX34" s="1058"/>
      <c r="AY34" s="1058"/>
      <c r="AZ34" s="1128" t="s">
        <v>598</v>
      </c>
      <c r="BA34" s="1128"/>
      <c r="BB34" s="1128"/>
      <c r="BC34" s="1128"/>
      <c r="BD34" s="1128"/>
      <c r="BE34" s="1118" t="s">
        <v>413</v>
      </c>
      <c r="BF34" s="1118"/>
      <c r="BG34" s="1118"/>
      <c r="BH34" s="1118"/>
      <c r="BI34" s="1119"/>
      <c r="BJ34" s="252"/>
      <c r="BK34" s="252"/>
      <c r="BL34" s="252"/>
      <c r="BM34" s="252"/>
      <c r="BN34" s="252"/>
      <c r="BO34" s="265"/>
      <c r="BP34" s="265"/>
      <c r="BQ34" s="262">
        <v>28</v>
      </c>
      <c r="BR34" s="263"/>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6"/>
    </row>
    <row r="35" spans="1:131" s="247" customFormat="1" ht="26.25" customHeight="1" x14ac:dyDescent="0.15">
      <c r="A35" s="266">
        <v>8</v>
      </c>
      <c r="B35" s="1123"/>
      <c r="C35" s="1124"/>
      <c r="D35" s="1124"/>
      <c r="E35" s="1124"/>
      <c r="F35" s="1124"/>
      <c r="G35" s="1124"/>
      <c r="H35" s="1124"/>
      <c r="I35" s="1124"/>
      <c r="J35" s="1124"/>
      <c r="K35" s="1124"/>
      <c r="L35" s="1124"/>
      <c r="M35" s="1124"/>
      <c r="N35" s="1124"/>
      <c r="O35" s="1124"/>
      <c r="P35" s="1125"/>
      <c r="Q35" s="1129"/>
      <c r="R35" s="1130"/>
      <c r="S35" s="1130"/>
      <c r="T35" s="1130"/>
      <c r="U35" s="1130"/>
      <c r="V35" s="1130"/>
      <c r="W35" s="1130"/>
      <c r="X35" s="1130"/>
      <c r="Y35" s="1130"/>
      <c r="Z35" s="1130"/>
      <c r="AA35" s="1130"/>
      <c r="AB35" s="1130"/>
      <c r="AC35" s="1130"/>
      <c r="AD35" s="1130"/>
      <c r="AE35" s="1131"/>
      <c r="AF35" s="1106"/>
      <c r="AG35" s="1107"/>
      <c r="AH35" s="1107"/>
      <c r="AI35" s="1107"/>
      <c r="AJ35" s="1108"/>
      <c r="AK35" s="1067"/>
      <c r="AL35" s="1058"/>
      <c r="AM35" s="1058"/>
      <c r="AN35" s="1058"/>
      <c r="AO35" s="1058"/>
      <c r="AP35" s="1058"/>
      <c r="AQ35" s="1058"/>
      <c r="AR35" s="1058"/>
      <c r="AS35" s="1058"/>
      <c r="AT35" s="1058"/>
      <c r="AU35" s="1058"/>
      <c r="AV35" s="1058"/>
      <c r="AW35" s="1058"/>
      <c r="AX35" s="1058"/>
      <c r="AY35" s="1058"/>
      <c r="AZ35" s="1128"/>
      <c r="BA35" s="1128"/>
      <c r="BB35" s="1128"/>
      <c r="BC35" s="1128"/>
      <c r="BD35" s="1128"/>
      <c r="BE35" s="1118"/>
      <c r="BF35" s="1118"/>
      <c r="BG35" s="1118"/>
      <c r="BH35" s="1118"/>
      <c r="BI35" s="1119"/>
      <c r="BJ35" s="252"/>
      <c r="BK35" s="252"/>
      <c r="BL35" s="252"/>
      <c r="BM35" s="252"/>
      <c r="BN35" s="252"/>
      <c r="BO35" s="265"/>
      <c r="BP35" s="265"/>
      <c r="BQ35" s="262">
        <v>29</v>
      </c>
      <c r="BR35" s="263"/>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6"/>
    </row>
    <row r="36" spans="1:131" s="247" customFormat="1" ht="26.25" customHeight="1" x14ac:dyDescent="0.15">
      <c r="A36" s="266">
        <v>9</v>
      </c>
      <c r="B36" s="1123"/>
      <c r="C36" s="1124"/>
      <c r="D36" s="1124"/>
      <c r="E36" s="1124"/>
      <c r="F36" s="1124"/>
      <c r="G36" s="1124"/>
      <c r="H36" s="1124"/>
      <c r="I36" s="1124"/>
      <c r="J36" s="1124"/>
      <c r="K36" s="1124"/>
      <c r="L36" s="1124"/>
      <c r="M36" s="1124"/>
      <c r="N36" s="1124"/>
      <c r="O36" s="1124"/>
      <c r="P36" s="1125"/>
      <c r="Q36" s="1129"/>
      <c r="R36" s="1130"/>
      <c r="S36" s="1130"/>
      <c r="T36" s="1130"/>
      <c r="U36" s="1130"/>
      <c r="V36" s="1130"/>
      <c r="W36" s="1130"/>
      <c r="X36" s="1130"/>
      <c r="Y36" s="1130"/>
      <c r="Z36" s="1130"/>
      <c r="AA36" s="1130"/>
      <c r="AB36" s="1130"/>
      <c r="AC36" s="1130"/>
      <c r="AD36" s="1130"/>
      <c r="AE36" s="1131"/>
      <c r="AF36" s="1106"/>
      <c r="AG36" s="1107"/>
      <c r="AH36" s="1107"/>
      <c r="AI36" s="1107"/>
      <c r="AJ36" s="1108"/>
      <c r="AK36" s="1067"/>
      <c r="AL36" s="1058"/>
      <c r="AM36" s="1058"/>
      <c r="AN36" s="1058"/>
      <c r="AO36" s="1058"/>
      <c r="AP36" s="1058"/>
      <c r="AQ36" s="1058"/>
      <c r="AR36" s="1058"/>
      <c r="AS36" s="1058"/>
      <c r="AT36" s="1058"/>
      <c r="AU36" s="1058"/>
      <c r="AV36" s="1058"/>
      <c r="AW36" s="1058"/>
      <c r="AX36" s="1058"/>
      <c r="AY36" s="1058"/>
      <c r="AZ36" s="1128"/>
      <c r="BA36" s="1128"/>
      <c r="BB36" s="1128"/>
      <c r="BC36" s="1128"/>
      <c r="BD36" s="1128"/>
      <c r="BE36" s="1118"/>
      <c r="BF36" s="1118"/>
      <c r="BG36" s="1118"/>
      <c r="BH36" s="1118"/>
      <c r="BI36" s="1119"/>
      <c r="BJ36" s="252"/>
      <c r="BK36" s="252"/>
      <c r="BL36" s="252"/>
      <c r="BM36" s="252"/>
      <c r="BN36" s="252"/>
      <c r="BO36" s="265"/>
      <c r="BP36" s="265"/>
      <c r="BQ36" s="262">
        <v>30</v>
      </c>
      <c r="BR36" s="263"/>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6"/>
    </row>
    <row r="37" spans="1:131" s="247" customFormat="1" ht="26.25" customHeight="1" x14ac:dyDescent="0.15">
      <c r="A37" s="266">
        <v>10</v>
      </c>
      <c r="B37" s="1123"/>
      <c r="C37" s="1124"/>
      <c r="D37" s="1124"/>
      <c r="E37" s="1124"/>
      <c r="F37" s="1124"/>
      <c r="G37" s="1124"/>
      <c r="H37" s="1124"/>
      <c r="I37" s="1124"/>
      <c r="J37" s="1124"/>
      <c r="K37" s="1124"/>
      <c r="L37" s="1124"/>
      <c r="M37" s="1124"/>
      <c r="N37" s="1124"/>
      <c r="O37" s="1124"/>
      <c r="P37" s="1125"/>
      <c r="Q37" s="1129"/>
      <c r="R37" s="1130"/>
      <c r="S37" s="1130"/>
      <c r="T37" s="1130"/>
      <c r="U37" s="1130"/>
      <c r="V37" s="1130"/>
      <c r="W37" s="1130"/>
      <c r="X37" s="1130"/>
      <c r="Y37" s="1130"/>
      <c r="Z37" s="1130"/>
      <c r="AA37" s="1130"/>
      <c r="AB37" s="1130"/>
      <c r="AC37" s="1130"/>
      <c r="AD37" s="1130"/>
      <c r="AE37" s="1131"/>
      <c r="AF37" s="1106"/>
      <c r="AG37" s="1107"/>
      <c r="AH37" s="1107"/>
      <c r="AI37" s="1107"/>
      <c r="AJ37" s="1108"/>
      <c r="AK37" s="1067"/>
      <c r="AL37" s="1058"/>
      <c r="AM37" s="1058"/>
      <c r="AN37" s="1058"/>
      <c r="AO37" s="1058"/>
      <c r="AP37" s="1058"/>
      <c r="AQ37" s="1058"/>
      <c r="AR37" s="1058"/>
      <c r="AS37" s="1058"/>
      <c r="AT37" s="1058"/>
      <c r="AU37" s="1058"/>
      <c r="AV37" s="1058"/>
      <c r="AW37" s="1058"/>
      <c r="AX37" s="1058"/>
      <c r="AY37" s="1058"/>
      <c r="AZ37" s="1128"/>
      <c r="BA37" s="1128"/>
      <c r="BB37" s="1128"/>
      <c r="BC37" s="1128"/>
      <c r="BD37" s="1128"/>
      <c r="BE37" s="1118"/>
      <c r="BF37" s="1118"/>
      <c r="BG37" s="1118"/>
      <c r="BH37" s="1118"/>
      <c r="BI37" s="1119"/>
      <c r="BJ37" s="252"/>
      <c r="BK37" s="252"/>
      <c r="BL37" s="252"/>
      <c r="BM37" s="252"/>
      <c r="BN37" s="252"/>
      <c r="BO37" s="265"/>
      <c r="BP37" s="265"/>
      <c r="BQ37" s="262">
        <v>31</v>
      </c>
      <c r="BR37" s="263"/>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6"/>
    </row>
    <row r="38" spans="1:131" s="247" customFormat="1" ht="26.25" customHeight="1" x14ac:dyDescent="0.15">
      <c r="A38" s="266">
        <v>11</v>
      </c>
      <c r="B38" s="1123"/>
      <c r="C38" s="1124"/>
      <c r="D38" s="1124"/>
      <c r="E38" s="1124"/>
      <c r="F38" s="1124"/>
      <c r="G38" s="1124"/>
      <c r="H38" s="1124"/>
      <c r="I38" s="1124"/>
      <c r="J38" s="1124"/>
      <c r="K38" s="1124"/>
      <c r="L38" s="1124"/>
      <c r="M38" s="1124"/>
      <c r="N38" s="1124"/>
      <c r="O38" s="1124"/>
      <c r="P38" s="1125"/>
      <c r="Q38" s="1129"/>
      <c r="R38" s="1130"/>
      <c r="S38" s="1130"/>
      <c r="T38" s="1130"/>
      <c r="U38" s="1130"/>
      <c r="V38" s="1130"/>
      <c r="W38" s="1130"/>
      <c r="X38" s="1130"/>
      <c r="Y38" s="1130"/>
      <c r="Z38" s="1130"/>
      <c r="AA38" s="1130"/>
      <c r="AB38" s="1130"/>
      <c r="AC38" s="1130"/>
      <c r="AD38" s="1130"/>
      <c r="AE38" s="1131"/>
      <c r="AF38" s="1106"/>
      <c r="AG38" s="1107"/>
      <c r="AH38" s="1107"/>
      <c r="AI38" s="1107"/>
      <c r="AJ38" s="1108"/>
      <c r="AK38" s="1067"/>
      <c r="AL38" s="1058"/>
      <c r="AM38" s="1058"/>
      <c r="AN38" s="1058"/>
      <c r="AO38" s="1058"/>
      <c r="AP38" s="1058"/>
      <c r="AQ38" s="1058"/>
      <c r="AR38" s="1058"/>
      <c r="AS38" s="1058"/>
      <c r="AT38" s="1058"/>
      <c r="AU38" s="1058"/>
      <c r="AV38" s="1058"/>
      <c r="AW38" s="1058"/>
      <c r="AX38" s="1058"/>
      <c r="AY38" s="1058"/>
      <c r="AZ38" s="1128"/>
      <c r="BA38" s="1128"/>
      <c r="BB38" s="1128"/>
      <c r="BC38" s="1128"/>
      <c r="BD38" s="1128"/>
      <c r="BE38" s="1118"/>
      <c r="BF38" s="1118"/>
      <c r="BG38" s="1118"/>
      <c r="BH38" s="1118"/>
      <c r="BI38" s="1119"/>
      <c r="BJ38" s="252"/>
      <c r="BK38" s="252"/>
      <c r="BL38" s="252"/>
      <c r="BM38" s="252"/>
      <c r="BN38" s="252"/>
      <c r="BO38" s="265"/>
      <c r="BP38" s="265"/>
      <c r="BQ38" s="262">
        <v>32</v>
      </c>
      <c r="BR38" s="263"/>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6"/>
    </row>
    <row r="39" spans="1:131" s="247" customFormat="1" ht="26.25" customHeight="1" x14ac:dyDescent="0.15">
      <c r="A39" s="266">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6"/>
      <c r="AG39" s="1107"/>
      <c r="AH39" s="1107"/>
      <c r="AI39" s="1107"/>
      <c r="AJ39" s="1108"/>
      <c r="AK39" s="1067"/>
      <c r="AL39" s="1058"/>
      <c r="AM39" s="1058"/>
      <c r="AN39" s="1058"/>
      <c r="AO39" s="1058"/>
      <c r="AP39" s="1058"/>
      <c r="AQ39" s="1058"/>
      <c r="AR39" s="1058"/>
      <c r="AS39" s="1058"/>
      <c r="AT39" s="1058"/>
      <c r="AU39" s="1058"/>
      <c r="AV39" s="1058"/>
      <c r="AW39" s="1058"/>
      <c r="AX39" s="1058"/>
      <c r="AY39" s="1058"/>
      <c r="AZ39" s="1128"/>
      <c r="BA39" s="1128"/>
      <c r="BB39" s="1128"/>
      <c r="BC39" s="1128"/>
      <c r="BD39" s="1128"/>
      <c r="BE39" s="1118"/>
      <c r="BF39" s="1118"/>
      <c r="BG39" s="1118"/>
      <c r="BH39" s="1118"/>
      <c r="BI39" s="1119"/>
      <c r="BJ39" s="252"/>
      <c r="BK39" s="252"/>
      <c r="BL39" s="252"/>
      <c r="BM39" s="252"/>
      <c r="BN39" s="252"/>
      <c r="BO39" s="265"/>
      <c r="BP39" s="265"/>
      <c r="BQ39" s="262">
        <v>33</v>
      </c>
      <c r="BR39" s="263"/>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6"/>
    </row>
    <row r="40" spans="1:131" s="247" customFormat="1" ht="26.25" customHeight="1" x14ac:dyDescent="0.15">
      <c r="A40" s="261">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6"/>
      <c r="AG40" s="1107"/>
      <c r="AH40" s="1107"/>
      <c r="AI40" s="1107"/>
      <c r="AJ40" s="1108"/>
      <c r="AK40" s="1067"/>
      <c r="AL40" s="1058"/>
      <c r="AM40" s="1058"/>
      <c r="AN40" s="1058"/>
      <c r="AO40" s="1058"/>
      <c r="AP40" s="1058"/>
      <c r="AQ40" s="1058"/>
      <c r="AR40" s="1058"/>
      <c r="AS40" s="1058"/>
      <c r="AT40" s="1058"/>
      <c r="AU40" s="1058"/>
      <c r="AV40" s="1058"/>
      <c r="AW40" s="1058"/>
      <c r="AX40" s="1058"/>
      <c r="AY40" s="1058"/>
      <c r="AZ40" s="1128"/>
      <c r="BA40" s="1128"/>
      <c r="BB40" s="1128"/>
      <c r="BC40" s="1128"/>
      <c r="BD40" s="1128"/>
      <c r="BE40" s="1118"/>
      <c r="BF40" s="1118"/>
      <c r="BG40" s="1118"/>
      <c r="BH40" s="1118"/>
      <c r="BI40" s="1119"/>
      <c r="BJ40" s="252"/>
      <c r="BK40" s="252"/>
      <c r="BL40" s="252"/>
      <c r="BM40" s="252"/>
      <c r="BN40" s="252"/>
      <c r="BO40" s="265"/>
      <c r="BP40" s="265"/>
      <c r="BQ40" s="262">
        <v>34</v>
      </c>
      <c r="BR40" s="263"/>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6"/>
    </row>
    <row r="41" spans="1:131" s="247" customFormat="1" ht="26.25" customHeight="1" x14ac:dyDescent="0.15">
      <c r="A41" s="261">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6"/>
      <c r="AG41" s="1107"/>
      <c r="AH41" s="1107"/>
      <c r="AI41" s="1107"/>
      <c r="AJ41" s="1108"/>
      <c r="AK41" s="1067"/>
      <c r="AL41" s="1058"/>
      <c r="AM41" s="1058"/>
      <c r="AN41" s="1058"/>
      <c r="AO41" s="1058"/>
      <c r="AP41" s="1058"/>
      <c r="AQ41" s="1058"/>
      <c r="AR41" s="1058"/>
      <c r="AS41" s="1058"/>
      <c r="AT41" s="1058"/>
      <c r="AU41" s="1058"/>
      <c r="AV41" s="1058"/>
      <c r="AW41" s="1058"/>
      <c r="AX41" s="1058"/>
      <c r="AY41" s="1058"/>
      <c r="AZ41" s="1128"/>
      <c r="BA41" s="1128"/>
      <c r="BB41" s="1128"/>
      <c r="BC41" s="1128"/>
      <c r="BD41" s="1128"/>
      <c r="BE41" s="1118"/>
      <c r="BF41" s="1118"/>
      <c r="BG41" s="1118"/>
      <c r="BH41" s="1118"/>
      <c r="BI41" s="1119"/>
      <c r="BJ41" s="252"/>
      <c r="BK41" s="252"/>
      <c r="BL41" s="252"/>
      <c r="BM41" s="252"/>
      <c r="BN41" s="252"/>
      <c r="BO41" s="265"/>
      <c r="BP41" s="265"/>
      <c r="BQ41" s="262">
        <v>35</v>
      </c>
      <c r="BR41" s="263"/>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6"/>
    </row>
    <row r="42" spans="1:131" s="247" customFormat="1" ht="26.25" customHeight="1" x14ac:dyDescent="0.15">
      <c r="A42" s="261">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6"/>
      <c r="AG42" s="1107"/>
      <c r="AH42" s="1107"/>
      <c r="AI42" s="1107"/>
      <c r="AJ42" s="1108"/>
      <c r="AK42" s="1067"/>
      <c r="AL42" s="1058"/>
      <c r="AM42" s="1058"/>
      <c r="AN42" s="1058"/>
      <c r="AO42" s="1058"/>
      <c r="AP42" s="1058"/>
      <c r="AQ42" s="1058"/>
      <c r="AR42" s="1058"/>
      <c r="AS42" s="1058"/>
      <c r="AT42" s="1058"/>
      <c r="AU42" s="1058"/>
      <c r="AV42" s="1058"/>
      <c r="AW42" s="1058"/>
      <c r="AX42" s="1058"/>
      <c r="AY42" s="1058"/>
      <c r="AZ42" s="1128"/>
      <c r="BA42" s="1128"/>
      <c r="BB42" s="1128"/>
      <c r="BC42" s="1128"/>
      <c r="BD42" s="1128"/>
      <c r="BE42" s="1118"/>
      <c r="BF42" s="1118"/>
      <c r="BG42" s="1118"/>
      <c r="BH42" s="1118"/>
      <c r="BI42" s="1119"/>
      <c r="BJ42" s="252"/>
      <c r="BK42" s="252"/>
      <c r="BL42" s="252"/>
      <c r="BM42" s="252"/>
      <c r="BN42" s="252"/>
      <c r="BO42" s="265"/>
      <c r="BP42" s="265"/>
      <c r="BQ42" s="262">
        <v>36</v>
      </c>
      <c r="BR42" s="263"/>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6"/>
    </row>
    <row r="43" spans="1:131" s="247" customFormat="1" ht="26.25" customHeight="1" x14ac:dyDescent="0.15">
      <c r="A43" s="261">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6"/>
      <c r="AG43" s="1107"/>
      <c r="AH43" s="1107"/>
      <c r="AI43" s="1107"/>
      <c r="AJ43" s="1108"/>
      <c r="AK43" s="1067"/>
      <c r="AL43" s="1058"/>
      <c r="AM43" s="1058"/>
      <c r="AN43" s="1058"/>
      <c r="AO43" s="1058"/>
      <c r="AP43" s="1058"/>
      <c r="AQ43" s="1058"/>
      <c r="AR43" s="1058"/>
      <c r="AS43" s="1058"/>
      <c r="AT43" s="1058"/>
      <c r="AU43" s="1058"/>
      <c r="AV43" s="1058"/>
      <c r="AW43" s="1058"/>
      <c r="AX43" s="1058"/>
      <c r="AY43" s="1058"/>
      <c r="AZ43" s="1128"/>
      <c r="BA43" s="1128"/>
      <c r="BB43" s="1128"/>
      <c r="BC43" s="1128"/>
      <c r="BD43" s="1128"/>
      <c r="BE43" s="1118"/>
      <c r="BF43" s="1118"/>
      <c r="BG43" s="1118"/>
      <c r="BH43" s="1118"/>
      <c r="BI43" s="1119"/>
      <c r="BJ43" s="252"/>
      <c r="BK43" s="252"/>
      <c r="BL43" s="252"/>
      <c r="BM43" s="252"/>
      <c r="BN43" s="252"/>
      <c r="BO43" s="265"/>
      <c r="BP43" s="265"/>
      <c r="BQ43" s="262">
        <v>37</v>
      </c>
      <c r="BR43" s="263"/>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6"/>
    </row>
    <row r="44" spans="1:131" s="247" customFormat="1" ht="26.25" customHeight="1" x14ac:dyDescent="0.15">
      <c r="A44" s="261">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6"/>
      <c r="AG44" s="1107"/>
      <c r="AH44" s="1107"/>
      <c r="AI44" s="1107"/>
      <c r="AJ44" s="1108"/>
      <c r="AK44" s="1067"/>
      <c r="AL44" s="1058"/>
      <c r="AM44" s="1058"/>
      <c r="AN44" s="1058"/>
      <c r="AO44" s="1058"/>
      <c r="AP44" s="1058"/>
      <c r="AQ44" s="1058"/>
      <c r="AR44" s="1058"/>
      <c r="AS44" s="1058"/>
      <c r="AT44" s="1058"/>
      <c r="AU44" s="1058"/>
      <c r="AV44" s="1058"/>
      <c r="AW44" s="1058"/>
      <c r="AX44" s="1058"/>
      <c r="AY44" s="1058"/>
      <c r="AZ44" s="1128"/>
      <c r="BA44" s="1128"/>
      <c r="BB44" s="1128"/>
      <c r="BC44" s="1128"/>
      <c r="BD44" s="1128"/>
      <c r="BE44" s="1118"/>
      <c r="BF44" s="1118"/>
      <c r="BG44" s="1118"/>
      <c r="BH44" s="1118"/>
      <c r="BI44" s="1119"/>
      <c r="BJ44" s="252"/>
      <c r="BK44" s="252"/>
      <c r="BL44" s="252"/>
      <c r="BM44" s="252"/>
      <c r="BN44" s="252"/>
      <c r="BO44" s="265"/>
      <c r="BP44" s="265"/>
      <c r="BQ44" s="262">
        <v>38</v>
      </c>
      <c r="BR44" s="263"/>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6"/>
    </row>
    <row r="45" spans="1:131" s="247" customFormat="1" ht="26.25" customHeight="1" x14ac:dyDescent="0.15">
      <c r="A45" s="261">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6"/>
      <c r="AG45" s="1107"/>
      <c r="AH45" s="1107"/>
      <c r="AI45" s="1107"/>
      <c r="AJ45" s="1108"/>
      <c r="AK45" s="1067"/>
      <c r="AL45" s="1058"/>
      <c r="AM45" s="1058"/>
      <c r="AN45" s="1058"/>
      <c r="AO45" s="1058"/>
      <c r="AP45" s="1058"/>
      <c r="AQ45" s="1058"/>
      <c r="AR45" s="1058"/>
      <c r="AS45" s="1058"/>
      <c r="AT45" s="1058"/>
      <c r="AU45" s="1058"/>
      <c r="AV45" s="1058"/>
      <c r="AW45" s="1058"/>
      <c r="AX45" s="1058"/>
      <c r="AY45" s="1058"/>
      <c r="AZ45" s="1128"/>
      <c r="BA45" s="1128"/>
      <c r="BB45" s="1128"/>
      <c r="BC45" s="1128"/>
      <c r="BD45" s="1128"/>
      <c r="BE45" s="1118"/>
      <c r="BF45" s="1118"/>
      <c r="BG45" s="1118"/>
      <c r="BH45" s="1118"/>
      <c r="BI45" s="1119"/>
      <c r="BJ45" s="252"/>
      <c r="BK45" s="252"/>
      <c r="BL45" s="252"/>
      <c r="BM45" s="252"/>
      <c r="BN45" s="252"/>
      <c r="BO45" s="265"/>
      <c r="BP45" s="265"/>
      <c r="BQ45" s="262">
        <v>39</v>
      </c>
      <c r="BR45" s="263"/>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6"/>
    </row>
    <row r="46" spans="1:131" s="247" customFormat="1" ht="26.25" customHeight="1" x14ac:dyDescent="0.15">
      <c r="A46" s="261">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6"/>
      <c r="AG46" s="1107"/>
      <c r="AH46" s="1107"/>
      <c r="AI46" s="1107"/>
      <c r="AJ46" s="1108"/>
      <c r="AK46" s="1067"/>
      <c r="AL46" s="1058"/>
      <c r="AM46" s="1058"/>
      <c r="AN46" s="1058"/>
      <c r="AO46" s="1058"/>
      <c r="AP46" s="1058"/>
      <c r="AQ46" s="1058"/>
      <c r="AR46" s="1058"/>
      <c r="AS46" s="1058"/>
      <c r="AT46" s="1058"/>
      <c r="AU46" s="1058"/>
      <c r="AV46" s="1058"/>
      <c r="AW46" s="1058"/>
      <c r="AX46" s="1058"/>
      <c r="AY46" s="1058"/>
      <c r="AZ46" s="1128"/>
      <c r="BA46" s="1128"/>
      <c r="BB46" s="1128"/>
      <c r="BC46" s="1128"/>
      <c r="BD46" s="1128"/>
      <c r="BE46" s="1118"/>
      <c r="BF46" s="1118"/>
      <c r="BG46" s="1118"/>
      <c r="BH46" s="1118"/>
      <c r="BI46" s="1119"/>
      <c r="BJ46" s="252"/>
      <c r="BK46" s="252"/>
      <c r="BL46" s="252"/>
      <c r="BM46" s="252"/>
      <c r="BN46" s="252"/>
      <c r="BO46" s="265"/>
      <c r="BP46" s="265"/>
      <c r="BQ46" s="262">
        <v>40</v>
      </c>
      <c r="BR46" s="263"/>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6"/>
    </row>
    <row r="47" spans="1:131" s="247" customFormat="1" ht="26.25" customHeight="1" x14ac:dyDescent="0.15">
      <c r="A47" s="261">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6"/>
      <c r="AG47" s="1107"/>
      <c r="AH47" s="1107"/>
      <c r="AI47" s="1107"/>
      <c r="AJ47" s="1108"/>
      <c r="AK47" s="1067"/>
      <c r="AL47" s="1058"/>
      <c r="AM47" s="1058"/>
      <c r="AN47" s="1058"/>
      <c r="AO47" s="1058"/>
      <c r="AP47" s="1058"/>
      <c r="AQ47" s="1058"/>
      <c r="AR47" s="1058"/>
      <c r="AS47" s="1058"/>
      <c r="AT47" s="1058"/>
      <c r="AU47" s="1058"/>
      <c r="AV47" s="1058"/>
      <c r="AW47" s="1058"/>
      <c r="AX47" s="1058"/>
      <c r="AY47" s="1058"/>
      <c r="AZ47" s="1128"/>
      <c r="BA47" s="1128"/>
      <c r="BB47" s="1128"/>
      <c r="BC47" s="1128"/>
      <c r="BD47" s="1128"/>
      <c r="BE47" s="1118"/>
      <c r="BF47" s="1118"/>
      <c r="BG47" s="1118"/>
      <c r="BH47" s="1118"/>
      <c r="BI47" s="1119"/>
      <c r="BJ47" s="252"/>
      <c r="BK47" s="252"/>
      <c r="BL47" s="252"/>
      <c r="BM47" s="252"/>
      <c r="BN47" s="252"/>
      <c r="BO47" s="265"/>
      <c r="BP47" s="265"/>
      <c r="BQ47" s="262">
        <v>41</v>
      </c>
      <c r="BR47" s="263"/>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6"/>
    </row>
    <row r="48" spans="1:131" s="247" customFormat="1" ht="26.25" customHeight="1" x14ac:dyDescent="0.15">
      <c r="A48" s="261">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6"/>
      <c r="AG48" s="1107"/>
      <c r="AH48" s="1107"/>
      <c r="AI48" s="1107"/>
      <c r="AJ48" s="1108"/>
      <c r="AK48" s="1067"/>
      <c r="AL48" s="1058"/>
      <c r="AM48" s="1058"/>
      <c r="AN48" s="1058"/>
      <c r="AO48" s="1058"/>
      <c r="AP48" s="1058"/>
      <c r="AQ48" s="1058"/>
      <c r="AR48" s="1058"/>
      <c r="AS48" s="1058"/>
      <c r="AT48" s="1058"/>
      <c r="AU48" s="1058"/>
      <c r="AV48" s="1058"/>
      <c r="AW48" s="1058"/>
      <c r="AX48" s="1058"/>
      <c r="AY48" s="1058"/>
      <c r="AZ48" s="1128"/>
      <c r="BA48" s="1128"/>
      <c r="BB48" s="1128"/>
      <c r="BC48" s="1128"/>
      <c r="BD48" s="1128"/>
      <c r="BE48" s="1118"/>
      <c r="BF48" s="1118"/>
      <c r="BG48" s="1118"/>
      <c r="BH48" s="1118"/>
      <c r="BI48" s="1119"/>
      <c r="BJ48" s="252"/>
      <c r="BK48" s="252"/>
      <c r="BL48" s="252"/>
      <c r="BM48" s="252"/>
      <c r="BN48" s="252"/>
      <c r="BO48" s="265"/>
      <c r="BP48" s="265"/>
      <c r="BQ48" s="262">
        <v>42</v>
      </c>
      <c r="BR48" s="263"/>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6"/>
    </row>
    <row r="49" spans="1:131" s="247" customFormat="1" ht="26.25" customHeight="1" x14ac:dyDescent="0.15">
      <c r="A49" s="261">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6"/>
      <c r="AG49" s="1107"/>
      <c r="AH49" s="1107"/>
      <c r="AI49" s="1107"/>
      <c r="AJ49" s="1108"/>
      <c r="AK49" s="1067"/>
      <c r="AL49" s="1058"/>
      <c r="AM49" s="1058"/>
      <c r="AN49" s="1058"/>
      <c r="AO49" s="1058"/>
      <c r="AP49" s="1058"/>
      <c r="AQ49" s="1058"/>
      <c r="AR49" s="1058"/>
      <c r="AS49" s="1058"/>
      <c r="AT49" s="1058"/>
      <c r="AU49" s="1058"/>
      <c r="AV49" s="1058"/>
      <c r="AW49" s="1058"/>
      <c r="AX49" s="1058"/>
      <c r="AY49" s="1058"/>
      <c r="AZ49" s="1128"/>
      <c r="BA49" s="1128"/>
      <c r="BB49" s="1128"/>
      <c r="BC49" s="1128"/>
      <c r="BD49" s="1128"/>
      <c r="BE49" s="1118"/>
      <c r="BF49" s="1118"/>
      <c r="BG49" s="1118"/>
      <c r="BH49" s="1118"/>
      <c r="BI49" s="1119"/>
      <c r="BJ49" s="252"/>
      <c r="BK49" s="252"/>
      <c r="BL49" s="252"/>
      <c r="BM49" s="252"/>
      <c r="BN49" s="252"/>
      <c r="BO49" s="265"/>
      <c r="BP49" s="265"/>
      <c r="BQ49" s="262">
        <v>43</v>
      </c>
      <c r="BR49" s="263"/>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6"/>
    </row>
    <row r="50" spans="1:131" s="247" customFormat="1" ht="26.25" customHeight="1" x14ac:dyDescent="0.15">
      <c r="A50" s="261">
        <v>23</v>
      </c>
      <c r="B50" s="1123"/>
      <c r="C50" s="1124"/>
      <c r="D50" s="1124"/>
      <c r="E50" s="1124"/>
      <c r="F50" s="1124"/>
      <c r="G50" s="1124"/>
      <c r="H50" s="1124"/>
      <c r="I50" s="1124"/>
      <c r="J50" s="1124"/>
      <c r="K50" s="1124"/>
      <c r="L50" s="1124"/>
      <c r="M50" s="1124"/>
      <c r="N50" s="1124"/>
      <c r="O50" s="1124"/>
      <c r="P50" s="1125"/>
      <c r="Q50" s="1126"/>
      <c r="R50" s="1110"/>
      <c r="S50" s="1110"/>
      <c r="T50" s="1110"/>
      <c r="U50" s="1110"/>
      <c r="V50" s="1110"/>
      <c r="W50" s="1110"/>
      <c r="X50" s="1110"/>
      <c r="Y50" s="1110"/>
      <c r="Z50" s="1110"/>
      <c r="AA50" s="1110"/>
      <c r="AB50" s="1110"/>
      <c r="AC50" s="1110"/>
      <c r="AD50" s="1110"/>
      <c r="AE50" s="1127"/>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18"/>
      <c r="BF50" s="1118"/>
      <c r="BG50" s="1118"/>
      <c r="BH50" s="1118"/>
      <c r="BI50" s="1119"/>
      <c r="BJ50" s="252"/>
      <c r="BK50" s="252"/>
      <c r="BL50" s="252"/>
      <c r="BM50" s="252"/>
      <c r="BN50" s="252"/>
      <c r="BO50" s="265"/>
      <c r="BP50" s="265"/>
      <c r="BQ50" s="262">
        <v>44</v>
      </c>
      <c r="BR50" s="263"/>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6"/>
    </row>
    <row r="51" spans="1:131" s="247" customFormat="1" ht="26.25" customHeight="1" x14ac:dyDescent="0.15">
      <c r="A51" s="261">
        <v>24</v>
      </c>
      <c r="B51" s="1123"/>
      <c r="C51" s="1124"/>
      <c r="D51" s="1124"/>
      <c r="E51" s="1124"/>
      <c r="F51" s="1124"/>
      <c r="G51" s="1124"/>
      <c r="H51" s="1124"/>
      <c r="I51" s="1124"/>
      <c r="J51" s="1124"/>
      <c r="K51" s="1124"/>
      <c r="L51" s="1124"/>
      <c r="M51" s="1124"/>
      <c r="N51" s="1124"/>
      <c r="O51" s="1124"/>
      <c r="P51" s="1125"/>
      <c r="Q51" s="1126"/>
      <c r="R51" s="1110"/>
      <c r="S51" s="1110"/>
      <c r="T51" s="1110"/>
      <c r="U51" s="1110"/>
      <c r="V51" s="1110"/>
      <c r="W51" s="1110"/>
      <c r="X51" s="1110"/>
      <c r="Y51" s="1110"/>
      <c r="Z51" s="1110"/>
      <c r="AA51" s="1110"/>
      <c r="AB51" s="1110"/>
      <c r="AC51" s="1110"/>
      <c r="AD51" s="1110"/>
      <c r="AE51" s="1127"/>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18"/>
      <c r="BF51" s="1118"/>
      <c r="BG51" s="1118"/>
      <c r="BH51" s="1118"/>
      <c r="BI51" s="1119"/>
      <c r="BJ51" s="252"/>
      <c r="BK51" s="252"/>
      <c r="BL51" s="252"/>
      <c r="BM51" s="252"/>
      <c r="BN51" s="252"/>
      <c r="BO51" s="265"/>
      <c r="BP51" s="265"/>
      <c r="BQ51" s="262">
        <v>45</v>
      </c>
      <c r="BR51" s="263"/>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6"/>
    </row>
    <row r="52" spans="1:131" s="247" customFormat="1" ht="26.25" customHeight="1" x14ac:dyDescent="0.15">
      <c r="A52" s="261">
        <v>25</v>
      </c>
      <c r="B52" s="1123"/>
      <c r="C52" s="1124"/>
      <c r="D52" s="1124"/>
      <c r="E52" s="1124"/>
      <c r="F52" s="1124"/>
      <c r="G52" s="1124"/>
      <c r="H52" s="1124"/>
      <c r="I52" s="1124"/>
      <c r="J52" s="1124"/>
      <c r="K52" s="1124"/>
      <c r="L52" s="1124"/>
      <c r="M52" s="1124"/>
      <c r="N52" s="1124"/>
      <c r="O52" s="1124"/>
      <c r="P52" s="1125"/>
      <c r="Q52" s="1126"/>
      <c r="R52" s="1110"/>
      <c r="S52" s="1110"/>
      <c r="T52" s="1110"/>
      <c r="U52" s="1110"/>
      <c r="V52" s="1110"/>
      <c r="W52" s="1110"/>
      <c r="X52" s="1110"/>
      <c r="Y52" s="1110"/>
      <c r="Z52" s="1110"/>
      <c r="AA52" s="1110"/>
      <c r="AB52" s="1110"/>
      <c r="AC52" s="1110"/>
      <c r="AD52" s="1110"/>
      <c r="AE52" s="1127"/>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18"/>
      <c r="BF52" s="1118"/>
      <c r="BG52" s="1118"/>
      <c r="BH52" s="1118"/>
      <c r="BI52" s="1119"/>
      <c r="BJ52" s="252"/>
      <c r="BK52" s="252"/>
      <c r="BL52" s="252"/>
      <c r="BM52" s="252"/>
      <c r="BN52" s="252"/>
      <c r="BO52" s="265"/>
      <c r="BP52" s="265"/>
      <c r="BQ52" s="262">
        <v>46</v>
      </c>
      <c r="BR52" s="263"/>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6"/>
    </row>
    <row r="53" spans="1:131" s="247" customFormat="1" ht="26.25" customHeight="1" x14ac:dyDescent="0.15">
      <c r="A53" s="261">
        <v>26</v>
      </c>
      <c r="B53" s="1123"/>
      <c r="C53" s="1124"/>
      <c r="D53" s="1124"/>
      <c r="E53" s="1124"/>
      <c r="F53" s="1124"/>
      <c r="G53" s="1124"/>
      <c r="H53" s="1124"/>
      <c r="I53" s="1124"/>
      <c r="J53" s="1124"/>
      <c r="K53" s="1124"/>
      <c r="L53" s="1124"/>
      <c r="M53" s="1124"/>
      <c r="N53" s="1124"/>
      <c r="O53" s="1124"/>
      <c r="P53" s="1125"/>
      <c r="Q53" s="1126"/>
      <c r="R53" s="1110"/>
      <c r="S53" s="1110"/>
      <c r="T53" s="1110"/>
      <c r="U53" s="1110"/>
      <c r="V53" s="1110"/>
      <c r="W53" s="1110"/>
      <c r="X53" s="1110"/>
      <c r="Y53" s="1110"/>
      <c r="Z53" s="1110"/>
      <c r="AA53" s="1110"/>
      <c r="AB53" s="1110"/>
      <c r="AC53" s="1110"/>
      <c r="AD53" s="1110"/>
      <c r="AE53" s="1127"/>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18"/>
      <c r="BF53" s="1118"/>
      <c r="BG53" s="1118"/>
      <c r="BH53" s="1118"/>
      <c r="BI53" s="1119"/>
      <c r="BJ53" s="252"/>
      <c r="BK53" s="252"/>
      <c r="BL53" s="252"/>
      <c r="BM53" s="252"/>
      <c r="BN53" s="252"/>
      <c r="BO53" s="265"/>
      <c r="BP53" s="265"/>
      <c r="BQ53" s="262">
        <v>47</v>
      </c>
      <c r="BR53" s="263"/>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6"/>
    </row>
    <row r="54" spans="1:131" s="247" customFormat="1" ht="26.25" customHeight="1" x14ac:dyDescent="0.15">
      <c r="A54" s="261">
        <v>27</v>
      </c>
      <c r="B54" s="1123"/>
      <c r="C54" s="1124"/>
      <c r="D54" s="1124"/>
      <c r="E54" s="1124"/>
      <c r="F54" s="1124"/>
      <c r="G54" s="1124"/>
      <c r="H54" s="1124"/>
      <c r="I54" s="1124"/>
      <c r="J54" s="1124"/>
      <c r="K54" s="1124"/>
      <c r="L54" s="1124"/>
      <c r="M54" s="1124"/>
      <c r="N54" s="1124"/>
      <c r="O54" s="1124"/>
      <c r="P54" s="1125"/>
      <c r="Q54" s="1126"/>
      <c r="R54" s="1110"/>
      <c r="S54" s="1110"/>
      <c r="T54" s="1110"/>
      <c r="U54" s="1110"/>
      <c r="V54" s="1110"/>
      <c r="W54" s="1110"/>
      <c r="X54" s="1110"/>
      <c r="Y54" s="1110"/>
      <c r="Z54" s="1110"/>
      <c r="AA54" s="1110"/>
      <c r="AB54" s="1110"/>
      <c r="AC54" s="1110"/>
      <c r="AD54" s="1110"/>
      <c r="AE54" s="1127"/>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18"/>
      <c r="BF54" s="1118"/>
      <c r="BG54" s="1118"/>
      <c r="BH54" s="1118"/>
      <c r="BI54" s="1119"/>
      <c r="BJ54" s="252"/>
      <c r="BK54" s="252"/>
      <c r="BL54" s="252"/>
      <c r="BM54" s="252"/>
      <c r="BN54" s="252"/>
      <c r="BO54" s="265"/>
      <c r="BP54" s="265"/>
      <c r="BQ54" s="262">
        <v>48</v>
      </c>
      <c r="BR54" s="263"/>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6"/>
    </row>
    <row r="55" spans="1:131" s="247" customFormat="1" ht="26.25" customHeight="1" x14ac:dyDescent="0.15">
      <c r="A55" s="261">
        <v>28</v>
      </c>
      <c r="B55" s="1123"/>
      <c r="C55" s="1124"/>
      <c r="D55" s="1124"/>
      <c r="E55" s="1124"/>
      <c r="F55" s="1124"/>
      <c r="G55" s="1124"/>
      <c r="H55" s="1124"/>
      <c r="I55" s="1124"/>
      <c r="J55" s="1124"/>
      <c r="K55" s="1124"/>
      <c r="L55" s="1124"/>
      <c r="M55" s="1124"/>
      <c r="N55" s="1124"/>
      <c r="O55" s="1124"/>
      <c r="P55" s="1125"/>
      <c r="Q55" s="1126"/>
      <c r="R55" s="1110"/>
      <c r="S55" s="1110"/>
      <c r="T55" s="1110"/>
      <c r="U55" s="1110"/>
      <c r="V55" s="1110"/>
      <c r="W55" s="1110"/>
      <c r="X55" s="1110"/>
      <c r="Y55" s="1110"/>
      <c r="Z55" s="1110"/>
      <c r="AA55" s="1110"/>
      <c r="AB55" s="1110"/>
      <c r="AC55" s="1110"/>
      <c r="AD55" s="1110"/>
      <c r="AE55" s="1127"/>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18"/>
      <c r="BF55" s="1118"/>
      <c r="BG55" s="1118"/>
      <c r="BH55" s="1118"/>
      <c r="BI55" s="1119"/>
      <c r="BJ55" s="252"/>
      <c r="BK55" s="252"/>
      <c r="BL55" s="252"/>
      <c r="BM55" s="252"/>
      <c r="BN55" s="252"/>
      <c r="BO55" s="265"/>
      <c r="BP55" s="265"/>
      <c r="BQ55" s="262">
        <v>49</v>
      </c>
      <c r="BR55" s="263"/>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6"/>
    </row>
    <row r="56" spans="1:131" s="247" customFormat="1" ht="26.25" customHeight="1" x14ac:dyDescent="0.15">
      <c r="A56" s="261">
        <v>29</v>
      </c>
      <c r="B56" s="1123"/>
      <c r="C56" s="1124"/>
      <c r="D56" s="1124"/>
      <c r="E56" s="1124"/>
      <c r="F56" s="1124"/>
      <c r="G56" s="1124"/>
      <c r="H56" s="1124"/>
      <c r="I56" s="1124"/>
      <c r="J56" s="1124"/>
      <c r="K56" s="1124"/>
      <c r="L56" s="1124"/>
      <c r="M56" s="1124"/>
      <c r="N56" s="1124"/>
      <c r="O56" s="1124"/>
      <c r="P56" s="1125"/>
      <c r="Q56" s="1126"/>
      <c r="R56" s="1110"/>
      <c r="S56" s="1110"/>
      <c r="T56" s="1110"/>
      <c r="U56" s="1110"/>
      <c r="V56" s="1110"/>
      <c r="W56" s="1110"/>
      <c r="X56" s="1110"/>
      <c r="Y56" s="1110"/>
      <c r="Z56" s="1110"/>
      <c r="AA56" s="1110"/>
      <c r="AB56" s="1110"/>
      <c r="AC56" s="1110"/>
      <c r="AD56" s="1110"/>
      <c r="AE56" s="1127"/>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18"/>
      <c r="BF56" s="1118"/>
      <c r="BG56" s="1118"/>
      <c r="BH56" s="1118"/>
      <c r="BI56" s="1119"/>
      <c r="BJ56" s="252"/>
      <c r="BK56" s="252"/>
      <c r="BL56" s="252"/>
      <c r="BM56" s="252"/>
      <c r="BN56" s="252"/>
      <c r="BO56" s="265"/>
      <c r="BP56" s="265"/>
      <c r="BQ56" s="262">
        <v>50</v>
      </c>
      <c r="BR56" s="263"/>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6"/>
    </row>
    <row r="57" spans="1:131" s="247" customFormat="1" ht="26.25" customHeight="1" x14ac:dyDescent="0.15">
      <c r="A57" s="261">
        <v>30</v>
      </c>
      <c r="B57" s="1123"/>
      <c r="C57" s="1124"/>
      <c r="D57" s="1124"/>
      <c r="E57" s="1124"/>
      <c r="F57" s="1124"/>
      <c r="G57" s="1124"/>
      <c r="H57" s="1124"/>
      <c r="I57" s="1124"/>
      <c r="J57" s="1124"/>
      <c r="K57" s="1124"/>
      <c r="L57" s="1124"/>
      <c r="M57" s="1124"/>
      <c r="N57" s="1124"/>
      <c r="O57" s="1124"/>
      <c r="P57" s="1125"/>
      <c r="Q57" s="1126"/>
      <c r="R57" s="1110"/>
      <c r="S57" s="1110"/>
      <c r="T57" s="1110"/>
      <c r="U57" s="1110"/>
      <c r="V57" s="1110"/>
      <c r="W57" s="1110"/>
      <c r="X57" s="1110"/>
      <c r="Y57" s="1110"/>
      <c r="Z57" s="1110"/>
      <c r="AA57" s="1110"/>
      <c r="AB57" s="1110"/>
      <c r="AC57" s="1110"/>
      <c r="AD57" s="1110"/>
      <c r="AE57" s="1127"/>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18"/>
      <c r="BF57" s="1118"/>
      <c r="BG57" s="1118"/>
      <c r="BH57" s="1118"/>
      <c r="BI57" s="1119"/>
      <c r="BJ57" s="252"/>
      <c r="BK57" s="252"/>
      <c r="BL57" s="252"/>
      <c r="BM57" s="252"/>
      <c r="BN57" s="252"/>
      <c r="BO57" s="265"/>
      <c r="BP57" s="265"/>
      <c r="BQ57" s="262">
        <v>51</v>
      </c>
      <c r="BR57" s="263"/>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6"/>
    </row>
    <row r="58" spans="1:131" s="247" customFormat="1" ht="26.25" customHeight="1" x14ac:dyDescent="0.15">
      <c r="A58" s="261">
        <v>31</v>
      </c>
      <c r="B58" s="1123"/>
      <c r="C58" s="1124"/>
      <c r="D58" s="1124"/>
      <c r="E58" s="1124"/>
      <c r="F58" s="1124"/>
      <c r="G58" s="1124"/>
      <c r="H58" s="1124"/>
      <c r="I58" s="1124"/>
      <c r="J58" s="1124"/>
      <c r="K58" s="1124"/>
      <c r="L58" s="1124"/>
      <c r="M58" s="1124"/>
      <c r="N58" s="1124"/>
      <c r="O58" s="1124"/>
      <c r="P58" s="1125"/>
      <c r="Q58" s="1126"/>
      <c r="R58" s="1110"/>
      <c r="S58" s="1110"/>
      <c r="T58" s="1110"/>
      <c r="U58" s="1110"/>
      <c r="V58" s="1110"/>
      <c r="W58" s="1110"/>
      <c r="X58" s="1110"/>
      <c r="Y58" s="1110"/>
      <c r="Z58" s="1110"/>
      <c r="AA58" s="1110"/>
      <c r="AB58" s="1110"/>
      <c r="AC58" s="1110"/>
      <c r="AD58" s="1110"/>
      <c r="AE58" s="1127"/>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18"/>
      <c r="BF58" s="1118"/>
      <c r="BG58" s="1118"/>
      <c r="BH58" s="1118"/>
      <c r="BI58" s="1119"/>
      <c r="BJ58" s="252"/>
      <c r="BK58" s="252"/>
      <c r="BL58" s="252"/>
      <c r="BM58" s="252"/>
      <c r="BN58" s="252"/>
      <c r="BO58" s="265"/>
      <c r="BP58" s="265"/>
      <c r="BQ58" s="262">
        <v>52</v>
      </c>
      <c r="BR58" s="263"/>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6"/>
    </row>
    <row r="59" spans="1:131" s="247" customFormat="1" ht="26.25" customHeight="1" x14ac:dyDescent="0.15">
      <c r="A59" s="261">
        <v>32</v>
      </c>
      <c r="B59" s="1123"/>
      <c r="C59" s="1124"/>
      <c r="D59" s="1124"/>
      <c r="E59" s="1124"/>
      <c r="F59" s="1124"/>
      <c r="G59" s="1124"/>
      <c r="H59" s="1124"/>
      <c r="I59" s="1124"/>
      <c r="J59" s="1124"/>
      <c r="K59" s="1124"/>
      <c r="L59" s="1124"/>
      <c r="M59" s="1124"/>
      <c r="N59" s="1124"/>
      <c r="O59" s="1124"/>
      <c r="P59" s="1125"/>
      <c r="Q59" s="1126"/>
      <c r="R59" s="1110"/>
      <c r="S59" s="1110"/>
      <c r="T59" s="1110"/>
      <c r="U59" s="1110"/>
      <c r="V59" s="1110"/>
      <c r="W59" s="1110"/>
      <c r="X59" s="1110"/>
      <c r="Y59" s="1110"/>
      <c r="Z59" s="1110"/>
      <c r="AA59" s="1110"/>
      <c r="AB59" s="1110"/>
      <c r="AC59" s="1110"/>
      <c r="AD59" s="1110"/>
      <c r="AE59" s="1127"/>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18"/>
      <c r="BF59" s="1118"/>
      <c r="BG59" s="1118"/>
      <c r="BH59" s="1118"/>
      <c r="BI59" s="1119"/>
      <c r="BJ59" s="252"/>
      <c r="BK59" s="252"/>
      <c r="BL59" s="252"/>
      <c r="BM59" s="252"/>
      <c r="BN59" s="252"/>
      <c r="BO59" s="265"/>
      <c r="BP59" s="265"/>
      <c r="BQ59" s="262">
        <v>53</v>
      </c>
      <c r="BR59" s="263"/>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6"/>
    </row>
    <row r="60" spans="1:131" s="247" customFormat="1" ht="26.25" customHeight="1" x14ac:dyDescent="0.15">
      <c r="A60" s="261">
        <v>33</v>
      </c>
      <c r="B60" s="1123"/>
      <c r="C60" s="1124"/>
      <c r="D60" s="1124"/>
      <c r="E60" s="1124"/>
      <c r="F60" s="1124"/>
      <c r="G60" s="1124"/>
      <c r="H60" s="1124"/>
      <c r="I60" s="1124"/>
      <c r="J60" s="1124"/>
      <c r="K60" s="1124"/>
      <c r="L60" s="1124"/>
      <c r="M60" s="1124"/>
      <c r="N60" s="1124"/>
      <c r="O60" s="1124"/>
      <c r="P60" s="1125"/>
      <c r="Q60" s="1126"/>
      <c r="R60" s="1110"/>
      <c r="S60" s="1110"/>
      <c r="T60" s="1110"/>
      <c r="U60" s="1110"/>
      <c r="V60" s="1110"/>
      <c r="W60" s="1110"/>
      <c r="X60" s="1110"/>
      <c r="Y60" s="1110"/>
      <c r="Z60" s="1110"/>
      <c r="AA60" s="1110"/>
      <c r="AB60" s="1110"/>
      <c r="AC60" s="1110"/>
      <c r="AD60" s="1110"/>
      <c r="AE60" s="1127"/>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18"/>
      <c r="BF60" s="1118"/>
      <c r="BG60" s="1118"/>
      <c r="BH60" s="1118"/>
      <c r="BI60" s="1119"/>
      <c r="BJ60" s="252"/>
      <c r="BK60" s="252"/>
      <c r="BL60" s="252"/>
      <c r="BM60" s="252"/>
      <c r="BN60" s="252"/>
      <c r="BO60" s="265"/>
      <c r="BP60" s="265"/>
      <c r="BQ60" s="262">
        <v>54</v>
      </c>
      <c r="BR60" s="263"/>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6"/>
    </row>
    <row r="61" spans="1:131" s="247" customFormat="1" ht="26.25" customHeight="1" thickBot="1" x14ac:dyDescent="0.2">
      <c r="A61" s="261">
        <v>34</v>
      </c>
      <c r="B61" s="1123"/>
      <c r="C61" s="1124"/>
      <c r="D61" s="1124"/>
      <c r="E61" s="1124"/>
      <c r="F61" s="1124"/>
      <c r="G61" s="1124"/>
      <c r="H61" s="1124"/>
      <c r="I61" s="1124"/>
      <c r="J61" s="1124"/>
      <c r="K61" s="1124"/>
      <c r="L61" s="1124"/>
      <c r="M61" s="1124"/>
      <c r="N61" s="1124"/>
      <c r="O61" s="1124"/>
      <c r="P61" s="1125"/>
      <c r="Q61" s="1126"/>
      <c r="R61" s="1110"/>
      <c r="S61" s="1110"/>
      <c r="T61" s="1110"/>
      <c r="U61" s="1110"/>
      <c r="V61" s="1110"/>
      <c r="W61" s="1110"/>
      <c r="X61" s="1110"/>
      <c r="Y61" s="1110"/>
      <c r="Z61" s="1110"/>
      <c r="AA61" s="1110"/>
      <c r="AB61" s="1110"/>
      <c r="AC61" s="1110"/>
      <c r="AD61" s="1110"/>
      <c r="AE61" s="1127"/>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18"/>
      <c r="BF61" s="1118"/>
      <c r="BG61" s="1118"/>
      <c r="BH61" s="1118"/>
      <c r="BI61" s="1119"/>
      <c r="BJ61" s="252"/>
      <c r="BK61" s="252"/>
      <c r="BL61" s="252"/>
      <c r="BM61" s="252"/>
      <c r="BN61" s="252"/>
      <c r="BO61" s="265"/>
      <c r="BP61" s="265"/>
      <c r="BQ61" s="262">
        <v>55</v>
      </c>
      <c r="BR61" s="263"/>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6"/>
    </row>
    <row r="62" spans="1:131" s="247" customFormat="1" ht="26.25" customHeight="1" x14ac:dyDescent="0.15">
      <c r="A62" s="261">
        <v>35</v>
      </c>
      <c r="B62" s="1123"/>
      <c r="C62" s="1124"/>
      <c r="D62" s="1124"/>
      <c r="E62" s="1124"/>
      <c r="F62" s="1124"/>
      <c r="G62" s="1124"/>
      <c r="H62" s="1124"/>
      <c r="I62" s="1124"/>
      <c r="J62" s="1124"/>
      <c r="K62" s="1124"/>
      <c r="L62" s="1124"/>
      <c r="M62" s="1124"/>
      <c r="N62" s="1124"/>
      <c r="O62" s="1124"/>
      <c r="P62" s="1125"/>
      <c r="Q62" s="1126"/>
      <c r="R62" s="1110"/>
      <c r="S62" s="1110"/>
      <c r="T62" s="1110"/>
      <c r="U62" s="1110"/>
      <c r="V62" s="1110"/>
      <c r="W62" s="1110"/>
      <c r="X62" s="1110"/>
      <c r="Y62" s="1110"/>
      <c r="Z62" s="1110"/>
      <c r="AA62" s="1110"/>
      <c r="AB62" s="1110"/>
      <c r="AC62" s="1110"/>
      <c r="AD62" s="1110"/>
      <c r="AE62" s="1127"/>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18"/>
      <c r="BF62" s="1118"/>
      <c r="BG62" s="1118"/>
      <c r="BH62" s="1118"/>
      <c r="BI62" s="1119"/>
      <c r="BJ62" s="1120" t="s">
        <v>416</v>
      </c>
      <c r="BK62" s="1121"/>
      <c r="BL62" s="1121"/>
      <c r="BM62" s="1121"/>
      <c r="BN62" s="1122"/>
      <c r="BO62" s="265"/>
      <c r="BP62" s="265"/>
      <c r="BQ62" s="262">
        <v>56</v>
      </c>
      <c r="BR62" s="263"/>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6"/>
    </row>
    <row r="63" spans="1:131" s="247" customFormat="1" ht="26.25" customHeight="1" thickBot="1" x14ac:dyDescent="0.2">
      <c r="A63" s="264" t="s">
        <v>394</v>
      </c>
      <c r="B63" s="1033" t="s">
        <v>417</v>
      </c>
      <c r="C63" s="1034"/>
      <c r="D63" s="1034"/>
      <c r="E63" s="1034"/>
      <c r="F63" s="1034"/>
      <c r="G63" s="1034"/>
      <c r="H63" s="1034"/>
      <c r="I63" s="1034"/>
      <c r="J63" s="1034"/>
      <c r="K63" s="1034"/>
      <c r="L63" s="1034"/>
      <c r="M63" s="1034"/>
      <c r="N63" s="1034"/>
      <c r="O63" s="1034"/>
      <c r="P63" s="1035"/>
      <c r="Q63" s="1049"/>
      <c r="R63" s="1050"/>
      <c r="S63" s="1050"/>
      <c r="T63" s="1050"/>
      <c r="U63" s="1050"/>
      <c r="V63" s="1050"/>
      <c r="W63" s="1050"/>
      <c r="X63" s="1050"/>
      <c r="Y63" s="1050"/>
      <c r="Z63" s="1050"/>
      <c r="AA63" s="1050"/>
      <c r="AB63" s="1050"/>
      <c r="AC63" s="1050"/>
      <c r="AD63" s="1050"/>
      <c r="AE63" s="1114"/>
      <c r="AF63" s="1115">
        <v>2171</v>
      </c>
      <c r="AG63" s="1046"/>
      <c r="AH63" s="1046"/>
      <c r="AI63" s="1046"/>
      <c r="AJ63" s="1116"/>
      <c r="AK63" s="1117"/>
      <c r="AL63" s="1050"/>
      <c r="AM63" s="1050"/>
      <c r="AN63" s="1050"/>
      <c r="AO63" s="1050"/>
      <c r="AP63" s="1046">
        <f>SUM(AP28:AT62)</f>
        <v>23954</v>
      </c>
      <c r="AQ63" s="1046"/>
      <c r="AR63" s="1046"/>
      <c r="AS63" s="1046"/>
      <c r="AT63" s="1046"/>
      <c r="AU63" s="1046">
        <f>SUM(AU28:AY62)</f>
        <v>11510</v>
      </c>
      <c r="AV63" s="1046"/>
      <c r="AW63" s="1046"/>
      <c r="AX63" s="1046"/>
      <c r="AY63" s="1046"/>
      <c r="AZ63" s="1112"/>
      <c r="BA63" s="1112"/>
      <c r="BB63" s="1112"/>
      <c r="BC63" s="1112"/>
      <c r="BD63" s="1112"/>
      <c r="BE63" s="1047"/>
      <c r="BF63" s="1047"/>
      <c r="BG63" s="1047"/>
      <c r="BH63" s="1047"/>
      <c r="BI63" s="1048"/>
      <c r="BJ63" s="1113" t="s">
        <v>418</v>
      </c>
      <c r="BK63" s="1023"/>
      <c r="BL63" s="1023"/>
      <c r="BM63" s="1023"/>
      <c r="BN63" s="1024"/>
      <c r="BO63" s="265"/>
      <c r="BP63" s="265"/>
      <c r="BQ63" s="262">
        <v>57</v>
      </c>
      <c r="BR63" s="263"/>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6"/>
    </row>
    <row r="66" spans="1:131" s="247" customFormat="1" ht="26.25" customHeight="1" x14ac:dyDescent="0.15">
      <c r="A66" s="1082" t="s">
        <v>420</v>
      </c>
      <c r="B66" s="1083"/>
      <c r="C66" s="1083"/>
      <c r="D66" s="1083"/>
      <c r="E66" s="1083"/>
      <c r="F66" s="1083"/>
      <c r="G66" s="1083"/>
      <c r="H66" s="1083"/>
      <c r="I66" s="1083"/>
      <c r="J66" s="1083"/>
      <c r="K66" s="1083"/>
      <c r="L66" s="1083"/>
      <c r="M66" s="1083"/>
      <c r="N66" s="1083"/>
      <c r="O66" s="1083"/>
      <c r="P66" s="1084"/>
      <c r="Q66" s="1088" t="s">
        <v>421</v>
      </c>
      <c r="R66" s="1089"/>
      <c r="S66" s="1089"/>
      <c r="T66" s="1089"/>
      <c r="U66" s="1090"/>
      <c r="V66" s="1088" t="s">
        <v>400</v>
      </c>
      <c r="W66" s="1089"/>
      <c r="X66" s="1089"/>
      <c r="Y66" s="1089"/>
      <c r="Z66" s="1090"/>
      <c r="AA66" s="1088" t="s">
        <v>401</v>
      </c>
      <c r="AB66" s="1089"/>
      <c r="AC66" s="1089"/>
      <c r="AD66" s="1089"/>
      <c r="AE66" s="1090"/>
      <c r="AF66" s="1094" t="s">
        <v>422</v>
      </c>
      <c r="AG66" s="1095"/>
      <c r="AH66" s="1095"/>
      <c r="AI66" s="1095"/>
      <c r="AJ66" s="1096"/>
      <c r="AK66" s="1088" t="s">
        <v>423</v>
      </c>
      <c r="AL66" s="1083"/>
      <c r="AM66" s="1083"/>
      <c r="AN66" s="1083"/>
      <c r="AO66" s="1084"/>
      <c r="AP66" s="1088" t="s">
        <v>424</v>
      </c>
      <c r="AQ66" s="1089"/>
      <c r="AR66" s="1089"/>
      <c r="AS66" s="1089"/>
      <c r="AT66" s="1090"/>
      <c r="AU66" s="1088" t="s">
        <v>425</v>
      </c>
      <c r="AV66" s="1089"/>
      <c r="AW66" s="1089"/>
      <c r="AX66" s="1089"/>
      <c r="AY66" s="1090"/>
      <c r="AZ66" s="1088" t="s">
        <v>382</v>
      </c>
      <c r="BA66" s="1089"/>
      <c r="BB66" s="1089"/>
      <c r="BC66" s="1089"/>
      <c r="BD66" s="1104"/>
      <c r="BE66" s="265"/>
      <c r="BF66" s="265"/>
      <c r="BG66" s="265"/>
      <c r="BH66" s="265"/>
      <c r="BI66" s="265"/>
      <c r="BJ66" s="265"/>
      <c r="BK66" s="265"/>
      <c r="BL66" s="265"/>
      <c r="BM66" s="265"/>
      <c r="BN66" s="265"/>
      <c r="BO66" s="265"/>
      <c r="BP66" s="265"/>
      <c r="BQ66" s="262">
        <v>60</v>
      </c>
      <c r="BR66" s="267"/>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30"/>
      <c r="DW66" s="1031"/>
      <c r="DX66" s="1031"/>
      <c r="DY66" s="1031"/>
      <c r="DZ66" s="1032"/>
      <c r="EA66" s="246"/>
    </row>
    <row r="67" spans="1:131" s="247" customFormat="1" ht="26.25" customHeight="1" thickBot="1" x14ac:dyDescent="0.2">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5"/>
      <c r="BF67" s="265"/>
      <c r="BG67" s="265"/>
      <c r="BH67" s="265"/>
      <c r="BI67" s="265"/>
      <c r="BJ67" s="265"/>
      <c r="BK67" s="265"/>
      <c r="BL67" s="265"/>
      <c r="BM67" s="265"/>
      <c r="BN67" s="265"/>
      <c r="BO67" s="265"/>
      <c r="BP67" s="265"/>
      <c r="BQ67" s="262">
        <v>61</v>
      </c>
      <c r="BR67" s="267"/>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30"/>
      <c r="DW67" s="1031"/>
      <c r="DX67" s="1031"/>
      <c r="DY67" s="1031"/>
      <c r="DZ67" s="1032"/>
      <c r="EA67" s="246"/>
    </row>
    <row r="68" spans="1:131" s="247" customFormat="1" ht="26.25" customHeight="1" thickTop="1" x14ac:dyDescent="0.15">
      <c r="A68" s="258">
        <v>1</v>
      </c>
      <c r="B68" s="1072" t="s">
        <v>599</v>
      </c>
      <c r="C68" s="1073"/>
      <c r="D68" s="1073"/>
      <c r="E68" s="1073"/>
      <c r="F68" s="1073"/>
      <c r="G68" s="1073"/>
      <c r="H68" s="1073"/>
      <c r="I68" s="1073"/>
      <c r="J68" s="1073"/>
      <c r="K68" s="1073"/>
      <c r="L68" s="1073"/>
      <c r="M68" s="1073"/>
      <c r="N68" s="1073"/>
      <c r="O68" s="1073"/>
      <c r="P68" s="1074"/>
      <c r="Q68" s="1075">
        <v>3601</v>
      </c>
      <c r="R68" s="1069"/>
      <c r="S68" s="1069"/>
      <c r="T68" s="1069"/>
      <c r="U68" s="1069"/>
      <c r="V68" s="1069">
        <v>3586</v>
      </c>
      <c r="W68" s="1069"/>
      <c r="X68" s="1069"/>
      <c r="Y68" s="1069"/>
      <c r="Z68" s="1069"/>
      <c r="AA68" s="1069">
        <v>14</v>
      </c>
      <c r="AB68" s="1069"/>
      <c r="AC68" s="1069"/>
      <c r="AD68" s="1069"/>
      <c r="AE68" s="1069"/>
      <c r="AF68" s="1069">
        <v>14</v>
      </c>
      <c r="AG68" s="1069"/>
      <c r="AH68" s="1069"/>
      <c r="AI68" s="1069"/>
      <c r="AJ68" s="1069"/>
      <c r="AK68" s="1069" t="s">
        <v>598</v>
      </c>
      <c r="AL68" s="1069"/>
      <c r="AM68" s="1069"/>
      <c r="AN68" s="1069"/>
      <c r="AO68" s="1069"/>
      <c r="AP68" s="1069">
        <v>1313</v>
      </c>
      <c r="AQ68" s="1069"/>
      <c r="AR68" s="1069"/>
      <c r="AS68" s="1069"/>
      <c r="AT68" s="1069"/>
      <c r="AU68" s="1069">
        <v>386</v>
      </c>
      <c r="AV68" s="1069"/>
      <c r="AW68" s="1069"/>
      <c r="AX68" s="1069"/>
      <c r="AY68" s="1069"/>
      <c r="AZ68" s="1070"/>
      <c r="BA68" s="1070"/>
      <c r="BB68" s="1070"/>
      <c r="BC68" s="1070"/>
      <c r="BD68" s="1071"/>
      <c r="BE68" s="265"/>
      <c r="BF68" s="265"/>
      <c r="BG68" s="265"/>
      <c r="BH68" s="265"/>
      <c r="BI68" s="265"/>
      <c r="BJ68" s="265"/>
      <c r="BK68" s="265"/>
      <c r="BL68" s="265"/>
      <c r="BM68" s="265"/>
      <c r="BN68" s="265"/>
      <c r="BO68" s="265"/>
      <c r="BP68" s="265"/>
      <c r="BQ68" s="262">
        <v>62</v>
      </c>
      <c r="BR68" s="267"/>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30"/>
      <c r="DW68" s="1031"/>
      <c r="DX68" s="1031"/>
      <c r="DY68" s="1031"/>
      <c r="DZ68" s="1032"/>
      <c r="EA68" s="246"/>
    </row>
    <row r="69" spans="1:131" s="247" customFormat="1" ht="26.25" customHeight="1" x14ac:dyDescent="0.15">
      <c r="A69" s="261">
        <v>2</v>
      </c>
      <c r="B69" s="1061" t="s">
        <v>600</v>
      </c>
      <c r="C69" s="1062"/>
      <c r="D69" s="1062"/>
      <c r="E69" s="1062"/>
      <c r="F69" s="1062"/>
      <c r="G69" s="1062"/>
      <c r="H69" s="1062"/>
      <c r="I69" s="1062"/>
      <c r="J69" s="1062"/>
      <c r="K69" s="1062"/>
      <c r="L69" s="1062"/>
      <c r="M69" s="1062"/>
      <c r="N69" s="1062"/>
      <c r="O69" s="1062"/>
      <c r="P69" s="1063"/>
      <c r="Q69" s="1064">
        <v>2687</v>
      </c>
      <c r="R69" s="1058"/>
      <c r="S69" s="1058"/>
      <c r="T69" s="1058"/>
      <c r="U69" s="1058"/>
      <c r="V69" s="1058">
        <v>2614</v>
      </c>
      <c r="W69" s="1058"/>
      <c r="X69" s="1058"/>
      <c r="Y69" s="1058"/>
      <c r="Z69" s="1058"/>
      <c r="AA69" s="1058">
        <f>Q69-V69</f>
        <v>73</v>
      </c>
      <c r="AB69" s="1058"/>
      <c r="AC69" s="1058"/>
      <c r="AD69" s="1058"/>
      <c r="AE69" s="1058"/>
      <c r="AF69" s="1058">
        <v>73</v>
      </c>
      <c r="AG69" s="1058"/>
      <c r="AH69" s="1058"/>
      <c r="AI69" s="1058"/>
      <c r="AJ69" s="1058"/>
      <c r="AK69" s="1058" t="s">
        <v>598</v>
      </c>
      <c r="AL69" s="1058"/>
      <c r="AM69" s="1058"/>
      <c r="AN69" s="1058"/>
      <c r="AO69" s="1058"/>
      <c r="AP69" s="1058">
        <v>878</v>
      </c>
      <c r="AQ69" s="1058"/>
      <c r="AR69" s="1058"/>
      <c r="AS69" s="1058"/>
      <c r="AT69" s="1058"/>
      <c r="AU69" s="1058">
        <v>259</v>
      </c>
      <c r="AV69" s="1058"/>
      <c r="AW69" s="1058"/>
      <c r="AX69" s="1058"/>
      <c r="AY69" s="1058"/>
      <c r="AZ69" s="1059"/>
      <c r="BA69" s="1059"/>
      <c r="BB69" s="1059"/>
      <c r="BC69" s="1059"/>
      <c r="BD69" s="1060"/>
      <c r="BE69" s="265"/>
      <c r="BF69" s="265"/>
      <c r="BG69" s="265"/>
      <c r="BH69" s="265"/>
      <c r="BI69" s="265"/>
      <c r="BJ69" s="265"/>
      <c r="BK69" s="265"/>
      <c r="BL69" s="265"/>
      <c r="BM69" s="265"/>
      <c r="BN69" s="265"/>
      <c r="BO69" s="265"/>
      <c r="BP69" s="265"/>
      <c r="BQ69" s="262">
        <v>63</v>
      </c>
      <c r="BR69" s="267"/>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30"/>
      <c r="DW69" s="1031"/>
      <c r="DX69" s="1031"/>
      <c r="DY69" s="1031"/>
      <c r="DZ69" s="1032"/>
      <c r="EA69" s="246"/>
    </row>
    <row r="70" spans="1:131" s="247" customFormat="1" ht="26.25" customHeight="1" x14ac:dyDescent="0.15">
      <c r="A70" s="261">
        <v>3</v>
      </c>
      <c r="B70" s="1061" t="s">
        <v>601</v>
      </c>
      <c r="C70" s="1062"/>
      <c r="D70" s="1062"/>
      <c r="E70" s="1062"/>
      <c r="F70" s="1062"/>
      <c r="G70" s="1062"/>
      <c r="H70" s="1062"/>
      <c r="I70" s="1062"/>
      <c r="J70" s="1062"/>
      <c r="K70" s="1062"/>
      <c r="L70" s="1062"/>
      <c r="M70" s="1062"/>
      <c r="N70" s="1062"/>
      <c r="O70" s="1062"/>
      <c r="P70" s="1063"/>
      <c r="Q70" s="1064">
        <v>651</v>
      </c>
      <c r="R70" s="1058"/>
      <c r="S70" s="1058"/>
      <c r="T70" s="1058"/>
      <c r="U70" s="1058"/>
      <c r="V70" s="1058">
        <v>647</v>
      </c>
      <c r="W70" s="1058"/>
      <c r="X70" s="1058"/>
      <c r="Y70" s="1058"/>
      <c r="Z70" s="1058"/>
      <c r="AA70" s="1058">
        <f t="shared" ref="AA70:AA76" si="3">Q70-V70</f>
        <v>4</v>
      </c>
      <c r="AB70" s="1058"/>
      <c r="AC70" s="1058"/>
      <c r="AD70" s="1058"/>
      <c r="AE70" s="1058"/>
      <c r="AF70" s="1058">
        <v>4</v>
      </c>
      <c r="AG70" s="1058"/>
      <c r="AH70" s="1058"/>
      <c r="AI70" s="1058"/>
      <c r="AJ70" s="1058"/>
      <c r="AK70" s="1058" t="s">
        <v>598</v>
      </c>
      <c r="AL70" s="1058"/>
      <c r="AM70" s="1058"/>
      <c r="AN70" s="1058"/>
      <c r="AO70" s="1058"/>
      <c r="AP70" s="1058">
        <v>120</v>
      </c>
      <c r="AQ70" s="1058"/>
      <c r="AR70" s="1058"/>
      <c r="AS70" s="1058"/>
      <c r="AT70" s="1058"/>
      <c r="AU70" s="1058">
        <v>61</v>
      </c>
      <c r="AV70" s="1058"/>
      <c r="AW70" s="1058"/>
      <c r="AX70" s="1058"/>
      <c r="AY70" s="1058"/>
      <c r="AZ70" s="1059"/>
      <c r="BA70" s="1059"/>
      <c r="BB70" s="1059"/>
      <c r="BC70" s="1059"/>
      <c r="BD70" s="1060"/>
      <c r="BE70" s="265"/>
      <c r="BF70" s="265"/>
      <c r="BG70" s="265"/>
      <c r="BH70" s="265"/>
      <c r="BI70" s="265"/>
      <c r="BJ70" s="265"/>
      <c r="BK70" s="265"/>
      <c r="BL70" s="265"/>
      <c r="BM70" s="265"/>
      <c r="BN70" s="265"/>
      <c r="BO70" s="265"/>
      <c r="BP70" s="265"/>
      <c r="BQ70" s="262">
        <v>64</v>
      </c>
      <c r="BR70" s="267"/>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30"/>
      <c r="DW70" s="1031"/>
      <c r="DX70" s="1031"/>
      <c r="DY70" s="1031"/>
      <c r="DZ70" s="1032"/>
      <c r="EA70" s="246"/>
    </row>
    <row r="71" spans="1:131" s="247" customFormat="1" ht="26.25" customHeight="1" x14ac:dyDescent="0.15">
      <c r="A71" s="261">
        <v>4</v>
      </c>
      <c r="B71" s="1061" t="s">
        <v>602</v>
      </c>
      <c r="C71" s="1062"/>
      <c r="D71" s="1062"/>
      <c r="E71" s="1062"/>
      <c r="F71" s="1062"/>
      <c r="G71" s="1062"/>
      <c r="H71" s="1062"/>
      <c r="I71" s="1062"/>
      <c r="J71" s="1062"/>
      <c r="K71" s="1062"/>
      <c r="L71" s="1062"/>
      <c r="M71" s="1062"/>
      <c r="N71" s="1062"/>
      <c r="O71" s="1062"/>
      <c r="P71" s="1063"/>
      <c r="Q71" s="1064">
        <v>109</v>
      </c>
      <c r="R71" s="1058"/>
      <c r="S71" s="1058"/>
      <c r="T71" s="1058"/>
      <c r="U71" s="1058"/>
      <c r="V71" s="1058">
        <v>105</v>
      </c>
      <c r="W71" s="1058"/>
      <c r="X71" s="1058"/>
      <c r="Y71" s="1058"/>
      <c r="Z71" s="1058"/>
      <c r="AA71" s="1058">
        <f t="shared" si="3"/>
        <v>4</v>
      </c>
      <c r="AB71" s="1058"/>
      <c r="AC71" s="1058"/>
      <c r="AD71" s="1058"/>
      <c r="AE71" s="1058"/>
      <c r="AF71" s="1058">
        <v>4</v>
      </c>
      <c r="AG71" s="1058"/>
      <c r="AH71" s="1058"/>
      <c r="AI71" s="1058"/>
      <c r="AJ71" s="1058"/>
      <c r="AK71" s="1058" t="s">
        <v>598</v>
      </c>
      <c r="AL71" s="1058"/>
      <c r="AM71" s="1058"/>
      <c r="AN71" s="1058"/>
      <c r="AO71" s="1058"/>
      <c r="AP71" s="1058" t="s">
        <v>598</v>
      </c>
      <c r="AQ71" s="1058"/>
      <c r="AR71" s="1058"/>
      <c r="AS71" s="1058"/>
      <c r="AT71" s="1058"/>
      <c r="AU71" s="1058" t="s">
        <v>598</v>
      </c>
      <c r="AV71" s="1058"/>
      <c r="AW71" s="1058"/>
      <c r="AX71" s="1058"/>
      <c r="AY71" s="1058"/>
      <c r="AZ71" s="1059"/>
      <c r="BA71" s="1059"/>
      <c r="BB71" s="1059"/>
      <c r="BC71" s="1059"/>
      <c r="BD71" s="1060"/>
      <c r="BE71" s="265"/>
      <c r="BF71" s="265"/>
      <c r="BG71" s="265"/>
      <c r="BH71" s="265"/>
      <c r="BI71" s="265"/>
      <c r="BJ71" s="265"/>
      <c r="BK71" s="265"/>
      <c r="BL71" s="265"/>
      <c r="BM71" s="265"/>
      <c r="BN71" s="265"/>
      <c r="BO71" s="265"/>
      <c r="BP71" s="265"/>
      <c r="BQ71" s="262">
        <v>65</v>
      </c>
      <c r="BR71" s="267"/>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30"/>
      <c r="DW71" s="1031"/>
      <c r="DX71" s="1031"/>
      <c r="DY71" s="1031"/>
      <c r="DZ71" s="1032"/>
      <c r="EA71" s="246"/>
    </row>
    <row r="72" spans="1:131" s="247" customFormat="1" ht="26.25" customHeight="1" x14ac:dyDescent="0.15">
      <c r="A72" s="261">
        <v>5</v>
      </c>
      <c r="B72" s="1061" t="s">
        <v>603</v>
      </c>
      <c r="C72" s="1062"/>
      <c r="D72" s="1062"/>
      <c r="E72" s="1062"/>
      <c r="F72" s="1062"/>
      <c r="G72" s="1062"/>
      <c r="H72" s="1062"/>
      <c r="I72" s="1062"/>
      <c r="J72" s="1062"/>
      <c r="K72" s="1062"/>
      <c r="L72" s="1062"/>
      <c r="M72" s="1062"/>
      <c r="N72" s="1062"/>
      <c r="O72" s="1062"/>
      <c r="P72" s="1063"/>
      <c r="Q72" s="1064">
        <v>33</v>
      </c>
      <c r="R72" s="1058"/>
      <c r="S72" s="1058"/>
      <c r="T72" s="1058"/>
      <c r="U72" s="1058"/>
      <c r="V72" s="1058">
        <v>33</v>
      </c>
      <c r="W72" s="1058"/>
      <c r="X72" s="1058"/>
      <c r="Y72" s="1058"/>
      <c r="Z72" s="1058"/>
      <c r="AA72" s="1058">
        <f t="shared" si="3"/>
        <v>0</v>
      </c>
      <c r="AB72" s="1058"/>
      <c r="AC72" s="1058"/>
      <c r="AD72" s="1058"/>
      <c r="AE72" s="1058"/>
      <c r="AF72" s="1058">
        <v>0</v>
      </c>
      <c r="AG72" s="1058"/>
      <c r="AH72" s="1058"/>
      <c r="AI72" s="1058"/>
      <c r="AJ72" s="1058"/>
      <c r="AK72" s="1058" t="s">
        <v>598</v>
      </c>
      <c r="AL72" s="1058"/>
      <c r="AM72" s="1058"/>
      <c r="AN72" s="1058"/>
      <c r="AO72" s="1058"/>
      <c r="AP72" s="1058" t="s">
        <v>598</v>
      </c>
      <c r="AQ72" s="1058"/>
      <c r="AR72" s="1058"/>
      <c r="AS72" s="1058"/>
      <c r="AT72" s="1058"/>
      <c r="AU72" s="1058" t="s">
        <v>598</v>
      </c>
      <c r="AV72" s="1058"/>
      <c r="AW72" s="1058"/>
      <c r="AX72" s="1058"/>
      <c r="AY72" s="1058"/>
      <c r="AZ72" s="1059"/>
      <c r="BA72" s="1059"/>
      <c r="BB72" s="1059"/>
      <c r="BC72" s="1059"/>
      <c r="BD72" s="1060"/>
      <c r="BE72" s="265"/>
      <c r="BF72" s="265"/>
      <c r="BG72" s="265"/>
      <c r="BH72" s="265"/>
      <c r="BI72" s="265"/>
      <c r="BJ72" s="265"/>
      <c r="BK72" s="265"/>
      <c r="BL72" s="265"/>
      <c r="BM72" s="265"/>
      <c r="BN72" s="265"/>
      <c r="BO72" s="265"/>
      <c r="BP72" s="265"/>
      <c r="BQ72" s="262">
        <v>66</v>
      </c>
      <c r="BR72" s="267"/>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30"/>
      <c r="DW72" s="1031"/>
      <c r="DX72" s="1031"/>
      <c r="DY72" s="1031"/>
      <c r="DZ72" s="1032"/>
      <c r="EA72" s="246"/>
    </row>
    <row r="73" spans="1:131" s="247" customFormat="1" ht="26.25" customHeight="1" x14ac:dyDescent="0.15">
      <c r="A73" s="261">
        <v>6</v>
      </c>
      <c r="B73" s="1061" t="s">
        <v>604</v>
      </c>
      <c r="C73" s="1062"/>
      <c r="D73" s="1062"/>
      <c r="E73" s="1062"/>
      <c r="F73" s="1062"/>
      <c r="G73" s="1062"/>
      <c r="H73" s="1062"/>
      <c r="I73" s="1062"/>
      <c r="J73" s="1062"/>
      <c r="K73" s="1062"/>
      <c r="L73" s="1062"/>
      <c r="M73" s="1062"/>
      <c r="N73" s="1062"/>
      <c r="O73" s="1062"/>
      <c r="P73" s="1063"/>
      <c r="Q73" s="1064">
        <v>194</v>
      </c>
      <c r="R73" s="1058"/>
      <c r="S73" s="1058"/>
      <c r="T73" s="1058"/>
      <c r="U73" s="1058"/>
      <c r="V73" s="1058">
        <v>179</v>
      </c>
      <c r="W73" s="1058"/>
      <c r="X73" s="1058"/>
      <c r="Y73" s="1058"/>
      <c r="Z73" s="1058"/>
      <c r="AA73" s="1058">
        <v>16</v>
      </c>
      <c r="AB73" s="1058"/>
      <c r="AC73" s="1058"/>
      <c r="AD73" s="1058"/>
      <c r="AE73" s="1058"/>
      <c r="AF73" s="1058">
        <v>16</v>
      </c>
      <c r="AG73" s="1058"/>
      <c r="AH73" s="1058"/>
      <c r="AI73" s="1058"/>
      <c r="AJ73" s="1058"/>
      <c r="AK73" s="1058" t="s">
        <v>598</v>
      </c>
      <c r="AL73" s="1058"/>
      <c r="AM73" s="1058"/>
      <c r="AN73" s="1058"/>
      <c r="AO73" s="1058"/>
      <c r="AP73" s="1058" t="s">
        <v>598</v>
      </c>
      <c r="AQ73" s="1058"/>
      <c r="AR73" s="1058"/>
      <c r="AS73" s="1058"/>
      <c r="AT73" s="1058"/>
      <c r="AU73" s="1058" t="s">
        <v>598</v>
      </c>
      <c r="AV73" s="1058"/>
      <c r="AW73" s="1058"/>
      <c r="AX73" s="1058"/>
      <c r="AY73" s="1058"/>
      <c r="AZ73" s="1059"/>
      <c r="BA73" s="1059"/>
      <c r="BB73" s="1059"/>
      <c r="BC73" s="1059"/>
      <c r="BD73" s="1060"/>
      <c r="BE73" s="265"/>
      <c r="BF73" s="265"/>
      <c r="BG73" s="265"/>
      <c r="BH73" s="265"/>
      <c r="BI73" s="265"/>
      <c r="BJ73" s="265"/>
      <c r="BK73" s="265"/>
      <c r="BL73" s="265"/>
      <c r="BM73" s="265"/>
      <c r="BN73" s="265"/>
      <c r="BO73" s="265"/>
      <c r="BP73" s="265"/>
      <c r="BQ73" s="262">
        <v>67</v>
      </c>
      <c r="BR73" s="267"/>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30"/>
      <c r="DW73" s="1031"/>
      <c r="DX73" s="1031"/>
      <c r="DY73" s="1031"/>
      <c r="DZ73" s="1032"/>
      <c r="EA73" s="246"/>
    </row>
    <row r="74" spans="1:131" s="247" customFormat="1" ht="26.25" customHeight="1" x14ac:dyDescent="0.15">
      <c r="A74" s="261">
        <v>7</v>
      </c>
      <c r="B74" s="1061" t="s">
        <v>605</v>
      </c>
      <c r="C74" s="1062"/>
      <c r="D74" s="1062"/>
      <c r="E74" s="1062"/>
      <c r="F74" s="1062"/>
      <c r="G74" s="1062"/>
      <c r="H74" s="1062"/>
      <c r="I74" s="1062"/>
      <c r="J74" s="1062"/>
      <c r="K74" s="1062"/>
      <c r="L74" s="1062"/>
      <c r="M74" s="1062"/>
      <c r="N74" s="1062"/>
      <c r="O74" s="1062"/>
      <c r="P74" s="1063"/>
      <c r="Q74" s="1064">
        <v>1167375</v>
      </c>
      <c r="R74" s="1058"/>
      <c r="S74" s="1058"/>
      <c r="T74" s="1058"/>
      <c r="U74" s="1058"/>
      <c r="V74" s="1058">
        <v>1136425</v>
      </c>
      <c r="W74" s="1058"/>
      <c r="X74" s="1058"/>
      <c r="Y74" s="1058"/>
      <c r="Z74" s="1058"/>
      <c r="AA74" s="1058">
        <f t="shared" si="3"/>
        <v>30950</v>
      </c>
      <c r="AB74" s="1058"/>
      <c r="AC74" s="1058"/>
      <c r="AD74" s="1058"/>
      <c r="AE74" s="1058"/>
      <c r="AF74" s="1058">
        <v>30950</v>
      </c>
      <c r="AG74" s="1058"/>
      <c r="AH74" s="1058"/>
      <c r="AI74" s="1058"/>
      <c r="AJ74" s="1058"/>
      <c r="AK74" s="1058">
        <v>7000</v>
      </c>
      <c r="AL74" s="1058"/>
      <c r="AM74" s="1058"/>
      <c r="AN74" s="1058"/>
      <c r="AO74" s="1058"/>
      <c r="AP74" s="1058" t="s">
        <v>598</v>
      </c>
      <c r="AQ74" s="1058"/>
      <c r="AR74" s="1058"/>
      <c r="AS74" s="1058"/>
      <c r="AT74" s="1058"/>
      <c r="AU74" s="1058" t="s">
        <v>598</v>
      </c>
      <c r="AV74" s="1058"/>
      <c r="AW74" s="1058"/>
      <c r="AX74" s="1058"/>
      <c r="AY74" s="1058"/>
      <c r="AZ74" s="1059"/>
      <c r="BA74" s="1059"/>
      <c r="BB74" s="1059"/>
      <c r="BC74" s="1059"/>
      <c r="BD74" s="1060"/>
      <c r="BE74" s="265"/>
      <c r="BF74" s="265"/>
      <c r="BG74" s="265"/>
      <c r="BH74" s="265"/>
      <c r="BI74" s="265"/>
      <c r="BJ74" s="265"/>
      <c r="BK74" s="265"/>
      <c r="BL74" s="265"/>
      <c r="BM74" s="265"/>
      <c r="BN74" s="265"/>
      <c r="BO74" s="265"/>
      <c r="BP74" s="265"/>
      <c r="BQ74" s="262">
        <v>68</v>
      </c>
      <c r="BR74" s="267"/>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30"/>
      <c r="DW74" s="1031"/>
      <c r="DX74" s="1031"/>
      <c r="DY74" s="1031"/>
      <c r="DZ74" s="1032"/>
      <c r="EA74" s="246"/>
    </row>
    <row r="75" spans="1:131" s="247" customFormat="1" ht="26.25" customHeight="1" x14ac:dyDescent="0.15">
      <c r="A75" s="261">
        <v>8</v>
      </c>
      <c r="B75" s="1061" t="s">
        <v>606</v>
      </c>
      <c r="C75" s="1062"/>
      <c r="D75" s="1062"/>
      <c r="E75" s="1062"/>
      <c r="F75" s="1062"/>
      <c r="G75" s="1062"/>
      <c r="H75" s="1062"/>
      <c r="I75" s="1062"/>
      <c r="J75" s="1062"/>
      <c r="K75" s="1062"/>
      <c r="L75" s="1062"/>
      <c r="M75" s="1062"/>
      <c r="N75" s="1062"/>
      <c r="O75" s="1062"/>
      <c r="P75" s="1063"/>
      <c r="Q75" s="1065">
        <v>39841</v>
      </c>
      <c r="R75" s="1066"/>
      <c r="S75" s="1066"/>
      <c r="T75" s="1066"/>
      <c r="U75" s="1067"/>
      <c r="V75" s="1068">
        <v>33505</v>
      </c>
      <c r="W75" s="1066"/>
      <c r="X75" s="1066"/>
      <c r="Y75" s="1066"/>
      <c r="Z75" s="1067"/>
      <c r="AA75" s="1058">
        <f t="shared" si="3"/>
        <v>6336</v>
      </c>
      <c r="AB75" s="1058"/>
      <c r="AC75" s="1058"/>
      <c r="AD75" s="1058"/>
      <c r="AE75" s="1058"/>
      <c r="AF75" s="1068">
        <v>18410</v>
      </c>
      <c r="AG75" s="1066"/>
      <c r="AH75" s="1066"/>
      <c r="AI75" s="1066"/>
      <c r="AJ75" s="1067"/>
      <c r="AK75" s="1068" t="s">
        <v>598</v>
      </c>
      <c r="AL75" s="1066"/>
      <c r="AM75" s="1066"/>
      <c r="AN75" s="1066"/>
      <c r="AO75" s="1067"/>
      <c r="AP75" s="1068">
        <v>124747</v>
      </c>
      <c r="AQ75" s="1066"/>
      <c r="AR75" s="1066"/>
      <c r="AS75" s="1066"/>
      <c r="AT75" s="1067"/>
      <c r="AU75" s="1068" t="s">
        <v>598</v>
      </c>
      <c r="AV75" s="1066"/>
      <c r="AW75" s="1066"/>
      <c r="AX75" s="1066"/>
      <c r="AY75" s="1067"/>
      <c r="AZ75" s="1059"/>
      <c r="BA75" s="1059"/>
      <c r="BB75" s="1059"/>
      <c r="BC75" s="1059"/>
      <c r="BD75" s="1060"/>
      <c r="BE75" s="265"/>
      <c r="BF75" s="265"/>
      <c r="BG75" s="265"/>
      <c r="BH75" s="265"/>
      <c r="BI75" s="265"/>
      <c r="BJ75" s="265"/>
      <c r="BK75" s="265"/>
      <c r="BL75" s="265"/>
      <c r="BM75" s="265"/>
      <c r="BN75" s="265"/>
      <c r="BO75" s="265"/>
      <c r="BP75" s="265"/>
      <c r="BQ75" s="262">
        <v>69</v>
      </c>
      <c r="BR75" s="267"/>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30"/>
      <c r="DW75" s="1031"/>
      <c r="DX75" s="1031"/>
      <c r="DY75" s="1031"/>
      <c r="DZ75" s="1032"/>
      <c r="EA75" s="246"/>
    </row>
    <row r="76" spans="1:131" s="247" customFormat="1" ht="26.25" customHeight="1" x14ac:dyDescent="0.15">
      <c r="A76" s="261">
        <v>9</v>
      </c>
      <c r="B76" s="1061" t="s">
        <v>607</v>
      </c>
      <c r="C76" s="1062"/>
      <c r="D76" s="1062"/>
      <c r="E76" s="1062"/>
      <c r="F76" s="1062"/>
      <c r="G76" s="1062"/>
      <c r="H76" s="1062"/>
      <c r="I76" s="1062"/>
      <c r="J76" s="1062"/>
      <c r="K76" s="1062"/>
      <c r="L76" s="1062"/>
      <c r="M76" s="1062"/>
      <c r="N76" s="1062"/>
      <c r="O76" s="1062"/>
      <c r="P76" s="1063"/>
      <c r="Q76" s="1065">
        <v>7860</v>
      </c>
      <c r="R76" s="1066"/>
      <c r="S76" s="1066"/>
      <c r="T76" s="1066"/>
      <c r="U76" s="1067"/>
      <c r="V76" s="1068">
        <v>5951</v>
      </c>
      <c r="W76" s="1066"/>
      <c r="X76" s="1066"/>
      <c r="Y76" s="1066"/>
      <c r="Z76" s="1067"/>
      <c r="AA76" s="1058">
        <f t="shared" si="3"/>
        <v>1909</v>
      </c>
      <c r="AB76" s="1058"/>
      <c r="AC76" s="1058"/>
      <c r="AD76" s="1058"/>
      <c r="AE76" s="1058"/>
      <c r="AF76" s="1068">
        <v>17771</v>
      </c>
      <c r="AG76" s="1066"/>
      <c r="AH76" s="1066"/>
      <c r="AI76" s="1066"/>
      <c r="AJ76" s="1067"/>
      <c r="AK76" s="1068" t="s">
        <v>598</v>
      </c>
      <c r="AL76" s="1066"/>
      <c r="AM76" s="1066"/>
      <c r="AN76" s="1066"/>
      <c r="AO76" s="1067"/>
      <c r="AP76" s="1068">
        <v>15061</v>
      </c>
      <c r="AQ76" s="1066"/>
      <c r="AR76" s="1066"/>
      <c r="AS76" s="1066"/>
      <c r="AT76" s="1067"/>
      <c r="AU76" s="1068" t="s">
        <v>598</v>
      </c>
      <c r="AV76" s="1066"/>
      <c r="AW76" s="1066"/>
      <c r="AX76" s="1066"/>
      <c r="AY76" s="1067"/>
      <c r="AZ76" s="1059"/>
      <c r="BA76" s="1059"/>
      <c r="BB76" s="1059"/>
      <c r="BC76" s="1059"/>
      <c r="BD76" s="1060"/>
      <c r="BE76" s="265"/>
      <c r="BF76" s="265"/>
      <c r="BG76" s="265"/>
      <c r="BH76" s="265"/>
      <c r="BI76" s="265"/>
      <c r="BJ76" s="265"/>
      <c r="BK76" s="265"/>
      <c r="BL76" s="265"/>
      <c r="BM76" s="265"/>
      <c r="BN76" s="265"/>
      <c r="BO76" s="265"/>
      <c r="BP76" s="265"/>
      <c r="BQ76" s="262">
        <v>70</v>
      </c>
      <c r="BR76" s="267"/>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30"/>
      <c r="DW76" s="1031"/>
      <c r="DX76" s="1031"/>
      <c r="DY76" s="1031"/>
      <c r="DZ76" s="1032"/>
      <c r="EA76" s="246"/>
    </row>
    <row r="77" spans="1:131" s="247" customFormat="1" ht="26.25" customHeight="1" x14ac:dyDescent="0.15">
      <c r="A77" s="261">
        <v>10</v>
      </c>
      <c r="B77" s="1061"/>
      <c r="C77" s="1062"/>
      <c r="D77" s="1062"/>
      <c r="E77" s="1062"/>
      <c r="F77" s="1062"/>
      <c r="G77" s="1062"/>
      <c r="H77" s="1062"/>
      <c r="I77" s="1062"/>
      <c r="J77" s="1062"/>
      <c r="K77" s="1062"/>
      <c r="L77" s="1062"/>
      <c r="M77" s="1062"/>
      <c r="N77" s="1062"/>
      <c r="O77" s="1062"/>
      <c r="P77" s="1063"/>
      <c r="Q77" s="1065"/>
      <c r="R77" s="1066"/>
      <c r="S77" s="1066"/>
      <c r="T77" s="1066"/>
      <c r="U77" s="1067"/>
      <c r="V77" s="1068"/>
      <c r="W77" s="1066"/>
      <c r="X77" s="1066"/>
      <c r="Y77" s="1066"/>
      <c r="Z77" s="1067"/>
      <c r="AA77" s="1068"/>
      <c r="AB77" s="1066"/>
      <c r="AC77" s="1066"/>
      <c r="AD77" s="1066"/>
      <c r="AE77" s="1067"/>
      <c r="AF77" s="1068"/>
      <c r="AG77" s="1066"/>
      <c r="AH77" s="1066"/>
      <c r="AI77" s="1066"/>
      <c r="AJ77" s="1067"/>
      <c r="AK77" s="1068"/>
      <c r="AL77" s="1066"/>
      <c r="AM77" s="1066"/>
      <c r="AN77" s="1066"/>
      <c r="AO77" s="1067"/>
      <c r="AP77" s="1068"/>
      <c r="AQ77" s="1066"/>
      <c r="AR77" s="1066"/>
      <c r="AS77" s="1066"/>
      <c r="AT77" s="1067"/>
      <c r="AU77" s="1068"/>
      <c r="AV77" s="1066"/>
      <c r="AW77" s="1066"/>
      <c r="AX77" s="1066"/>
      <c r="AY77" s="1067"/>
      <c r="AZ77" s="1059"/>
      <c r="BA77" s="1059"/>
      <c r="BB77" s="1059"/>
      <c r="BC77" s="1059"/>
      <c r="BD77" s="1060"/>
      <c r="BE77" s="265"/>
      <c r="BF77" s="265"/>
      <c r="BG77" s="265"/>
      <c r="BH77" s="265"/>
      <c r="BI77" s="265"/>
      <c r="BJ77" s="265"/>
      <c r="BK77" s="265"/>
      <c r="BL77" s="265"/>
      <c r="BM77" s="265"/>
      <c r="BN77" s="265"/>
      <c r="BO77" s="265"/>
      <c r="BP77" s="265"/>
      <c r="BQ77" s="262">
        <v>71</v>
      </c>
      <c r="BR77" s="267"/>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30"/>
      <c r="DW77" s="1031"/>
      <c r="DX77" s="1031"/>
      <c r="DY77" s="1031"/>
      <c r="DZ77" s="1032"/>
      <c r="EA77" s="246"/>
    </row>
    <row r="78" spans="1:131" s="247" customFormat="1" ht="26.25" customHeight="1" x14ac:dyDescent="0.15">
      <c r="A78" s="261">
        <v>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65"/>
      <c r="BF78" s="265"/>
      <c r="BG78" s="265"/>
      <c r="BH78" s="265"/>
      <c r="BI78" s="265"/>
      <c r="BJ78" s="268"/>
      <c r="BK78" s="268"/>
      <c r="BL78" s="268"/>
      <c r="BM78" s="268"/>
      <c r="BN78" s="268"/>
      <c r="BO78" s="265"/>
      <c r="BP78" s="265"/>
      <c r="BQ78" s="262">
        <v>72</v>
      </c>
      <c r="BR78" s="267"/>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30"/>
      <c r="DW78" s="1031"/>
      <c r="DX78" s="1031"/>
      <c r="DY78" s="1031"/>
      <c r="DZ78" s="1032"/>
      <c r="EA78" s="246"/>
    </row>
    <row r="79" spans="1:131" s="247" customFormat="1" ht="26.25" customHeight="1" x14ac:dyDescent="0.15">
      <c r="A79" s="261">
        <v>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65"/>
      <c r="BF79" s="265"/>
      <c r="BG79" s="265"/>
      <c r="BH79" s="265"/>
      <c r="BI79" s="265"/>
      <c r="BJ79" s="268"/>
      <c r="BK79" s="268"/>
      <c r="BL79" s="268"/>
      <c r="BM79" s="268"/>
      <c r="BN79" s="268"/>
      <c r="BO79" s="265"/>
      <c r="BP79" s="265"/>
      <c r="BQ79" s="262">
        <v>73</v>
      </c>
      <c r="BR79" s="267"/>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30"/>
      <c r="DW79" s="1031"/>
      <c r="DX79" s="1031"/>
      <c r="DY79" s="1031"/>
      <c r="DZ79" s="1032"/>
      <c r="EA79" s="246"/>
    </row>
    <row r="80" spans="1:131" s="247" customFormat="1" ht="26.25" customHeight="1" x14ac:dyDescent="0.15">
      <c r="A80" s="261">
        <v>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5"/>
      <c r="BF80" s="265"/>
      <c r="BG80" s="265"/>
      <c r="BH80" s="265"/>
      <c r="BI80" s="265"/>
      <c r="BJ80" s="265"/>
      <c r="BK80" s="265"/>
      <c r="BL80" s="265"/>
      <c r="BM80" s="265"/>
      <c r="BN80" s="265"/>
      <c r="BO80" s="265"/>
      <c r="BP80" s="265"/>
      <c r="BQ80" s="262">
        <v>74</v>
      </c>
      <c r="BR80" s="267"/>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30"/>
      <c r="DW80" s="1031"/>
      <c r="DX80" s="1031"/>
      <c r="DY80" s="1031"/>
      <c r="DZ80" s="1032"/>
      <c r="EA80" s="246"/>
    </row>
    <row r="81" spans="1:131" s="247" customFormat="1" ht="26.25" customHeight="1" x14ac:dyDescent="0.15">
      <c r="A81" s="261">
        <v>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5"/>
      <c r="BF81" s="265"/>
      <c r="BG81" s="265"/>
      <c r="BH81" s="265"/>
      <c r="BI81" s="265"/>
      <c r="BJ81" s="265"/>
      <c r="BK81" s="265"/>
      <c r="BL81" s="265"/>
      <c r="BM81" s="265"/>
      <c r="BN81" s="265"/>
      <c r="BO81" s="265"/>
      <c r="BP81" s="265"/>
      <c r="BQ81" s="262">
        <v>75</v>
      </c>
      <c r="BR81" s="267"/>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30"/>
      <c r="DW81" s="1031"/>
      <c r="DX81" s="1031"/>
      <c r="DY81" s="1031"/>
      <c r="DZ81" s="1032"/>
      <c r="EA81" s="246"/>
    </row>
    <row r="82" spans="1:131" s="247" customFormat="1" ht="26.25" customHeight="1" x14ac:dyDescent="0.15">
      <c r="A82" s="261">
        <v>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5"/>
      <c r="BF82" s="265"/>
      <c r="BG82" s="265"/>
      <c r="BH82" s="265"/>
      <c r="BI82" s="265"/>
      <c r="BJ82" s="265"/>
      <c r="BK82" s="265"/>
      <c r="BL82" s="265"/>
      <c r="BM82" s="265"/>
      <c r="BN82" s="265"/>
      <c r="BO82" s="265"/>
      <c r="BP82" s="265"/>
      <c r="BQ82" s="262">
        <v>76</v>
      </c>
      <c r="BR82" s="267"/>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30"/>
      <c r="DW82" s="1031"/>
      <c r="DX82" s="1031"/>
      <c r="DY82" s="1031"/>
      <c r="DZ82" s="1032"/>
      <c r="EA82" s="246"/>
    </row>
    <row r="83" spans="1:131" s="247" customFormat="1" ht="26.25" customHeight="1" x14ac:dyDescent="0.15">
      <c r="A83" s="261">
        <v>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5"/>
      <c r="BF83" s="265"/>
      <c r="BG83" s="265"/>
      <c r="BH83" s="265"/>
      <c r="BI83" s="265"/>
      <c r="BJ83" s="265"/>
      <c r="BK83" s="265"/>
      <c r="BL83" s="265"/>
      <c r="BM83" s="265"/>
      <c r="BN83" s="265"/>
      <c r="BO83" s="265"/>
      <c r="BP83" s="265"/>
      <c r="BQ83" s="262">
        <v>77</v>
      </c>
      <c r="BR83" s="267"/>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30"/>
      <c r="DW83" s="1031"/>
      <c r="DX83" s="1031"/>
      <c r="DY83" s="1031"/>
      <c r="DZ83" s="1032"/>
      <c r="EA83" s="246"/>
    </row>
    <row r="84" spans="1:131" s="247" customFormat="1" ht="26.25" customHeight="1" x14ac:dyDescent="0.15">
      <c r="A84" s="261">
        <v>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5"/>
      <c r="BF84" s="265"/>
      <c r="BG84" s="265"/>
      <c r="BH84" s="265"/>
      <c r="BI84" s="265"/>
      <c r="BJ84" s="265"/>
      <c r="BK84" s="265"/>
      <c r="BL84" s="265"/>
      <c r="BM84" s="265"/>
      <c r="BN84" s="265"/>
      <c r="BO84" s="265"/>
      <c r="BP84" s="265"/>
      <c r="BQ84" s="262">
        <v>78</v>
      </c>
      <c r="BR84" s="267"/>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30"/>
      <c r="DW84" s="1031"/>
      <c r="DX84" s="1031"/>
      <c r="DY84" s="1031"/>
      <c r="DZ84" s="1032"/>
      <c r="EA84" s="246"/>
    </row>
    <row r="85" spans="1:131" s="247" customFormat="1" ht="26.25" customHeight="1" x14ac:dyDescent="0.15">
      <c r="A85" s="261">
        <v>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5"/>
      <c r="BF85" s="265"/>
      <c r="BG85" s="265"/>
      <c r="BH85" s="265"/>
      <c r="BI85" s="265"/>
      <c r="BJ85" s="265"/>
      <c r="BK85" s="265"/>
      <c r="BL85" s="265"/>
      <c r="BM85" s="265"/>
      <c r="BN85" s="265"/>
      <c r="BO85" s="265"/>
      <c r="BP85" s="265"/>
      <c r="BQ85" s="262">
        <v>79</v>
      </c>
      <c r="BR85" s="267"/>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30"/>
      <c r="DW85" s="1031"/>
      <c r="DX85" s="1031"/>
      <c r="DY85" s="1031"/>
      <c r="DZ85" s="1032"/>
      <c r="EA85" s="246"/>
    </row>
    <row r="86" spans="1:131" s="247" customFormat="1" ht="26.25" customHeight="1" x14ac:dyDescent="0.15">
      <c r="A86" s="261">
        <v>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5"/>
      <c r="BF86" s="265"/>
      <c r="BG86" s="265"/>
      <c r="BH86" s="265"/>
      <c r="BI86" s="265"/>
      <c r="BJ86" s="265"/>
      <c r="BK86" s="265"/>
      <c r="BL86" s="265"/>
      <c r="BM86" s="265"/>
      <c r="BN86" s="265"/>
      <c r="BO86" s="265"/>
      <c r="BP86" s="265"/>
      <c r="BQ86" s="262">
        <v>80</v>
      </c>
      <c r="BR86" s="267"/>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30"/>
      <c r="DW86" s="1031"/>
      <c r="DX86" s="1031"/>
      <c r="DY86" s="1031"/>
      <c r="DZ86" s="1032"/>
      <c r="EA86" s="246"/>
    </row>
    <row r="87" spans="1:131" s="247" customFormat="1" ht="26.25" customHeight="1" x14ac:dyDescent="0.15">
      <c r="A87" s="269">
        <v>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5"/>
      <c r="BF87" s="265"/>
      <c r="BG87" s="265"/>
      <c r="BH87" s="265"/>
      <c r="BI87" s="265"/>
      <c r="BJ87" s="265"/>
      <c r="BK87" s="265"/>
      <c r="BL87" s="265"/>
      <c r="BM87" s="265"/>
      <c r="BN87" s="265"/>
      <c r="BO87" s="265"/>
      <c r="BP87" s="265"/>
      <c r="BQ87" s="262">
        <v>81</v>
      </c>
      <c r="BR87" s="267"/>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30"/>
      <c r="DW87" s="1031"/>
      <c r="DX87" s="1031"/>
      <c r="DY87" s="1031"/>
      <c r="DZ87" s="1032"/>
      <c r="EA87" s="246"/>
    </row>
    <row r="88" spans="1:131" s="247" customFormat="1" ht="26.25" customHeight="1" thickBot="1" x14ac:dyDescent="0.2">
      <c r="A88" s="264" t="s">
        <v>394</v>
      </c>
      <c r="B88" s="1033" t="s">
        <v>426</v>
      </c>
      <c r="C88" s="1034"/>
      <c r="D88" s="1034"/>
      <c r="E88" s="1034"/>
      <c r="F88" s="1034"/>
      <c r="G88" s="1034"/>
      <c r="H88" s="1034"/>
      <c r="I88" s="1034"/>
      <c r="J88" s="1034"/>
      <c r="K88" s="1034"/>
      <c r="L88" s="1034"/>
      <c r="M88" s="1034"/>
      <c r="N88" s="1034"/>
      <c r="O88" s="1034"/>
      <c r="P88" s="1035"/>
      <c r="Q88" s="1049"/>
      <c r="R88" s="1050"/>
      <c r="S88" s="1050"/>
      <c r="T88" s="1050"/>
      <c r="U88" s="1050"/>
      <c r="V88" s="1050"/>
      <c r="W88" s="1050"/>
      <c r="X88" s="1050"/>
      <c r="Y88" s="1050"/>
      <c r="Z88" s="1050"/>
      <c r="AA88" s="1050"/>
      <c r="AB88" s="1050"/>
      <c r="AC88" s="1050"/>
      <c r="AD88" s="1050"/>
      <c r="AE88" s="1050"/>
      <c r="AF88" s="1046">
        <f>SUM(AF68:AJ87)</f>
        <v>67242</v>
      </c>
      <c r="AG88" s="1046"/>
      <c r="AH88" s="1046"/>
      <c r="AI88" s="1046"/>
      <c r="AJ88" s="1046"/>
      <c r="AK88" s="1050"/>
      <c r="AL88" s="1050"/>
      <c r="AM88" s="1050"/>
      <c r="AN88" s="1050"/>
      <c r="AO88" s="1050"/>
      <c r="AP88" s="1046">
        <f t="shared" ref="AP88" si="4">SUM(AP68:AT87)</f>
        <v>142119</v>
      </c>
      <c r="AQ88" s="1046"/>
      <c r="AR88" s="1046"/>
      <c r="AS88" s="1046"/>
      <c r="AT88" s="1046"/>
      <c r="AU88" s="1046">
        <f t="shared" ref="AU88" si="5">SUM(AU68:AY87)</f>
        <v>706</v>
      </c>
      <c r="AV88" s="1046"/>
      <c r="AW88" s="1046"/>
      <c r="AX88" s="1046"/>
      <c r="AY88" s="1046"/>
      <c r="AZ88" s="1047"/>
      <c r="BA88" s="1047"/>
      <c r="BB88" s="1047"/>
      <c r="BC88" s="1047"/>
      <c r="BD88" s="1048"/>
      <c r="BE88" s="265"/>
      <c r="BF88" s="265"/>
      <c r="BG88" s="265"/>
      <c r="BH88" s="265"/>
      <c r="BI88" s="265"/>
      <c r="BJ88" s="265"/>
      <c r="BK88" s="265"/>
      <c r="BL88" s="265"/>
      <c r="BM88" s="265"/>
      <c r="BN88" s="265"/>
      <c r="BO88" s="265"/>
      <c r="BP88" s="265"/>
      <c r="BQ88" s="262">
        <v>82</v>
      </c>
      <c r="BR88" s="267"/>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22">
        <f>SUM(CR7:CV88)</f>
        <v>5</v>
      </c>
      <c r="CS102" s="1023"/>
      <c r="CT102" s="1023"/>
      <c r="CU102" s="1023"/>
      <c r="CV102" s="1039"/>
      <c r="CW102" s="1022" t="s">
        <v>609</v>
      </c>
      <c r="CX102" s="1023"/>
      <c r="CY102" s="1023"/>
      <c r="CZ102" s="1023"/>
      <c r="DA102" s="1039"/>
      <c r="DB102" s="1022" t="s">
        <v>609</v>
      </c>
      <c r="DC102" s="1023"/>
      <c r="DD102" s="1023"/>
      <c r="DE102" s="1023"/>
      <c r="DF102" s="1039"/>
      <c r="DG102" s="1022">
        <f t="shared" ref="DG102" si="6">SUM(DG7:DK88)</f>
        <v>407</v>
      </c>
      <c r="DH102" s="1023"/>
      <c r="DI102" s="1023"/>
      <c r="DJ102" s="1023"/>
      <c r="DK102" s="1039"/>
      <c r="DL102" s="1022" t="s">
        <v>609</v>
      </c>
      <c r="DM102" s="1023"/>
      <c r="DN102" s="1023"/>
      <c r="DO102" s="1023"/>
      <c r="DP102" s="1039"/>
      <c r="DQ102" s="1022">
        <f t="shared" ref="DQ102" si="7">SUM(DQ7:DU88)</f>
        <v>22</v>
      </c>
      <c r="DR102" s="1023"/>
      <c r="DS102" s="1023"/>
      <c r="DT102" s="1023"/>
      <c r="DU102" s="1039"/>
      <c r="DV102" s="1022" t="s">
        <v>609</v>
      </c>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313</v>
      </c>
      <c r="AG109" s="983"/>
      <c r="AH109" s="983"/>
      <c r="AI109" s="983"/>
      <c r="AJ109" s="984"/>
      <c r="AK109" s="985" t="s">
        <v>312</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313</v>
      </c>
      <c r="BW109" s="983"/>
      <c r="BX109" s="983"/>
      <c r="BY109" s="983"/>
      <c r="BZ109" s="984"/>
      <c r="CA109" s="985" t="s">
        <v>312</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313</v>
      </c>
      <c r="DM109" s="983"/>
      <c r="DN109" s="983"/>
      <c r="DO109" s="983"/>
      <c r="DP109" s="984"/>
      <c r="DQ109" s="985" t="s">
        <v>312</v>
      </c>
      <c r="DR109" s="983"/>
      <c r="DS109" s="983"/>
      <c r="DT109" s="983"/>
      <c r="DU109" s="984"/>
      <c r="DV109" s="985" t="s">
        <v>436</v>
      </c>
      <c r="DW109" s="983"/>
      <c r="DX109" s="983"/>
      <c r="DY109" s="983"/>
      <c r="DZ109" s="1014"/>
    </row>
    <row r="110" spans="1:131" s="246" customFormat="1" ht="26.25" customHeight="1" x14ac:dyDescent="0.15">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2070973</v>
      </c>
      <c r="AB110" s="976"/>
      <c r="AC110" s="976"/>
      <c r="AD110" s="976"/>
      <c r="AE110" s="977"/>
      <c r="AF110" s="978">
        <v>2016278</v>
      </c>
      <c r="AG110" s="976"/>
      <c r="AH110" s="976"/>
      <c r="AI110" s="976"/>
      <c r="AJ110" s="977"/>
      <c r="AK110" s="978">
        <v>1920723</v>
      </c>
      <c r="AL110" s="976"/>
      <c r="AM110" s="976"/>
      <c r="AN110" s="976"/>
      <c r="AO110" s="977"/>
      <c r="AP110" s="979">
        <v>14.7</v>
      </c>
      <c r="AQ110" s="980"/>
      <c r="AR110" s="980"/>
      <c r="AS110" s="980"/>
      <c r="AT110" s="981"/>
      <c r="AU110" s="1015" t="s">
        <v>73</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19437393</v>
      </c>
      <c r="BR110" s="923"/>
      <c r="BS110" s="923"/>
      <c r="BT110" s="923"/>
      <c r="BU110" s="923"/>
      <c r="BV110" s="923">
        <v>18899498</v>
      </c>
      <c r="BW110" s="923"/>
      <c r="BX110" s="923"/>
      <c r="BY110" s="923"/>
      <c r="BZ110" s="923"/>
      <c r="CA110" s="923">
        <v>19183344</v>
      </c>
      <c r="CB110" s="923"/>
      <c r="CC110" s="923"/>
      <c r="CD110" s="923"/>
      <c r="CE110" s="923"/>
      <c r="CF110" s="947">
        <v>146.9</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418</v>
      </c>
      <c r="DH110" s="923"/>
      <c r="DI110" s="923"/>
      <c r="DJ110" s="923"/>
      <c r="DK110" s="923"/>
      <c r="DL110" s="923" t="s">
        <v>418</v>
      </c>
      <c r="DM110" s="923"/>
      <c r="DN110" s="923"/>
      <c r="DO110" s="923"/>
      <c r="DP110" s="923"/>
      <c r="DQ110" s="923" t="s">
        <v>442</v>
      </c>
      <c r="DR110" s="923"/>
      <c r="DS110" s="923"/>
      <c r="DT110" s="923"/>
      <c r="DU110" s="923"/>
      <c r="DV110" s="924" t="s">
        <v>418</v>
      </c>
      <c r="DW110" s="924"/>
      <c r="DX110" s="924"/>
      <c r="DY110" s="924"/>
      <c r="DZ110" s="925"/>
    </row>
    <row r="111" spans="1:131" s="246" customFormat="1" ht="26.25" customHeight="1" x14ac:dyDescent="0.15">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149</v>
      </c>
      <c r="AB111" s="1004"/>
      <c r="AC111" s="1004"/>
      <c r="AD111" s="1004"/>
      <c r="AE111" s="1005"/>
      <c r="AF111" s="1006" t="s">
        <v>444</v>
      </c>
      <c r="AG111" s="1004"/>
      <c r="AH111" s="1004"/>
      <c r="AI111" s="1004"/>
      <c r="AJ111" s="1005"/>
      <c r="AK111" s="1006" t="s">
        <v>418</v>
      </c>
      <c r="AL111" s="1004"/>
      <c r="AM111" s="1004"/>
      <c r="AN111" s="1004"/>
      <c r="AO111" s="1005"/>
      <c r="AP111" s="1007" t="s">
        <v>445</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v>639047</v>
      </c>
      <c r="BR111" s="895"/>
      <c r="BS111" s="895"/>
      <c r="BT111" s="895"/>
      <c r="BU111" s="895"/>
      <c r="BV111" s="895">
        <v>626262</v>
      </c>
      <c r="BW111" s="895"/>
      <c r="BX111" s="895"/>
      <c r="BY111" s="895"/>
      <c r="BZ111" s="895"/>
      <c r="CA111" s="895">
        <v>302197</v>
      </c>
      <c r="CB111" s="895"/>
      <c r="CC111" s="895"/>
      <c r="CD111" s="895"/>
      <c r="CE111" s="895"/>
      <c r="CF111" s="956">
        <v>2.2999999999999998</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418</v>
      </c>
      <c r="DH111" s="895"/>
      <c r="DI111" s="895"/>
      <c r="DJ111" s="895"/>
      <c r="DK111" s="895"/>
      <c r="DL111" s="895" t="s">
        <v>445</v>
      </c>
      <c r="DM111" s="895"/>
      <c r="DN111" s="895"/>
      <c r="DO111" s="895"/>
      <c r="DP111" s="895"/>
      <c r="DQ111" s="895" t="s">
        <v>418</v>
      </c>
      <c r="DR111" s="895"/>
      <c r="DS111" s="895"/>
      <c r="DT111" s="895"/>
      <c r="DU111" s="895"/>
      <c r="DV111" s="872" t="s">
        <v>418</v>
      </c>
      <c r="DW111" s="872"/>
      <c r="DX111" s="872"/>
      <c r="DY111" s="872"/>
      <c r="DZ111" s="873"/>
    </row>
    <row r="112" spans="1:131" s="246" customFormat="1" ht="26.25" customHeight="1" x14ac:dyDescent="0.15">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418</v>
      </c>
      <c r="AB112" s="858"/>
      <c r="AC112" s="858"/>
      <c r="AD112" s="858"/>
      <c r="AE112" s="859"/>
      <c r="AF112" s="860" t="s">
        <v>450</v>
      </c>
      <c r="AG112" s="858"/>
      <c r="AH112" s="858"/>
      <c r="AI112" s="858"/>
      <c r="AJ112" s="859"/>
      <c r="AK112" s="860" t="s">
        <v>451</v>
      </c>
      <c r="AL112" s="858"/>
      <c r="AM112" s="858"/>
      <c r="AN112" s="858"/>
      <c r="AO112" s="859"/>
      <c r="AP112" s="905" t="s">
        <v>444</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13267476</v>
      </c>
      <c r="BR112" s="895"/>
      <c r="BS112" s="895"/>
      <c r="BT112" s="895"/>
      <c r="BU112" s="895"/>
      <c r="BV112" s="895">
        <v>12279417</v>
      </c>
      <c r="BW112" s="895"/>
      <c r="BX112" s="895"/>
      <c r="BY112" s="895"/>
      <c r="BZ112" s="895"/>
      <c r="CA112" s="895">
        <v>11509347</v>
      </c>
      <c r="CB112" s="895"/>
      <c r="CC112" s="895"/>
      <c r="CD112" s="895"/>
      <c r="CE112" s="895"/>
      <c r="CF112" s="956">
        <v>88.1</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418</v>
      </c>
      <c r="DH112" s="895"/>
      <c r="DI112" s="895"/>
      <c r="DJ112" s="895"/>
      <c r="DK112" s="895"/>
      <c r="DL112" s="895" t="s">
        <v>418</v>
      </c>
      <c r="DM112" s="895"/>
      <c r="DN112" s="895"/>
      <c r="DO112" s="895"/>
      <c r="DP112" s="895"/>
      <c r="DQ112" s="895" t="s">
        <v>418</v>
      </c>
      <c r="DR112" s="895"/>
      <c r="DS112" s="895"/>
      <c r="DT112" s="895"/>
      <c r="DU112" s="895"/>
      <c r="DV112" s="872" t="s">
        <v>418</v>
      </c>
      <c r="DW112" s="872"/>
      <c r="DX112" s="872"/>
      <c r="DY112" s="872"/>
      <c r="DZ112" s="873"/>
    </row>
    <row r="113" spans="1:130" s="246" customFormat="1" ht="26.25" customHeight="1" x14ac:dyDescent="0.15">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843754</v>
      </c>
      <c r="AB113" s="1004"/>
      <c r="AC113" s="1004"/>
      <c r="AD113" s="1004"/>
      <c r="AE113" s="1005"/>
      <c r="AF113" s="1006">
        <v>858603</v>
      </c>
      <c r="AG113" s="1004"/>
      <c r="AH113" s="1004"/>
      <c r="AI113" s="1004"/>
      <c r="AJ113" s="1005"/>
      <c r="AK113" s="1006">
        <v>844939</v>
      </c>
      <c r="AL113" s="1004"/>
      <c r="AM113" s="1004"/>
      <c r="AN113" s="1004"/>
      <c r="AO113" s="1005"/>
      <c r="AP113" s="1007">
        <v>6.5</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836288</v>
      </c>
      <c r="BR113" s="895"/>
      <c r="BS113" s="895"/>
      <c r="BT113" s="895"/>
      <c r="BU113" s="895"/>
      <c r="BV113" s="895">
        <v>642768</v>
      </c>
      <c r="BW113" s="895"/>
      <c r="BX113" s="895"/>
      <c r="BY113" s="895"/>
      <c r="BZ113" s="895"/>
      <c r="CA113" s="895">
        <v>706427</v>
      </c>
      <c r="CB113" s="895"/>
      <c r="CC113" s="895"/>
      <c r="CD113" s="895"/>
      <c r="CE113" s="895"/>
      <c r="CF113" s="956">
        <v>5.4</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457</v>
      </c>
      <c r="DH113" s="858"/>
      <c r="DI113" s="858"/>
      <c r="DJ113" s="858"/>
      <c r="DK113" s="859"/>
      <c r="DL113" s="860" t="s">
        <v>458</v>
      </c>
      <c r="DM113" s="858"/>
      <c r="DN113" s="858"/>
      <c r="DO113" s="858"/>
      <c r="DP113" s="859"/>
      <c r="DQ113" s="860" t="s">
        <v>444</v>
      </c>
      <c r="DR113" s="858"/>
      <c r="DS113" s="858"/>
      <c r="DT113" s="858"/>
      <c r="DU113" s="859"/>
      <c r="DV113" s="905" t="s">
        <v>149</v>
      </c>
      <c r="DW113" s="906"/>
      <c r="DX113" s="906"/>
      <c r="DY113" s="906"/>
      <c r="DZ113" s="907"/>
    </row>
    <row r="114" spans="1:130" s="246" customFormat="1" ht="26.25" customHeight="1" x14ac:dyDescent="0.15">
      <c r="A114" s="999"/>
      <c r="B114" s="1000"/>
      <c r="C114" s="828" t="s">
        <v>459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281418</v>
      </c>
      <c r="AB114" s="858"/>
      <c r="AC114" s="858"/>
      <c r="AD114" s="858"/>
      <c r="AE114" s="859"/>
      <c r="AF114" s="860">
        <v>272520</v>
      </c>
      <c r="AG114" s="858"/>
      <c r="AH114" s="858"/>
      <c r="AI114" s="858"/>
      <c r="AJ114" s="859"/>
      <c r="AK114" s="860">
        <v>178258</v>
      </c>
      <c r="AL114" s="858"/>
      <c r="AM114" s="858"/>
      <c r="AN114" s="858"/>
      <c r="AO114" s="859"/>
      <c r="AP114" s="905">
        <v>1.4</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2845901</v>
      </c>
      <c r="BR114" s="895"/>
      <c r="BS114" s="895"/>
      <c r="BT114" s="895"/>
      <c r="BU114" s="895"/>
      <c r="BV114" s="895">
        <v>2647626</v>
      </c>
      <c r="BW114" s="895"/>
      <c r="BX114" s="895"/>
      <c r="BY114" s="895"/>
      <c r="BZ114" s="895"/>
      <c r="CA114" s="895">
        <v>2722787</v>
      </c>
      <c r="CB114" s="895"/>
      <c r="CC114" s="895"/>
      <c r="CD114" s="895"/>
      <c r="CE114" s="895"/>
      <c r="CF114" s="956">
        <v>20.8</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149</v>
      </c>
      <c r="DH114" s="858"/>
      <c r="DI114" s="858"/>
      <c r="DJ114" s="858"/>
      <c r="DK114" s="859"/>
      <c r="DL114" s="860" t="s">
        <v>462</v>
      </c>
      <c r="DM114" s="858"/>
      <c r="DN114" s="858"/>
      <c r="DO114" s="858"/>
      <c r="DP114" s="859"/>
      <c r="DQ114" s="860" t="s">
        <v>149</v>
      </c>
      <c r="DR114" s="858"/>
      <c r="DS114" s="858"/>
      <c r="DT114" s="858"/>
      <c r="DU114" s="859"/>
      <c r="DV114" s="905" t="s">
        <v>442</v>
      </c>
      <c r="DW114" s="906"/>
      <c r="DX114" s="906"/>
      <c r="DY114" s="906"/>
      <c r="DZ114" s="907"/>
    </row>
    <row r="115" spans="1:130" s="246" customFormat="1" ht="26.25" customHeight="1" x14ac:dyDescent="0.15">
      <c r="A115" s="999"/>
      <c r="B115" s="1000"/>
      <c r="C115" s="828" t="s">
        <v>463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451</v>
      </c>
      <c r="AB115" s="1004"/>
      <c r="AC115" s="1004"/>
      <c r="AD115" s="1004"/>
      <c r="AE115" s="1005"/>
      <c r="AF115" s="1006" t="s">
        <v>418</v>
      </c>
      <c r="AG115" s="1004"/>
      <c r="AH115" s="1004"/>
      <c r="AI115" s="1004"/>
      <c r="AJ115" s="1005"/>
      <c r="AK115" s="1006" t="s">
        <v>418</v>
      </c>
      <c r="AL115" s="1004"/>
      <c r="AM115" s="1004"/>
      <c r="AN115" s="1004"/>
      <c r="AO115" s="1005"/>
      <c r="AP115" s="1007" t="s">
        <v>445</v>
      </c>
      <c r="AQ115" s="1008"/>
      <c r="AR115" s="1008"/>
      <c r="AS115" s="1008"/>
      <c r="AT115" s="1009"/>
      <c r="AU115" s="1017"/>
      <c r="AV115" s="1018"/>
      <c r="AW115" s="1018"/>
      <c r="AX115" s="1018"/>
      <c r="AY115" s="1018"/>
      <c r="AZ115" s="893" t="s">
        <v>464</v>
      </c>
      <c r="BA115" s="828"/>
      <c r="BB115" s="828"/>
      <c r="BC115" s="828"/>
      <c r="BD115" s="828"/>
      <c r="BE115" s="828"/>
      <c r="BF115" s="828"/>
      <c r="BG115" s="828"/>
      <c r="BH115" s="828"/>
      <c r="BI115" s="828"/>
      <c r="BJ115" s="828"/>
      <c r="BK115" s="828"/>
      <c r="BL115" s="828"/>
      <c r="BM115" s="828"/>
      <c r="BN115" s="828"/>
      <c r="BO115" s="828"/>
      <c r="BP115" s="829"/>
      <c r="BQ115" s="894">
        <v>101501</v>
      </c>
      <c r="BR115" s="895"/>
      <c r="BS115" s="895"/>
      <c r="BT115" s="895"/>
      <c r="BU115" s="895"/>
      <c r="BV115" s="895">
        <v>100923</v>
      </c>
      <c r="BW115" s="895"/>
      <c r="BX115" s="895"/>
      <c r="BY115" s="895"/>
      <c r="BZ115" s="895"/>
      <c r="CA115" s="895">
        <v>21911</v>
      </c>
      <c r="CB115" s="895"/>
      <c r="CC115" s="895"/>
      <c r="CD115" s="895"/>
      <c r="CE115" s="895"/>
      <c r="CF115" s="956">
        <v>0.2</v>
      </c>
      <c r="CG115" s="957"/>
      <c r="CH115" s="957"/>
      <c r="CI115" s="957"/>
      <c r="CJ115" s="957"/>
      <c r="CK115" s="1012"/>
      <c r="CL115" s="899"/>
      <c r="CM115" s="893" t="s">
        <v>465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639047</v>
      </c>
      <c r="DH115" s="858"/>
      <c r="DI115" s="858"/>
      <c r="DJ115" s="858"/>
      <c r="DK115" s="859"/>
      <c r="DL115" s="860">
        <v>626262</v>
      </c>
      <c r="DM115" s="858"/>
      <c r="DN115" s="858"/>
      <c r="DO115" s="858"/>
      <c r="DP115" s="859"/>
      <c r="DQ115" s="860">
        <v>302197</v>
      </c>
      <c r="DR115" s="858"/>
      <c r="DS115" s="858"/>
      <c r="DT115" s="858"/>
      <c r="DU115" s="859"/>
      <c r="DV115" s="905">
        <v>2.2999999999999998</v>
      </c>
      <c r="DW115" s="906"/>
      <c r="DX115" s="906"/>
      <c r="DY115" s="906"/>
      <c r="DZ115" s="907"/>
    </row>
    <row r="116" spans="1:130" s="246" customFormat="1" ht="26.25" customHeight="1" x14ac:dyDescent="0.15">
      <c r="A116" s="1001"/>
      <c r="B116" s="1002"/>
      <c r="C116" s="961" t="s">
        <v>466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189</v>
      </c>
      <c r="AB116" s="858"/>
      <c r="AC116" s="858"/>
      <c r="AD116" s="858"/>
      <c r="AE116" s="859"/>
      <c r="AF116" s="860" t="s">
        <v>457</v>
      </c>
      <c r="AG116" s="858"/>
      <c r="AH116" s="858"/>
      <c r="AI116" s="858"/>
      <c r="AJ116" s="859"/>
      <c r="AK116" s="860" t="s">
        <v>149</v>
      </c>
      <c r="AL116" s="858"/>
      <c r="AM116" s="858"/>
      <c r="AN116" s="858"/>
      <c r="AO116" s="859"/>
      <c r="AP116" s="905" t="s">
        <v>418</v>
      </c>
      <c r="AQ116" s="906"/>
      <c r="AR116" s="906"/>
      <c r="AS116" s="906"/>
      <c r="AT116" s="907"/>
      <c r="AU116" s="1017"/>
      <c r="AV116" s="1018"/>
      <c r="AW116" s="1018"/>
      <c r="AX116" s="1018"/>
      <c r="AY116" s="1018"/>
      <c r="AZ116" s="944" t="s">
        <v>467</v>
      </c>
      <c r="BA116" s="945"/>
      <c r="BB116" s="945"/>
      <c r="BC116" s="945"/>
      <c r="BD116" s="945"/>
      <c r="BE116" s="945"/>
      <c r="BF116" s="945"/>
      <c r="BG116" s="945"/>
      <c r="BH116" s="945"/>
      <c r="BI116" s="945"/>
      <c r="BJ116" s="945"/>
      <c r="BK116" s="945"/>
      <c r="BL116" s="945"/>
      <c r="BM116" s="945"/>
      <c r="BN116" s="945"/>
      <c r="BO116" s="945"/>
      <c r="BP116" s="946"/>
      <c r="BQ116" s="894" t="s">
        <v>149</v>
      </c>
      <c r="BR116" s="895"/>
      <c r="BS116" s="895"/>
      <c r="BT116" s="895"/>
      <c r="BU116" s="895"/>
      <c r="BV116" s="895" t="s">
        <v>450</v>
      </c>
      <c r="BW116" s="895"/>
      <c r="BX116" s="895"/>
      <c r="BY116" s="895"/>
      <c r="BZ116" s="895"/>
      <c r="CA116" s="895" t="s">
        <v>418</v>
      </c>
      <c r="CB116" s="895"/>
      <c r="CC116" s="895"/>
      <c r="CD116" s="895"/>
      <c r="CE116" s="895"/>
      <c r="CF116" s="956" t="s">
        <v>149</v>
      </c>
      <c r="CG116" s="957"/>
      <c r="CH116" s="957"/>
      <c r="CI116" s="957"/>
      <c r="CJ116" s="957"/>
      <c r="CK116" s="1012"/>
      <c r="CL116" s="899"/>
      <c r="CM116" s="902" t="s">
        <v>468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451</v>
      </c>
      <c r="DH116" s="858"/>
      <c r="DI116" s="858"/>
      <c r="DJ116" s="858"/>
      <c r="DK116" s="859"/>
      <c r="DL116" s="860" t="s">
        <v>149</v>
      </c>
      <c r="DM116" s="858"/>
      <c r="DN116" s="858"/>
      <c r="DO116" s="858"/>
      <c r="DP116" s="859"/>
      <c r="DQ116" s="860" t="s">
        <v>149</v>
      </c>
      <c r="DR116" s="858"/>
      <c r="DS116" s="858"/>
      <c r="DT116" s="858"/>
      <c r="DU116" s="859"/>
      <c r="DV116" s="905" t="s">
        <v>418</v>
      </c>
      <c r="DW116" s="906"/>
      <c r="DX116" s="906"/>
      <c r="DY116" s="906"/>
      <c r="DZ116" s="907"/>
    </row>
    <row r="117" spans="1:130" s="246" customFormat="1" ht="26.25" customHeight="1" x14ac:dyDescent="0.15">
      <c r="A117" s="982" t="s">
        <v>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469</v>
      </c>
      <c r="Z117" s="984"/>
      <c r="AA117" s="989">
        <v>3196334</v>
      </c>
      <c r="AB117" s="990"/>
      <c r="AC117" s="990"/>
      <c r="AD117" s="990"/>
      <c r="AE117" s="991"/>
      <c r="AF117" s="992">
        <v>3147401</v>
      </c>
      <c r="AG117" s="990"/>
      <c r="AH117" s="990"/>
      <c r="AI117" s="990"/>
      <c r="AJ117" s="991"/>
      <c r="AK117" s="992">
        <v>2943920</v>
      </c>
      <c r="AL117" s="990"/>
      <c r="AM117" s="990"/>
      <c r="AN117" s="990"/>
      <c r="AO117" s="991"/>
      <c r="AP117" s="993"/>
      <c r="AQ117" s="994"/>
      <c r="AR117" s="994"/>
      <c r="AS117" s="994"/>
      <c r="AT117" s="995"/>
      <c r="AU117" s="1017"/>
      <c r="AV117" s="1018"/>
      <c r="AW117" s="1018"/>
      <c r="AX117" s="1018"/>
      <c r="AY117" s="1018"/>
      <c r="AZ117" s="944" t="s">
        <v>470</v>
      </c>
      <c r="BA117" s="945"/>
      <c r="BB117" s="945"/>
      <c r="BC117" s="945"/>
      <c r="BD117" s="945"/>
      <c r="BE117" s="945"/>
      <c r="BF117" s="945"/>
      <c r="BG117" s="945"/>
      <c r="BH117" s="945"/>
      <c r="BI117" s="945"/>
      <c r="BJ117" s="945"/>
      <c r="BK117" s="945"/>
      <c r="BL117" s="945"/>
      <c r="BM117" s="945"/>
      <c r="BN117" s="945"/>
      <c r="BO117" s="945"/>
      <c r="BP117" s="946"/>
      <c r="BQ117" s="894" t="s">
        <v>451</v>
      </c>
      <c r="BR117" s="895"/>
      <c r="BS117" s="895"/>
      <c r="BT117" s="895"/>
      <c r="BU117" s="895"/>
      <c r="BV117" s="895" t="s">
        <v>457</v>
      </c>
      <c r="BW117" s="895"/>
      <c r="BX117" s="895"/>
      <c r="BY117" s="895"/>
      <c r="BZ117" s="895"/>
      <c r="CA117" s="895" t="s">
        <v>462</v>
      </c>
      <c r="CB117" s="895"/>
      <c r="CC117" s="895"/>
      <c r="CD117" s="895"/>
      <c r="CE117" s="895"/>
      <c r="CF117" s="956" t="s">
        <v>450</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418</v>
      </c>
      <c r="DH117" s="858"/>
      <c r="DI117" s="858"/>
      <c r="DJ117" s="858"/>
      <c r="DK117" s="859"/>
      <c r="DL117" s="860" t="s">
        <v>445</v>
      </c>
      <c r="DM117" s="858"/>
      <c r="DN117" s="858"/>
      <c r="DO117" s="858"/>
      <c r="DP117" s="859"/>
      <c r="DQ117" s="860" t="s">
        <v>149</v>
      </c>
      <c r="DR117" s="858"/>
      <c r="DS117" s="858"/>
      <c r="DT117" s="858"/>
      <c r="DU117" s="859"/>
      <c r="DV117" s="905" t="s">
        <v>149</v>
      </c>
      <c r="DW117" s="906"/>
      <c r="DX117" s="906"/>
      <c r="DY117" s="906"/>
      <c r="DZ117" s="907"/>
    </row>
    <row r="118" spans="1:130" s="246" customFormat="1" ht="26.25" customHeight="1" x14ac:dyDescent="0.15">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313</v>
      </c>
      <c r="AG118" s="983"/>
      <c r="AH118" s="983"/>
      <c r="AI118" s="983"/>
      <c r="AJ118" s="984"/>
      <c r="AK118" s="985" t="s">
        <v>312</v>
      </c>
      <c r="AL118" s="983"/>
      <c r="AM118" s="983"/>
      <c r="AN118" s="983"/>
      <c r="AO118" s="984"/>
      <c r="AP118" s="986" t="s">
        <v>436</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473</v>
      </c>
      <c r="BR118" s="926"/>
      <c r="BS118" s="926"/>
      <c r="BT118" s="926"/>
      <c r="BU118" s="926"/>
      <c r="BV118" s="926" t="s">
        <v>462</v>
      </c>
      <c r="BW118" s="926"/>
      <c r="BX118" s="926"/>
      <c r="BY118" s="926"/>
      <c r="BZ118" s="926"/>
      <c r="CA118" s="926" t="s">
        <v>445</v>
      </c>
      <c r="CB118" s="926"/>
      <c r="CC118" s="926"/>
      <c r="CD118" s="926"/>
      <c r="CE118" s="926"/>
      <c r="CF118" s="956" t="s">
        <v>462</v>
      </c>
      <c r="CG118" s="957"/>
      <c r="CH118" s="957"/>
      <c r="CI118" s="957"/>
      <c r="CJ118" s="957"/>
      <c r="CK118" s="1012"/>
      <c r="CL118" s="899"/>
      <c r="CM118" s="902" t="s">
        <v>474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462</v>
      </c>
      <c r="DH118" s="858"/>
      <c r="DI118" s="858"/>
      <c r="DJ118" s="858"/>
      <c r="DK118" s="859"/>
      <c r="DL118" s="860" t="s">
        <v>445</v>
      </c>
      <c r="DM118" s="858"/>
      <c r="DN118" s="858"/>
      <c r="DO118" s="858"/>
      <c r="DP118" s="859"/>
      <c r="DQ118" s="860" t="s">
        <v>445</v>
      </c>
      <c r="DR118" s="858"/>
      <c r="DS118" s="858"/>
      <c r="DT118" s="858"/>
      <c r="DU118" s="859"/>
      <c r="DV118" s="905" t="s">
        <v>462</v>
      </c>
      <c r="DW118" s="906"/>
      <c r="DX118" s="906"/>
      <c r="DY118" s="906"/>
      <c r="DZ118" s="907"/>
    </row>
    <row r="119" spans="1:130" s="246" customFormat="1" ht="26.25" customHeight="1" x14ac:dyDescent="0.15">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149</v>
      </c>
      <c r="AB119" s="976"/>
      <c r="AC119" s="976"/>
      <c r="AD119" s="976"/>
      <c r="AE119" s="977"/>
      <c r="AF119" s="978" t="s">
        <v>462</v>
      </c>
      <c r="AG119" s="976"/>
      <c r="AH119" s="976"/>
      <c r="AI119" s="976"/>
      <c r="AJ119" s="977"/>
      <c r="AK119" s="978" t="s">
        <v>445</v>
      </c>
      <c r="AL119" s="976"/>
      <c r="AM119" s="976"/>
      <c r="AN119" s="976"/>
      <c r="AO119" s="977"/>
      <c r="AP119" s="979" t="s">
        <v>458</v>
      </c>
      <c r="AQ119" s="980"/>
      <c r="AR119" s="980"/>
      <c r="AS119" s="980"/>
      <c r="AT119" s="981"/>
      <c r="AU119" s="1019"/>
      <c r="AV119" s="1020"/>
      <c r="AW119" s="1020"/>
      <c r="AX119" s="1020"/>
      <c r="AY119" s="1020"/>
      <c r="AZ119" s="277" t="s">
        <v>192</v>
      </c>
      <c r="BA119" s="277"/>
      <c r="BB119" s="277"/>
      <c r="BC119" s="277"/>
      <c r="BD119" s="277"/>
      <c r="BE119" s="277"/>
      <c r="BF119" s="277"/>
      <c r="BG119" s="277"/>
      <c r="BH119" s="277"/>
      <c r="BI119" s="277"/>
      <c r="BJ119" s="277"/>
      <c r="BK119" s="277"/>
      <c r="BL119" s="277"/>
      <c r="BM119" s="277"/>
      <c r="BN119" s="277"/>
      <c r="BO119" s="958" t="s">
        <v>475</v>
      </c>
      <c r="BP119" s="959"/>
      <c r="BQ119" s="963">
        <v>37127606</v>
      </c>
      <c r="BR119" s="926"/>
      <c r="BS119" s="926"/>
      <c r="BT119" s="926"/>
      <c r="BU119" s="926"/>
      <c r="BV119" s="926">
        <v>35196494</v>
      </c>
      <c r="BW119" s="926"/>
      <c r="BX119" s="926"/>
      <c r="BY119" s="926"/>
      <c r="BZ119" s="926"/>
      <c r="CA119" s="926">
        <v>34446013</v>
      </c>
      <c r="CB119" s="926"/>
      <c r="CC119" s="926"/>
      <c r="CD119" s="926"/>
      <c r="CE119" s="926"/>
      <c r="CF119" s="824"/>
      <c r="CG119" s="825"/>
      <c r="CH119" s="825"/>
      <c r="CI119" s="825"/>
      <c r="CJ119" s="915"/>
      <c r="CK119" s="1013"/>
      <c r="CL119" s="901"/>
      <c r="CM119" s="919" t="s">
        <v>476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462</v>
      </c>
      <c r="DH119" s="841"/>
      <c r="DI119" s="841"/>
      <c r="DJ119" s="841"/>
      <c r="DK119" s="842"/>
      <c r="DL119" s="843" t="s">
        <v>442</v>
      </c>
      <c r="DM119" s="841"/>
      <c r="DN119" s="841"/>
      <c r="DO119" s="841"/>
      <c r="DP119" s="842"/>
      <c r="DQ119" s="843" t="s">
        <v>451</v>
      </c>
      <c r="DR119" s="841"/>
      <c r="DS119" s="841"/>
      <c r="DT119" s="841"/>
      <c r="DU119" s="842"/>
      <c r="DV119" s="929" t="s">
        <v>149</v>
      </c>
      <c r="DW119" s="930"/>
      <c r="DX119" s="930"/>
      <c r="DY119" s="930"/>
      <c r="DZ119" s="931"/>
    </row>
    <row r="120" spans="1:130" s="246" customFormat="1" ht="26.25" customHeight="1" x14ac:dyDescent="0.15">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462</v>
      </c>
      <c r="AB120" s="858"/>
      <c r="AC120" s="858"/>
      <c r="AD120" s="858"/>
      <c r="AE120" s="859"/>
      <c r="AF120" s="860" t="s">
        <v>450</v>
      </c>
      <c r="AG120" s="858"/>
      <c r="AH120" s="858"/>
      <c r="AI120" s="858"/>
      <c r="AJ120" s="859"/>
      <c r="AK120" s="860" t="s">
        <v>462</v>
      </c>
      <c r="AL120" s="858"/>
      <c r="AM120" s="858"/>
      <c r="AN120" s="858"/>
      <c r="AO120" s="859"/>
      <c r="AP120" s="905" t="s">
        <v>149</v>
      </c>
      <c r="AQ120" s="906"/>
      <c r="AR120" s="906"/>
      <c r="AS120" s="906"/>
      <c r="AT120" s="907"/>
      <c r="AU120" s="964" t="s">
        <v>477</v>
      </c>
      <c r="AV120" s="965"/>
      <c r="AW120" s="965"/>
      <c r="AX120" s="965"/>
      <c r="AY120" s="966"/>
      <c r="AZ120" s="941" t="s">
        <v>478</v>
      </c>
      <c r="BA120" s="886"/>
      <c r="BB120" s="886"/>
      <c r="BC120" s="886"/>
      <c r="BD120" s="886"/>
      <c r="BE120" s="886"/>
      <c r="BF120" s="886"/>
      <c r="BG120" s="886"/>
      <c r="BH120" s="886"/>
      <c r="BI120" s="886"/>
      <c r="BJ120" s="886"/>
      <c r="BK120" s="886"/>
      <c r="BL120" s="886"/>
      <c r="BM120" s="886"/>
      <c r="BN120" s="886"/>
      <c r="BO120" s="886"/>
      <c r="BP120" s="887"/>
      <c r="BQ120" s="942">
        <v>3182860</v>
      </c>
      <c r="BR120" s="923"/>
      <c r="BS120" s="923"/>
      <c r="BT120" s="923"/>
      <c r="BU120" s="923"/>
      <c r="BV120" s="923">
        <v>3455905</v>
      </c>
      <c r="BW120" s="923"/>
      <c r="BX120" s="923"/>
      <c r="BY120" s="923"/>
      <c r="BZ120" s="923"/>
      <c r="CA120" s="923">
        <v>3909185</v>
      </c>
      <c r="CB120" s="923"/>
      <c r="CC120" s="923"/>
      <c r="CD120" s="923"/>
      <c r="CE120" s="923"/>
      <c r="CF120" s="947">
        <v>29.9</v>
      </c>
      <c r="CG120" s="948"/>
      <c r="CH120" s="948"/>
      <c r="CI120" s="948"/>
      <c r="CJ120" s="948"/>
      <c r="CK120" s="949" t="s">
        <v>479</v>
      </c>
      <c r="CL120" s="933"/>
      <c r="CM120" s="933"/>
      <c r="CN120" s="933"/>
      <c r="CO120" s="934"/>
      <c r="CP120" s="953" t="s">
        <v>480</v>
      </c>
      <c r="CQ120" s="954"/>
      <c r="CR120" s="954"/>
      <c r="CS120" s="954"/>
      <c r="CT120" s="954"/>
      <c r="CU120" s="954"/>
      <c r="CV120" s="954"/>
      <c r="CW120" s="954"/>
      <c r="CX120" s="954"/>
      <c r="CY120" s="954"/>
      <c r="CZ120" s="954"/>
      <c r="DA120" s="954"/>
      <c r="DB120" s="954"/>
      <c r="DC120" s="954"/>
      <c r="DD120" s="954"/>
      <c r="DE120" s="954"/>
      <c r="DF120" s="955"/>
      <c r="DG120" s="942">
        <v>10337875</v>
      </c>
      <c r="DH120" s="923"/>
      <c r="DI120" s="923"/>
      <c r="DJ120" s="923"/>
      <c r="DK120" s="923"/>
      <c r="DL120" s="923">
        <v>9491427</v>
      </c>
      <c r="DM120" s="923"/>
      <c r="DN120" s="923"/>
      <c r="DO120" s="923"/>
      <c r="DP120" s="923"/>
      <c r="DQ120" s="923">
        <v>8889936</v>
      </c>
      <c r="DR120" s="923"/>
      <c r="DS120" s="923"/>
      <c r="DT120" s="923"/>
      <c r="DU120" s="923"/>
      <c r="DV120" s="924">
        <v>68.099999999999994</v>
      </c>
      <c r="DW120" s="924"/>
      <c r="DX120" s="924"/>
      <c r="DY120" s="924"/>
      <c r="DZ120" s="925"/>
    </row>
    <row r="121" spans="1:130" s="246" customFormat="1" ht="26.25" customHeight="1" x14ac:dyDescent="0.15">
      <c r="A121" s="898"/>
      <c r="B121" s="899"/>
      <c r="C121" s="944" t="s">
        <v>481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451</v>
      </c>
      <c r="AB121" s="858"/>
      <c r="AC121" s="858"/>
      <c r="AD121" s="858"/>
      <c r="AE121" s="859"/>
      <c r="AF121" s="860" t="s">
        <v>473</v>
      </c>
      <c r="AG121" s="858"/>
      <c r="AH121" s="858"/>
      <c r="AI121" s="858"/>
      <c r="AJ121" s="859"/>
      <c r="AK121" s="860" t="s">
        <v>451</v>
      </c>
      <c r="AL121" s="858"/>
      <c r="AM121" s="858"/>
      <c r="AN121" s="858"/>
      <c r="AO121" s="859"/>
      <c r="AP121" s="905" t="s">
        <v>451</v>
      </c>
      <c r="AQ121" s="906"/>
      <c r="AR121" s="906"/>
      <c r="AS121" s="906"/>
      <c r="AT121" s="907"/>
      <c r="AU121" s="967"/>
      <c r="AV121" s="968"/>
      <c r="AW121" s="968"/>
      <c r="AX121" s="968"/>
      <c r="AY121" s="969"/>
      <c r="AZ121" s="893" t="s">
        <v>482</v>
      </c>
      <c r="BA121" s="828"/>
      <c r="BB121" s="828"/>
      <c r="BC121" s="828"/>
      <c r="BD121" s="828"/>
      <c r="BE121" s="828"/>
      <c r="BF121" s="828"/>
      <c r="BG121" s="828"/>
      <c r="BH121" s="828"/>
      <c r="BI121" s="828"/>
      <c r="BJ121" s="828"/>
      <c r="BK121" s="828"/>
      <c r="BL121" s="828"/>
      <c r="BM121" s="828"/>
      <c r="BN121" s="828"/>
      <c r="BO121" s="828"/>
      <c r="BP121" s="829"/>
      <c r="BQ121" s="894">
        <v>5865733</v>
      </c>
      <c r="BR121" s="895"/>
      <c r="BS121" s="895"/>
      <c r="BT121" s="895"/>
      <c r="BU121" s="895"/>
      <c r="BV121" s="895">
        <v>5492530</v>
      </c>
      <c r="BW121" s="895"/>
      <c r="BX121" s="895"/>
      <c r="BY121" s="895"/>
      <c r="BZ121" s="895"/>
      <c r="CA121" s="895">
        <v>5121521</v>
      </c>
      <c r="CB121" s="895"/>
      <c r="CC121" s="895"/>
      <c r="CD121" s="895"/>
      <c r="CE121" s="895"/>
      <c r="CF121" s="956">
        <v>39.200000000000003</v>
      </c>
      <c r="CG121" s="957"/>
      <c r="CH121" s="957"/>
      <c r="CI121" s="957"/>
      <c r="CJ121" s="957"/>
      <c r="CK121" s="950"/>
      <c r="CL121" s="936"/>
      <c r="CM121" s="936"/>
      <c r="CN121" s="936"/>
      <c r="CO121" s="937"/>
      <c r="CP121" s="916" t="s">
        <v>483</v>
      </c>
      <c r="CQ121" s="917"/>
      <c r="CR121" s="917"/>
      <c r="CS121" s="917"/>
      <c r="CT121" s="917"/>
      <c r="CU121" s="917"/>
      <c r="CV121" s="917"/>
      <c r="CW121" s="917"/>
      <c r="CX121" s="917"/>
      <c r="CY121" s="917"/>
      <c r="CZ121" s="917"/>
      <c r="DA121" s="917"/>
      <c r="DB121" s="917"/>
      <c r="DC121" s="917"/>
      <c r="DD121" s="917"/>
      <c r="DE121" s="917"/>
      <c r="DF121" s="918"/>
      <c r="DG121" s="894">
        <v>2923791</v>
      </c>
      <c r="DH121" s="895"/>
      <c r="DI121" s="895"/>
      <c r="DJ121" s="895"/>
      <c r="DK121" s="895"/>
      <c r="DL121" s="895">
        <v>2784156</v>
      </c>
      <c r="DM121" s="895"/>
      <c r="DN121" s="895"/>
      <c r="DO121" s="895"/>
      <c r="DP121" s="895"/>
      <c r="DQ121" s="895">
        <v>2615620</v>
      </c>
      <c r="DR121" s="895"/>
      <c r="DS121" s="895"/>
      <c r="DT121" s="895"/>
      <c r="DU121" s="895"/>
      <c r="DV121" s="872">
        <v>20</v>
      </c>
      <c r="DW121" s="872"/>
      <c r="DX121" s="872"/>
      <c r="DY121" s="872"/>
      <c r="DZ121" s="873"/>
    </row>
    <row r="122" spans="1:130" s="246" customFormat="1" ht="26.25" customHeight="1" x14ac:dyDescent="0.15">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149</v>
      </c>
      <c r="AG122" s="858"/>
      <c r="AH122" s="858"/>
      <c r="AI122" s="858"/>
      <c r="AJ122" s="859"/>
      <c r="AK122" s="860" t="s">
        <v>149</v>
      </c>
      <c r="AL122" s="858"/>
      <c r="AM122" s="858"/>
      <c r="AN122" s="858"/>
      <c r="AO122" s="859"/>
      <c r="AP122" s="905" t="s">
        <v>462</v>
      </c>
      <c r="AQ122" s="906"/>
      <c r="AR122" s="906"/>
      <c r="AS122" s="906"/>
      <c r="AT122" s="907"/>
      <c r="AU122" s="967"/>
      <c r="AV122" s="968"/>
      <c r="AW122" s="968"/>
      <c r="AX122" s="968"/>
      <c r="AY122" s="969"/>
      <c r="AZ122" s="960" t="s">
        <v>484</v>
      </c>
      <c r="BA122" s="961"/>
      <c r="BB122" s="961"/>
      <c r="BC122" s="961"/>
      <c r="BD122" s="961"/>
      <c r="BE122" s="961"/>
      <c r="BF122" s="961"/>
      <c r="BG122" s="961"/>
      <c r="BH122" s="961"/>
      <c r="BI122" s="961"/>
      <c r="BJ122" s="961"/>
      <c r="BK122" s="961"/>
      <c r="BL122" s="961"/>
      <c r="BM122" s="961"/>
      <c r="BN122" s="961"/>
      <c r="BO122" s="961"/>
      <c r="BP122" s="962"/>
      <c r="BQ122" s="963">
        <v>27240521</v>
      </c>
      <c r="BR122" s="926"/>
      <c r="BS122" s="926"/>
      <c r="BT122" s="926"/>
      <c r="BU122" s="926"/>
      <c r="BV122" s="926">
        <v>26767079</v>
      </c>
      <c r="BW122" s="926"/>
      <c r="BX122" s="926"/>
      <c r="BY122" s="926"/>
      <c r="BZ122" s="926"/>
      <c r="CA122" s="926">
        <v>26400770</v>
      </c>
      <c r="CB122" s="926"/>
      <c r="CC122" s="926"/>
      <c r="CD122" s="926"/>
      <c r="CE122" s="926"/>
      <c r="CF122" s="927">
        <v>202.1</v>
      </c>
      <c r="CG122" s="928"/>
      <c r="CH122" s="928"/>
      <c r="CI122" s="928"/>
      <c r="CJ122" s="928"/>
      <c r="CK122" s="950"/>
      <c r="CL122" s="936"/>
      <c r="CM122" s="936"/>
      <c r="CN122" s="936"/>
      <c r="CO122" s="937"/>
      <c r="CP122" s="916" t="s">
        <v>485</v>
      </c>
      <c r="CQ122" s="917"/>
      <c r="CR122" s="917"/>
      <c r="CS122" s="917"/>
      <c r="CT122" s="917"/>
      <c r="CU122" s="917"/>
      <c r="CV122" s="917"/>
      <c r="CW122" s="917"/>
      <c r="CX122" s="917"/>
      <c r="CY122" s="917"/>
      <c r="CZ122" s="917"/>
      <c r="DA122" s="917"/>
      <c r="DB122" s="917"/>
      <c r="DC122" s="917"/>
      <c r="DD122" s="917"/>
      <c r="DE122" s="917"/>
      <c r="DF122" s="918"/>
      <c r="DG122" s="894">
        <v>5810</v>
      </c>
      <c r="DH122" s="895"/>
      <c r="DI122" s="895"/>
      <c r="DJ122" s="895"/>
      <c r="DK122" s="895"/>
      <c r="DL122" s="895">
        <v>3834</v>
      </c>
      <c r="DM122" s="895"/>
      <c r="DN122" s="895"/>
      <c r="DO122" s="895"/>
      <c r="DP122" s="895"/>
      <c r="DQ122" s="895">
        <v>3791</v>
      </c>
      <c r="DR122" s="895"/>
      <c r="DS122" s="895"/>
      <c r="DT122" s="895"/>
      <c r="DU122" s="895"/>
      <c r="DV122" s="872">
        <v>0</v>
      </c>
      <c r="DW122" s="872"/>
      <c r="DX122" s="872"/>
      <c r="DY122" s="872"/>
      <c r="DZ122" s="873"/>
    </row>
    <row r="123" spans="1:130" s="246" customFormat="1" ht="26.25" customHeight="1" x14ac:dyDescent="0.15">
      <c r="A123" s="898"/>
      <c r="B123" s="899"/>
      <c r="C123" s="902" t="s">
        <v>468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451</v>
      </c>
      <c r="AB123" s="858"/>
      <c r="AC123" s="858"/>
      <c r="AD123" s="858"/>
      <c r="AE123" s="859"/>
      <c r="AF123" s="860" t="s">
        <v>473</v>
      </c>
      <c r="AG123" s="858"/>
      <c r="AH123" s="858"/>
      <c r="AI123" s="858"/>
      <c r="AJ123" s="859"/>
      <c r="AK123" s="860" t="s">
        <v>473</v>
      </c>
      <c r="AL123" s="858"/>
      <c r="AM123" s="858"/>
      <c r="AN123" s="858"/>
      <c r="AO123" s="859"/>
      <c r="AP123" s="905" t="s">
        <v>462</v>
      </c>
      <c r="AQ123" s="906"/>
      <c r="AR123" s="906"/>
      <c r="AS123" s="906"/>
      <c r="AT123" s="907"/>
      <c r="AU123" s="970"/>
      <c r="AV123" s="971"/>
      <c r="AW123" s="971"/>
      <c r="AX123" s="971"/>
      <c r="AY123" s="971"/>
      <c r="AZ123" s="277" t="s">
        <v>192</v>
      </c>
      <c r="BA123" s="277"/>
      <c r="BB123" s="277"/>
      <c r="BC123" s="277"/>
      <c r="BD123" s="277"/>
      <c r="BE123" s="277"/>
      <c r="BF123" s="277"/>
      <c r="BG123" s="277"/>
      <c r="BH123" s="277"/>
      <c r="BI123" s="277"/>
      <c r="BJ123" s="277"/>
      <c r="BK123" s="277"/>
      <c r="BL123" s="277"/>
      <c r="BM123" s="277"/>
      <c r="BN123" s="277"/>
      <c r="BO123" s="958" t="s">
        <v>486</v>
      </c>
      <c r="BP123" s="959"/>
      <c r="BQ123" s="913">
        <v>36289114</v>
      </c>
      <c r="BR123" s="914"/>
      <c r="BS123" s="914"/>
      <c r="BT123" s="914"/>
      <c r="BU123" s="914"/>
      <c r="BV123" s="914">
        <v>35715514</v>
      </c>
      <c r="BW123" s="914"/>
      <c r="BX123" s="914"/>
      <c r="BY123" s="914"/>
      <c r="BZ123" s="914"/>
      <c r="CA123" s="914">
        <v>35431476</v>
      </c>
      <c r="CB123" s="914"/>
      <c r="CC123" s="914"/>
      <c r="CD123" s="914"/>
      <c r="CE123" s="914"/>
      <c r="CF123" s="824"/>
      <c r="CG123" s="825"/>
      <c r="CH123" s="825"/>
      <c r="CI123" s="825"/>
      <c r="CJ123" s="915"/>
      <c r="CK123" s="950"/>
      <c r="CL123" s="936"/>
      <c r="CM123" s="936"/>
      <c r="CN123" s="936"/>
      <c r="CO123" s="937"/>
      <c r="CP123" s="916" t="s">
        <v>487</v>
      </c>
      <c r="CQ123" s="917"/>
      <c r="CR123" s="917"/>
      <c r="CS123" s="917"/>
      <c r="CT123" s="917"/>
      <c r="CU123" s="917"/>
      <c r="CV123" s="917"/>
      <c r="CW123" s="917"/>
      <c r="CX123" s="917"/>
      <c r="CY123" s="917"/>
      <c r="CZ123" s="917"/>
      <c r="DA123" s="917"/>
      <c r="DB123" s="917"/>
      <c r="DC123" s="917"/>
      <c r="DD123" s="917"/>
      <c r="DE123" s="917"/>
      <c r="DF123" s="918"/>
      <c r="DG123" s="857" t="s">
        <v>458</v>
      </c>
      <c r="DH123" s="858"/>
      <c r="DI123" s="858"/>
      <c r="DJ123" s="858"/>
      <c r="DK123" s="859"/>
      <c r="DL123" s="860" t="s">
        <v>149</v>
      </c>
      <c r="DM123" s="858"/>
      <c r="DN123" s="858"/>
      <c r="DO123" s="858"/>
      <c r="DP123" s="859"/>
      <c r="DQ123" s="860" t="s">
        <v>149</v>
      </c>
      <c r="DR123" s="858"/>
      <c r="DS123" s="858"/>
      <c r="DT123" s="858"/>
      <c r="DU123" s="859"/>
      <c r="DV123" s="905" t="s">
        <v>462</v>
      </c>
      <c r="DW123" s="906"/>
      <c r="DX123" s="906"/>
      <c r="DY123" s="906"/>
      <c r="DZ123" s="907"/>
    </row>
    <row r="124" spans="1:130" s="246" customFormat="1" ht="26.25" customHeight="1" thickBot="1" x14ac:dyDescent="0.2">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149</v>
      </c>
      <c r="AB124" s="858"/>
      <c r="AC124" s="858"/>
      <c r="AD124" s="858"/>
      <c r="AE124" s="859"/>
      <c r="AF124" s="860" t="s">
        <v>442</v>
      </c>
      <c r="AG124" s="858"/>
      <c r="AH124" s="858"/>
      <c r="AI124" s="858"/>
      <c r="AJ124" s="859"/>
      <c r="AK124" s="860" t="s">
        <v>462</v>
      </c>
      <c r="AL124" s="858"/>
      <c r="AM124" s="858"/>
      <c r="AN124" s="858"/>
      <c r="AO124" s="859"/>
      <c r="AP124" s="905" t="s">
        <v>458</v>
      </c>
      <c r="AQ124" s="906"/>
      <c r="AR124" s="906"/>
      <c r="AS124" s="906"/>
      <c r="AT124" s="907"/>
      <c r="AU124" s="908" t="s">
        <v>488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6.5</v>
      </c>
      <c r="BR124" s="912"/>
      <c r="BS124" s="912"/>
      <c r="BT124" s="912"/>
      <c r="BU124" s="912"/>
      <c r="BV124" s="912" t="s">
        <v>149</v>
      </c>
      <c r="BW124" s="912"/>
      <c r="BX124" s="912"/>
      <c r="BY124" s="912"/>
      <c r="BZ124" s="912"/>
      <c r="CA124" s="912" t="s">
        <v>462</v>
      </c>
      <c r="CB124" s="912"/>
      <c r="CC124" s="912"/>
      <c r="CD124" s="912"/>
      <c r="CE124" s="912"/>
      <c r="CF124" s="802"/>
      <c r="CG124" s="803"/>
      <c r="CH124" s="803"/>
      <c r="CI124" s="803"/>
      <c r="CJ124" s="943"/>
      <c r="CK124" s="951"/>
      <c r="CL124" s="951"/>
      <c r="CM124" s="951"/>
      <c r="CN124" s="951"/>
      <c r="CO124" s="952"/>
      <c r="CP124" s="916" t="s">
        <v>489</v>
      </c>
      <c r="CQ124" s="917"/>
      <c r="CR124" s="917"/>
      <c r="CS124" s="917"/>
      <c r="CT124" s="917"/>
      <c r="CU124" s="917"/>
      <c r="CV124" s="917"/>
      <c r="CW124" s="917"/>
      <c r="CX124" s="917"/>
      <c r="CY124" s="917"/>
      <c r="CZ124" s="917"/>
      <c r="DA124" s="917"/>
      <c r="DB124" s="917"/>
      <c r="DC124" s="917"/>
      <c r="DD124" s="917"/>
      <c r="DE124" s="917"/>
      <c r="DF124" s="918"/>
      <c r="DG124" s="840" t="s">
        <v>451</v>
      </c>
      <c r="DH124" s="841"/>
      <c r="DI124" s="841"/>
      <c r="DJ124" s="841"/>
      <c r="DK124" s="842"/>
      <c r="DL124" s="843" t="s">
        <v>149</v>
      </c>
      <c r="DM124" s="841"/>
      <c r="DN124" s="841"/>
      <c r="DO124" s="841"/>
      <c r="DP124" s="842"/>
      <c r="DQ124" s="843" t="s">
        <v>149</v>
      </c>
      <c r="DR124" s="841"/>
      <c r="DS124" s="841"/>
      <c r="DT124" s="841"/>
      <c r="DU124" s="842"/>
      <c r="DV124" s="929" t="s">
        <v>149</v>
      </c>
      <c r="DW124" s="930"/>
      <c r="DX124" s="930"/>
      <c r="DY124" s="930"/>
      <c r="DZ124" s="931"/>
    </row>
    <row r="125" spans="1:130" s="246" customFormat="1" ht="26.25" customHeight="1" x14ac:dyDescent="0.15">
      <c r="A125" s="898"/>
      <c r="B125" s="899"/>
      <c r="C125" s="902" t="s">
        <v>474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442</v>
      </c>
      <c r="AB125" s="858"/>
      <c r="AC125" s="858"/>
      <c r="AD125" s="858"/>
      <c r="AE125" s="859"/>
      <c r="AF125" s="860" t="s">
        <v>149</v>
      </c>
      <c r="AG125" s="858"/>
      <c r="AH125" s="858"/>
      <c r="AI125" s="858"/>
      <c r="AJ125" s="859"/>
      <c r="AK125" s="860" t="s">
        <v>418</v>
      </c>
      <c r="AL125" s="858"/>
      <c r="AM125" s="858"/>
      <c r="AN125" s="858"/>
      <c r="AO125" s="859"/>
      <c r="AP125" s="905" t="s">
        <v>149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149</v>
      </c>
      <c r="DH125" s="923"/>
      <c r="DI125" s="923"/>
      <c r="DJ125" s="923"/>
      <c r="DK125" s="923"/>
      <c r="DL125" s="923" t="s">
        <v>149</v>
      </c>
      <c r="DM125" s="923"/>
      <c r="DN125" s="923"/>
      <c r="DO125" s="923"/>
      <c r="DP125" s="923"/>
      <c r="DQ125" s="923" t="s">
        <v>149</v>
      </c>
      <c r="DR125" s="923"/>
      <c r="DS125" s="923"/>
      <c r="DT125" s="923"/>
      <c r="DU125" s="923"/>
      <c r="DV125" s="924" t="s">
        <v>149</v>
      </c>
      <c r="DW125" s="924"/>
      <c r="DX125" s="924"/>
      <c r="DY125" s="924"/>
      <c r="DZ125" s="925"/>
    </row>
    <row r="126" spans="1:130" s="246" customFormat="1" ht="26.25" customHeight="1" thickBot="1" x14ac:dyDescent="0.2">
      <c r="A126" s="898"/>
      <c r="B126" s="899"/>
      <c r="C126" s="902" t="s">
        <v>476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149</v>
      </c>
      <c r="AB126" s="858"/>
      <c r="AC126" s="858"/>
      <c r="AD126" s="858"/>
      <c r="AE126" s="859"/>
      <c r="AF126" s="860" t="s">
        <v>458</v>
      </c>
      <c r="AG126" s="858"/>
      <c r="AH126" s="858"/>
      <c r="AI126" s="858"/>
      <c r="AJ126" s="859"/>
      <c r="AK126" s="860" t="s">
        <v>149</v>
      </c>
      <c r="AL126" s="858"/>
      <c r="AM126" s="858"/>
      <c r="AN126" s="858"/>
      <c r="AO126" s="859"/>
      <c r="AP126" s="905" t="s">
        <v>149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492</v>
      </c>
      <c r="CQ126" s="828"/>
      <c r="CR126" s="828"/>
      <c r="CS126" s="828"/>
      <c r="CT126" s="828"/>
      <c r="CU126" s="828"/>
      <c r="CV126" s="828"/>
      <c r="CW126" s="828"/>
      <c r="CX126" s="828"/>
      <c r="CY126" s="828"/>
      <c r="CZ126" s="828"/>
      <c r="DA126" s="828"/>
      <c r="DB126" s="828"/>
      <c r="DC126" s="828"/>
      <c r="DD126" s="828"/>
      <c r="DE126" s="828"/>
      <c r="DF126" s="829"/>
      <c r="DG126" s="894">
        <v>101501</v>
      </c>
      <c r="DH126" s="895"/>
      <c r="DI126" s="895"/>
      <c r="DJ126" s="895"/>
      <c r="DK126" s="895"/>
      <c r="DL126" s="895">
        <v>100923</v>
      </c>
      <c r="DM126" s="895"/>
      <c r="DN126" s="895"/>
      <c r="DO126" s="895"/>
      <c r="DP126" s="895"/>
      <c r="DQ126" s="895">
        <v>21911</v>
      </c>
      <c r="DR126" s="895"/>
      <c r="DS126" s="895"/>
      <c r="DT126" s="895"/>
      <c r="DU126" s="895"/>
      <c r="DV126" s="872">
        <v>0.2</v>
      </c>
      <c r="DW126" s="872"/>
      <c r="DX126" s="872"/>
      <c r="DY126" s="872"/>
      <c r="DZ126" s="873"/>
    </row>
    <row r="127" spans="1:130" s="246" customFormat="1" ht="26.25" customHeight="1" x14ac:dyDescent="0.15">
      <c r="A127" s="900"/>
      <c r="B127" s="901"/>
      <c r="C127" s="919" t="s">
        <v>493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458</v>
      </c>
      <c r="AB127" s="858"/>
      <c r="AC127" s="858"/>
      <c r="AD127" s="858"/>
      <c r="AE127" s="859"/>
      <c r="AF127" s="860" t="s">
        <v>149</v>
      </c>
      <c r="AG127" s="858"/>
      <c r="AH127" s="858"/>
      <c r="AI127" s="858"/>
      <c r="AJ127" s="859"/>
      <c r="AK127" s="860" t="s">
        <v>149</v>
      </c>
      <c r="AL127" s="858"/>
      <c r="AM127" s="858"/>
      <c r="AN127" s="858"/>
      <c r="AO127" s="859"/>
      <c r="AP127" s="905" t="s">
        <v>458</v>
      </c>
      <c r="AQ127" s="906"/>
      <c r="AR127" s="906"/>
      <c r="AS127" s="906"/>
      <c r="AT127" s="907"/>
      <c r="AU127" s="282"/>
      <c r="AV127" s="282"/>
      <c r="AW127" s="282"/>
      <c r="AX127" s="922" t="s">
        <v>494</v>
      </c>
      <c r="AY127" s="890"/>
      <c r="AZ127" s="890"/>
      <c r="BA127" s="890"/>
      <c r="BB127" s="890"/>
      <c r="BC127" s="890"/>
      <c r="BD127" s="890"/>
      <c r="BE127" s="891"/>
      <c r="BF127" s="889" t="s">
        <v>495</v>
      </c>
      <c r="BG127" s="890"/>
      <c r="BH127" s="890"/>
      <c r="BI127" s="890"/>
      <c r="BJ127" s="890"/>
      <c r="BK127" s="890"/>
      <c r="BL127" s="891"/>
      <c r="BM127" s="889" t="s">
        <v>496</v>
      </c>
      <c r="BN127" s="890"/>
      <c r="BO127" s="890"/>
      <c r="BP127" s="890"/>
      <c r="BQ127" s="890"/>
      <c r="BR127" s="890"/>
      <c r="BS127" s="891"/>
      <c r="BT127" s="889" t="s">
        <v>497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498</v>
      </c>
      <c r="CQ127" s="828"/>
      <c r="CR127" s="828"/>
      <c r="CS127" s="828"/>
      <c r="CT127" s="828"/>
      <c r="CU127" s="828"/>
      <c r="CV127" s="828"/>
      <c r="CW127" s="828"/>
      <c r="CX127" s="828"/>
      <c r="CY127" s="828"/>
      <c r="CZ127" s="828"/>
      <c r="DA127" s="828"/>
      <c r="DB127" s="828"/>
      <c r="DC127" s="828"/>
      <c r="DD127" s="828"/>
      <c r="DE127" s="828"/>
      <c r="DF127" s="829"/>
      <c r="DG127" s="894" t="s">
        <v>418</v>
      </c>
      <c r="DH127" s="895"/>
      <c r="DI127" s="895"/>
      <c r="DJ127" s="895"/>
      <c r="DK127" s="895"/>
      <c r="DL127" s="895" t="s">
        <v>450</v>
      </c>
      <c r="DM127" s="895"/>
      <c r="DN127" s="895"/>
      <c r="DO127" s="895"/>
      <c r="DP127" s="895"/>
      <c r="DQ127" s="895" t="s">
        <v>149</v>
      </c>
      <c r="DR127" s="895"/>
      <c r="DS127" s="895"/>
      <c r="DT127" s="895"/>
      <c r="DU127" s="895"/>
      <c r="DV127" s="872" t="s">
        <v>149</v>
      </c>
      <c r="DW127" s="872"/>
      <c r="DX127" s="872"/>
      <c r="DY127" s="872"/>
      <c r="DZ127" s="873"/>
    </row>
    <row r="128" spans="1:130" s="246" customFormat="1" ht="26.25" customHeight="1" thickBot="1" x14ac:dyDescent="0.2">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406010</v>
      </c>
      <c r="AB128" s="879"/>
      <c r="AC128" s="879"/>
      <c r="AD128" s="879"/>
      <c r="AE128" s="880"/>
      <c r="AF128" s="881">
        <v>410174</v>
      </c>
      <c r="AG128" s="879"/>
      <c r="AH128" s="879"/>
      <c r="AI128" s="879"/>
      <c r="AJ128" s="880"/>
      <c r="AK128" s="881">
        <v>382486</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458</v>
      </c>
      <c r="BG128" s="865"/>
      <c r="BH128" s="865"/>
      <c r="BI128" s="865"/>
      <c r="BJ128" s="865"/>
      <c r="BK128" s="865"/>
      <c r="BL128" s="888"/>
      <c r="BM128" s="864">
        <v>12.77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t="s">
        <v>451</v>
      </c>
      <c r="DH128" s="869"/>
      <c r="DI128" s="869"/>
      <c r="DJ128" s="869"/>
      <c r="DK128" s="869"/>
      <c r="DL128" s="869" t="s">
        <v>442</v>
      </c>
      <c r="DM128" s="869"/>
      <c r="DN128" s="869"/>
      <c r="DO128" s="869"/>
      <c r="DP128" s="869"/>
      <c r="DQ128" s="869" t="s">
        <v>442</v>
      </c>
      <c r="DR128" s="869"/>
      <c r="DS128" s="869"/>
      <c r="DT128" s="869"/>
      <c r="DU128" s="869"/>
      <c r="DV128" s="870" t="s">
        <v>442</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14784865</v>
      </c>
      <c r="AB129" s="858"/>
      <c r="AC129" s="858"/>
      <c r="AD129" s="858"/>
      <c r="AE129" s="859"/>
      <c r="AF129" s="860">
        <v>14848973</v>
      </c>
      <c r="AG129" s="858"/>
      <c r="AH129" s="858"/>
      <c r="AI129" s="858"/>
      <c r="AJ129" s="859"/>
      <c r="AK129" s="860">
        <v>15162579</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149</v>
      </c>
      <c r="BG129" s="848"/>
      <c r="BH129" s="848"/>
      <c r="BI129" s="848"/>
      <c r="BJ129" s="848"/>
      <c r="BK129" s="848"/>
      <c r="BL129" s="849"/>
      <c r="BM129" s="847">
        <v>17.77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2012066</v>
      </c>
      <c r="AB130" s="858"/>
      <c r="AC130" s="858"/>
      <c r="AD130" s="858"/>
      <c r="AE130" s="859"/>
      <c r="AF130" s="860">
        <v>2075171</v>
      </c>
      <c r="AG130" s="858"/>
      <c r="AH130" s="858"/>
      <c r="AI130" s="858"/>
      <c r="AJ130" s="859"/>
      <c r="AK130" s="860">
        <v>2100276</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4.9000000000000004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12772799</v>
      </c>
      <c r="AB131" s="841"/>
      <c r="AC131" s="841"/>
      <c r="AD131" s="841"/>
      <c r="AE131" s="842"/>
      <c r="AF131" s="843">
        <v>12773802</v>
      </c>
      <c r="AG131" s="841"/>
      <c r="AH131" s="841"/>
      <c r="AI131" s="841"/>
      <c r="AJ131" s="842"/>
      <c r="AK131" s="843">
        <v>13062303</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t="s">
        <v>149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6.093088915</v>
      </c>
      <c r="AB132" s="821"/>
      <c r="AC132" s="821"/>
      <c r="AD132" s="821"/>
      <c r="AE132" s="822"/>
      <c r="AF132" s="823">
        <v>5.182920481</v>
      </c>
      <c r="AG132" s="821"/>
      <c r="AH132" s="821"/>
      <c r="AI132" s="821"/>
      <c r="AJ132" s="822"/>
      <c r="AK132" s="823">
        <v>3.5304494160000002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8.1</v>
      </c>
      <c r="AB133" s="800"/>
      <c r="AC133" s="800"/>
      <c r="AD133" s="800"/>
      <c r="AE133" s="801"/>
      <c r="AF133" s="799">
        <v>6.7</v>
      </c>
      <c r="AG133" s="800"/>
      <c r="AH133" s="800"/>
      <c r="AI133" s="800"/>
      <c r="AJ133" s="801"/>
      <c r="AK133" s="799">
        <v>4.9000000000000004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nWQVzG0+sc6gNBJnOpEwWBWbvqQxL0/X3BIUkesVR20GIti5ceXldX0bbejDW64fU8SKMSDLIOXLk2iDc/nOQ==" saltValue="3y7zeb+hqO1jcJQCAYsi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GiZA4i9fWExPAYKDZrm86kWf12Sw6OchRZCNRJEBisI3FLzkt9KnzdDgmKeuqSlrAKSKBnWKHzzUN7RxgZvZA==" saltValue="Wqksnw4DQM3ZDy5UXZ7Y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WWM6Qzadt6QIfaCdXFLF8fNucgGogvFl7gpm50WNXubngPQIoMpl7CMiB8oU7/pt9SHpZ6ZTDxBtq9qawoNQ==" saltValue="zrLSw5ihSo8NoffFZNSs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8"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9"/>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521</v>
      </c>
      <c r="AL9" s="1223"/>
      <c r="AM9" s="1223"/>
      <c r="AN9" s="1224"/>
      <c r="AO9" s="312">
        <v>3755021</v>
      </c>
      <c r="AP9" s="312">
        <v>54007</v>
      </c>
      <c r="AQ9" s="313">
        <v>62647</v>
      </c>
      <c r="AR9" s="314">
        <v>-13.8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522</v>
      </c>
      <c r="AL10" s="1223"/>
      <c r="AM10" s="1223"/>
      <c r="AN10" s="1224"/>
      <c r="AO10" s="315">
        <v>244590</v>
      </c>
      <c r="AP10" s="315">
        <v>3518</v>
      </c>
      <c r="AQ10" s="316">
        <v>5968</v>
      </c>
      <c r="AR10" s="317">
        <v>-41.1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523</v>
      </c>
      <c r="AL11" s="1223"/>
      <c r="AM11" s="1223"/>
      <c r="AN11" s="1224"/>
      <c r="AO11" s="315">
        <v>1031559</v>
      </c>
      <c r="AP11" s="315">
        <v>14836</v>
      </c>
      <c r="AQ11" s="316">
        <v>5863</v>
      </c>
      <c r="AR11" s="317">
        <v>153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524</v>
      </c>
      <c r="AL12" s="1223"/>
      <c r="AM12" s="1223"/>
      <c r="AN12" s="1224"/>
      <c r="AO12" s="315">
        <v>197203</v>
      </c>
      <c r="AP12" s="315">
        <v>2836</v>
      </c>
      <c r="AQ12" s="316">
        <v>1312</v>
      </c>
      <c r="AR12" s="317">
        <v>116.2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525</v>
      </c>
      <c r="AL13" s="1223"/>
      <c r="AM13" s="1223"/>
      <c r="AN13" s="1224"/>
      <c r="AO13" s="315" t="s">
        <v>526</v>
      </c>
      <c r="AP13" s="315" t="s">
        <v>526</v>
      </c>
      <c r="AQ13" s="316">
        <v>0</v>
      </c>
      <c r="AR13" s="317" t="s">
        <v>526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527</v>
      </c>
      <c r="AL14" s="1223"/>
      <c r="AM14" s="1223"/>
      <c r="AN14" s="1224"/>
      <c r="AO14" s="315">
        <v>194209</v>
      </c>
      <c r="AP14" s="315">
        <v>2793</v>
      </c>
      <c r="AQ14" s="316">
        <v>2308</v>
      </c>
      <c r="AR14" s="317">
        <v>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528</v>
      </c>
      <c r="AL15" s="1223"/>
      <c r="AM15" s="1223"/>
      <c r="AN15" s="1224"/>
      <c r="AO15" s="315">
        <v>46462</v>
      </c>
      <c r="AP15" s="315">
        <v>668</v>
      </c>
      <c r="AQ15" s="316">
        <v>1635</v>
      </c>
      <c r="AR15" s="317">
        <v>-59.1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529</v>
      </c>
      <c r="AL16" s="1226"/>
      <c r="AM16" s="1226"/>
      <c r="AN16" s="1227"/>
      <c r="AO16" s="315">
        <v>-155593</v>
      </c>
      <c r="AP16" s="315">
        <v>-2238</v>
      </c>
      <c r="AQ16" s="316">
        <v>-5106</v>
      </c>
      <c r="AR16" s="317">
        <v>-56.2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192</v>
      </c>
      <c r="AL17" s="1226"/>
      <c r="AM17" s="1226"/>
      <c r="AN17" s="1227"/>
      <c r="AO17" s="315">
        <v>5313451</v>
      </c>
      <c r="AP17" s="315">
        <v>76421</v>
      </c>
      <c r="AQ17" s="316">
        <v>74627</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9" t="s">
        <v>534</v>
      </c>
      <c r="AL21" s="1220"/>
      <c r="AM21" s="1220"/>
      <c r="AN21" s="1221"/>
      <c r="AO21" s="327">
        <v>5.7</v>
      </c>
      <c r="AP21" s="328">
        <v>7.32</v>
      </c>
      <c r="AQ21" s="329">
        <v>-1.62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9" t="s">
        <v>535</v>
      </c>
      <c r="AL22" s="1220"/>
      <c r="AM22" s="1220"/>
      <c r="AN22" s="1221"/>
      <c r="AO22" s="332">
        <v>99.8</v>
      </c>
      <c r="AP22" s="333">
        <v>98.6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8"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9"/>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0" t="s">
        <v>539</v>
      </c>
      <c r="AL32" s="1211"/>
      <c r="AM32" s="1211"/>
      <c r="AN32" s="1212"/>
      <c r="AO32" s="342">
        <v>1920723</v>
      </c>
      <c r="AP32" s="342">
        <v>27625</v>
      </c>
      <c r="AQ32" s="343">
        <v>39505</v>
      </c>
      <c r="AR32" s="344">
        <v>-30.1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0" t="s">
        <v>540</v>
      </c>
      <c r="AL33" s="1211"/>
      <c r="AM33" s="1211"/>
      <c r="AN33" s="1212"/>
      <c r="AO33" s="342" t="s">
        <v>526</v>
      </c>
      <c r="AP33" s="342" t="s">
        <v>526</v>
      </c>
      <c r="AQ33" s="343" t="s">
        <v>526</v>
      </c>
      <c r="AR33" s="344"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0" t="s">
        <v>541</v>
      </c>
      <c r="AL34" s="1211"/>
      <c r="AM34" s="1211"/>
      <c r="AN34" s="1212"/>
      <c r="AO34" s="342" t="s">
        <v>526</v>
      </c>
      <c r="AP34" s="342" t="s">
        <v>526</v>
      </c>
      <c r="AQ34" s="343">
        <v>56</v>
      </c>
      <c r="AR34" s="344"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0" t="s">
        <v>542</v>
      </c>
      <c r="AL35" s="1211"/>
      <c r="AM35" s="1211"/>
      <c r="AN35" s="1212"/>
      <c r="AO35" s="342">
        <v>844939</v>
      </c>
      <c r="AP35" s="342">
        <v>12152</v>
      </c>
      <c r="AQ35" s="343">
        <v>13645</v>
      </c>
      <c r="AR35" s="344">
        <v>-10.9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0" t="s">
        <v>543</v>
      </c>
      <c r="AL36" s="1211"/>
      <c r="AM36" s="1211"/>
      <c r="AN36" s="1212"/>
      <c r="AO36" s="342">
        <v>178258</v>
      </c>
      <c r="AP36" s="342">
        <v>2564</v>
      </c>
      <c r="AQ36" s="343">
        <v>1726</v>
      </c>
      <c r="AR36" s="344">
        <v>48.6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0" t="s">
        <v>544</v>
      </c>
      <c r="AL37" s="1211"/>
      <c r="AM37" s="1211"/>
      <c r="AN37" s="1212"/>
      <c r="AO37" s="342" t="s">
        <v>526</v>
      </c>
      <c r="AP37" s="342" t="s">
        <v>526</v>
      </c>
      <c r="AQ37" s="343">
        <v>663</v>
      </c>
      <c r="AR37" s="344" t="s">
        <v>526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3" t="s">
        <v>545</v>
      </c>
      <c r="AL38" s="1214"/>
      <c r="AM38" s="1214"/>
      <c r="AN38" s="1215"/>
      <c r="AO38" s="345" t="s">
        <v>526</v>
      </c>
      <c r="AP38" s="345" t="s">
        <v>526</v>
      </c>
      <c r="AQ38" s="346">
        <v>1</v>
      </c>
      <c r="AR38" s="334" t="s">
        <v>526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3" t="s">
        <v>546</v>
      </c>
      <c r="AL39" s="1214"/>
      <c r="AM39" s="1214"/>
      <c r="AN39" s="1215"/>
      <c r="AO39" s="342">
        <v>-382486</v>
      </c>
      <c r="AP39" s="342">
        <v>-5501</v>
      </c>
      <c r="AQ39" s="343">
        <v>-5573</v>
      </c>
      <c r="AR39" s="344">
        <v>-1.3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0" t="s">
        <v>547</v>
      </c>
      <c r="AL40" s="1211"/>
      <c r="AM40" s="1211"/>
      <c r="AN40" s="1212"/>
      <c r="AO40" s="342">
        <v>-2100276</v>
      </c>
      <c r="AP40" s="342">
        <v>-30207</v>
      </c>
      <c r="AQ40" s="343">
        <v>-36518</v>
      </c>
      <c r="AR40" s="344">
        <v>-17.3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6" t="s">
        <v>307</v>
      </c>
      <c r="AL41" s="1217"/>
      <c r="AM41" s="1217"/>
      <c r="AN41" s="1218"/>
      <c r="AO41" s="342">
        <v>461158</v>
      </c>
      <c r="AP41" s="342">
        <v>6633</v>
      </c>
      <c r="AQ41" s="343">
        <v>13504</v>
      </c>
      <c r="AR41" s="344">
        <v>-50.9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3" t="s">
        <v>516</v>
      </c>
      <c r="AN49" s="1205" t="s">
        <v>551</v>
      </c>
      <c r="AO49" s="1206"/>
      <c r="AP49" s="1206"/>
      <c r="AQ49" s="1206"/>
      <c r="AR49" s="120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4"/>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921268</v>
      </c>
      <c r="AN51" s="364">
        <v>12775</v>
      </c>
      <c r="AO51" s="365">
        <v>-30</v>
      </c>
      <c r="AP51" s="366">
        <v>66255</v>
      </c>
      <c r="AQ51" s="367">
        <v>3.6</v>
      </c>
      <c r="AR51" s="368">
        <v>-33.6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661837</v>
      </c>
      <c r="AN52" s="372">
        <v>9177</v>
      </c>
      <c r="AO52" s="373">
        <v>-25.9</v>
      </c>
      <c r="AP52" s="374">
        <v>31822</v>
      </c>
      <c r="AQ52" s="375">
        <v>8.8000000000000007</v>
      </c>
      <c r="AR52" s="376">
        <v>-34.700000000000003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797601</v>
      </c>
      <c r="AN53" s="364">
        <v>11180</v>
      </c>
      <c r="AO53" s="365">
        <v>-12.5</v>
      </c>
      <c r="AP53" s="366">
        <v>54227</v>
      </c>
      <c r="AQ53" s="367">
        <v>-18.2</v>
      </c>
      <c r="AR53" s="368">
        <v>5.7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594106</v>
      </c>
      <c r="AN54" s="372">
        <v>8327</v>
      </c>
      <c r="AO54" s="373">
        <v>-9.3000000000000007</v>
      </c>
      <c r="AP54" s="374">
        <v>29694</v>
      </c>
      <c r="AQ54" s="375">
        <v>-6.7</v>
      </c>
      <c r="AR54" s="376">
        <v>-2.6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932413</v>
      </c>
      <c r="AN55" s="364">
        <v>13189</v>
      </c>
      <c r="AO55" s="365">
        <v>18</v>
      </c>
      <c r="AP55" s="366">
        <v>57295</v>
      </c>
      <c r="AQ55" s="367">
        <v>5.7</v>
      </c>
      <c r="AR55" s="368">
        <v>12.3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459341</v>
      </c>
      <c r="AN56" s="372">
        <v>6497</v>
      </c>
      <c r="AO56" s="373">
        <v>-22</v>
      </c>
      <c r="AP56" s="374">
        <v>32771</v>
      </c>
      <c r="AQ56" s="375">
        <v>10.4</v>
      </c>
      <c r="AR56" s="376">
        <v>-32.4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791996</v>
      </c>
      <c r="AN57" s="364">
        <v>11295</v>
      </c>
      <c r="AO57" s="365">
        <v>-14.4</v>
      </c>
      <c r="AP57" s="366">
        <v>54110</v>
      </c>
      <c r="AQ57" s="367">
        <v>-5.6</v>
      </c>
      <c r="AR57" s="368">
        <v>-8.8000000000000007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476577</v>
      </c>
      <c r="AN58" s="372">
        <v>6797</v>
      </c>
      <c r="AO58" s="373">
        <v>4.5999999999999996</v>
      </c>
      <c r="AP58" s="374">
        <v>30620</v>
      </c>
      <c r="AQ58" s="375">
        <v>-6.6</v>
      </c>
      <c r="AR58" s="376">
        <v>11.2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1780402</v>
      </c>
      <c r="AN59" s="364">
        <v>25607</v>
      </c>
      <c r="AO59" s="365">
        <v>126.7</v>
      </c>
      <c r="AP59" s="366">
        <v>54684</v>
      </c>
      <c r="AQ59" s="367">
        <v>1.1000000000000001</v>
      </c>
      <c r="AR59" s="368">
        <v>125.6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1234270</v>
      </c>
      <c r="AN60" s="372">
        <v>17752</v>
      </c>
      <c r="AO60" s="373">
        <v>161.19999999999999</v>
      </c>
      <c r="AP60" s="374">
        <v>32829</v>
      </c>
      <c r="AQ60" s="375">
        <v>7.2</v>
      </c>
      <c r="AR60" s="376">
        <v>154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1044736</v>
      </c>
      <c r="AN61" s="379">
        <v>14809</v>
      </c>
      <c r="AO61" s="380">
        <v>17.600000000000001</v>
      </c>
      <c r="AP61" s="381">
        <v>57314</v>
      </c>
      <c r="AQ61" s="382">
        <v>-2.7</v>
      </c>
      <c r="AR61" s="368">
        <v>20.3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685226</v>
      </c>
      <c r="AN62" s="372">
        <v>9710</v>
      </c>
      <c r="AO62" s="373">
        <v>21.7</v>
      </c>
      <c r="AP62" s="374">
        <v>31547</v>
      </c>
      <c r="AQ62" s="375">
        <v>2.6</v>
      </c>
      <c r="AR62" s="376">
        <v>19.100000000000001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UN75WoqG3wUhDtlxXr5q83DShnz06zr3tCyWlXxfoPfyWNRmZclFvBk1DFPY4UlR1zkk1ac+vQu+jpnvhGfAA==" saltValue="z7BqNIN23c78JbmAw6H0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taRm7WkY8ng5XKyEv/Qb7g4cbXGeqjbm+6HNew4136d6EpA7Z/QTP0Kyh2NgHG7XrjYSIwipVp006F4eyiVmw==" saltValue="ZcKYnQNrmyltkhnwNTEY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aeAVrvrgd3Th4Fv7eOJZxB75mkhvIOeZtzS/oTpyEk2dDAd3FA1DWGvZDiPKWToIQ5dV0XcEkKgJitckn1Smg==" saltValue="Y0SrNPy6+cXbhZbU89mY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28" t="s">
        <v>3</v>
      </c>
      <c r="D47" s="1228"/>
      <c r="E47" s="1229"/>
      <c r="F47" s="11">
        <v>5.09</v>
      </c>
      <c r="G47" s="12">
        <v>9.83</v>
      </c>
      <c r="H47" s="12">
        <v>11.37</v>
      </c>
      <c r="I47" s="12">
        <v>12.03</v>
      </c>
      <c r="J47" s="13">
        <v>13.76</v>
      </c>
    </row>
    <row r="48" spans="2:10" ht="57.75" customHeight="1" x14ac:dyDescent="0.15">
      <c r="B48" s="14"/>
      <c r="C48" s="1230" t="s">
        <v>4</v>
      </c>
      <c r="D48" s="1230"/>
      <c r="E48" s="1231"/>
      <c r="F48" s="15">
        <v>0.08</v>
      </c>
      <c r="G48" s="16">
        <v>2.71</v>
      </c>
      <c r="H48" s="16">
        <v>1.21</v>
      </c>
      <c r="I48" s="16">
        <v>2.65</v>
      </c>
      <c r="J48" s="17">
        <v>3.96</v>
      </c>
    </row>
    <row r="49" spans="2:10" ht="57.75" customHeight="1" thickBot="1" x14ac:dyDescent="0.2">
      <c r="B49" s="18"/>
      <c r="C49" s="1232" t="s">
        <v>5</v>
      </c>
      <c r="D49" s="1232"/>
      <c r="E49" s="1233"/>
      <c r="F49" s="19" t="s">
        <v>572</v>
      </c>
      <c r="G49" s="20">
        <v>7.47</v>
      </c>
      <c r="H49" s="20" t="s">
        <v>573</v>
      </c>
      <c r="I49" s="20">
        <v>1.5</v>
      </c>
      <c r="J49" s="21">
        <v>1.38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KeJjyB23Ezs9y62epyNASOkh2yoqtryVRZhTaxN/NjZociTcecxZmxyWjSOt5V42QtSjefZU738vGR3xdze7g==" saltValue="jg/m/e7f63ayWC5nTecr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2020-09-14T08:08:45Z</cp:lastPrinted>
  <dcterms:created xsi:type="dcterms:W3CDTF">2020-09-16T08:46:20Z</dcterms:created>
  <dcterms:modified xsi:type="dcterms:W3CDTF">2021-10-18T07:30:05Z</dcterms:modified>
</cp:coreProperties>
</file>