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4" i="10"/>
  <c r="AM34" i="10" l="1"/>
  <c r="AM35" i="10" s="1"/>
  <c r="AM36" i="10" s="1"/>
  <c r="C35" i="10"/>
  <c r="BE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<sst xmlns="http://schemas.openxmlformats.org/spreadsheetml/2006/main" count="1117" uniqueCount="601">
  <si>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</si>
  <si>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</si>
  <si>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</si>
  <si>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</si>
  <si>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</si>
  <si>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</si>
  <si>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</si>
  <si>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</si>
  <si>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</si>
  <si>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</si>
  <si>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</si>
  <si>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</si>
  <si>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</si>
  <si>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</si>
  <si>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</si>
  <si>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</si>
  <si>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</si>
  <si>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</si>
  <si>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</si>
  <si>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</si>
  <si>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</si>
  <si>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</si>
  <si>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</si>
  <si>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</si>
  <si>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</si>
  <si>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</si>
  <si>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</si>
  <si>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</si>
  <si>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</si>
  <si>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</si>
  <si>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</si>
  <si>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</si>
  <si>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</si>
  <si>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</si>
  <si>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</si>
  <si>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</si>
  <si>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</si>
  <si>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</si>
  <si>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</si>
  <si>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</si>
  <si>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</si>
  <si>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</si>
  <si>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</si>
  <si>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</si>
  <si>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</si>
  <si>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</si>
  <si>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</si>
  <si>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</si>
  <si>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</si>
  <si>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</si>
  <si>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</si>
  <si>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</si>
  <si>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</si>
  <si>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</si>
  <si>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</si>
  <si>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</si>
  <si>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</si>
  <si>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</si>
  <si>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</si>
  <si>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</si>
  <si>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</si>
  <si>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</si>
  <si>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</si>
  <si>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</si>
  <si>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</si>
  <si>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</si>
  <si>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</si>
  <si>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</si>
  <si>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</si>
  <si>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</si>
  <si>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</si>
  <si>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</si>
  <si>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</si>
  <si>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</si>
  <si>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</si>
  <si>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</si>
  <si>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</si>
  <si>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</si>
  <si>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</si>
  <si>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</si>
  <si>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</si>
  <si>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</si>
  <si>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</si>
  <si>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</si>
  <si>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</si>
  <si>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</si>
  <si>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</si>
  <si>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</si>
  <si>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</si>
  <si>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</si>
  <si>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</si>
  <si>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</si>
  <si>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</si>
  <si>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</si>
  <si>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</si>
  <si>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</si>
  <si>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</si>
  <si>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</si>
  <si>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</si>
  <si>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</si>
  <si>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</si>
  <si>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</si>
  <si>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</si>
  <si>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</si>
  <si>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</si>
  <si>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</si>
  <si>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</si>
  <si>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</si>
  <si>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</si>
  <si>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</si>
  <si>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</si>
  <si>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</si>
  <si>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</si>
  <si>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</si>
  <si>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</si>
  <si>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</si>
  <si>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</si>
  <si>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</si>
  <si>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</si>
  <si>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</si>
  <si>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</si>
  <si>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</si>
  <si>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</si>
  <si>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</si>
  <si>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</si>
  <si>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</si>
  <si>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</si>
  <si>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</si>
  <si>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</si>
  <si>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</si>
  <si>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</si>
  <si>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</si>
  <si>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</si>
  <si>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</si>
  <si>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</si>
  <si>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</si>
  <si>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</si>
  <si>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</si>
  <si>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</si>
  <si>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</si>
  <si>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</si>
  <si>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</si>
  <si>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</si>
  <si>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</si>
  <si>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</si>
  <si>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</si>
  <si>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</si>
  <si>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</si>
  <si>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</si>
  <si>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</si>
  <si>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</si>
  <si>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</si>
  <si>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</si>
  <si>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</si>
  <si>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</si>
  <si>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</si>
  <si>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</si>
  <si>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</si>
  <si>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</si>
  <si>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</si>
  <si>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</si>
  <si>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</si>
  <si>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</si>
  <si>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</si>
  <si>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</si>
  <si>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</si>
  <si>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</si>
  <si>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</si>
  <si>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</si>
  <si>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</si>
  <si>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</si>
  <si>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</si>
  <si>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</si>
  <si>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</si>
  <si>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</si>
  <si>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</si>
  <si>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</si>
  <si>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</si>
  <si>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</si>
  <si>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</si>
  <si>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</si>
  <si>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</si>
  <si>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</si>
  <si>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</si>
  <si>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</si>
  <si>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</si>
  <si>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</si>
  <si>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</si>
  <si>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</si>
  <si>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</si>
  <si>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</si>
  <si>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</si>
  <si>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</si>
  <si>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</si>
  <si>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</si>
  <si>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</si>
  <si>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</si>
  <si>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</si>
  <si>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</si>
  <si>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</si>
  <si>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</si>
  <si>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</si>
  <si>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</si>
  <si>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</si>
  <si>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</si>
  <si>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</si>
  <si>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</si>
  <si>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</si>
  <si>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</si>
  <si>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</si>
  <si>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</si>
  <si>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</si>
  <si>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</si>
  <si>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</si>
  <si>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</si>
  <si>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大阪府和泉市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</si>
  <si>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</si>
  <si>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</si>
  <si>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</si>
  <si>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</si>
  <si>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</si>
  <si>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</si>
  <si>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</si>
  <si>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</si>
  <si>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</si>
  <si>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</si>
  <si>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</si>
  <si>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</si>
  <si>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</si>
  <si>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</si>
  <si>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</si>
  <si>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</si>
  <si>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</si>
  <si>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</si>
  <si>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</si>
  <si>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</si>
  <si>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</si>
  <si>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</si>
  <si>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</si>
  <si>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</si>
  <si>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</si>
  <si>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</si>
  <si>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</si>
  <si>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</si>
  <si>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</si>
  <si>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</si>
  <si>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</si>
  <si>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</si>
  <si>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</si>
  <si>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</si>
  <si>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</si>
  <si>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</si>
  <si>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</si>
  <si>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</si>
  <si>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</si>
  <si>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</si>
  <si>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</si>
  <si>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</si>
  <si>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</si>
  <si>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</si>
  <si>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</si>
  <si>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</si>
  <si>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</si>
  <si>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</si>
  <si>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</si>
  <si>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</si>
  <si>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</si>
  <si>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</si>
  <si>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</si>
  <si>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</si>
  <si>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</si>
  <si>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</si>
  <si>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</si>
  <si>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</si>
  <si>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</si>
  <si>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</si>
  <si>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</si>
  <si>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</si>
  <si>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</si>
  <si>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</si>
  <si>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</si>
  <si>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</si>
  <si>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</si>
  <si>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</si>
  <si>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</si>
  <si>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</si>
  <si>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</si>
  <si>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</si>
  <si>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</si>
  <si>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</si>
  <si>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</si>
  <si>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</si>
  <si>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</si>
  <si>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</si>
  <si>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</si>
  <si>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</si>
  <si>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</si>
  <si>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</si>
  <si>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</si>
  <si>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</si>
  <si>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</si>
  <si>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</si>
  <si>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</si>
  <si>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</si>
  <si>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</si>
  <si>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</si>
  <si>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</si>
  <si>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</si>
  <si>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</si>
  <si>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</si>
  <si>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</si>
  <si>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</si>
  <si>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</si>
  <si>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</si>
  <si>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</si>
  <si>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</si>
  <si>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</si>
  <si>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</si>
  <si>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</si>
  <si>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</si>
  <si>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</si>
  <si>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</si>
  <si>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</si>
  <si>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</si>
  <si>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</si>
  <si>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</si>
  <si>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</si>
  <si>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</si>
  <si>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</si>
  <si>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</si>
  <si>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</si>
  <si>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</si>
  <si>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</si>
  <si>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</si>
  <si>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</si>
  <si>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</si>
  <si>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</si>
  <si>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</si>
  <si>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</si>
  <si>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</si>
  <si>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</si>
  <si>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</si>
  <si>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</si>
  <si>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</si>
  <si>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</si>
  <si>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</si>
  <si>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</si>
  <si>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</si>
  <si>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</si>
  <si>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</si>
  <si>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</si>
  <si>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</si>
  <si>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</si>
  <si>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</si>
  <si>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</si>
  <si>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</si>
  <si>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</si>
  <si>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</si>
  <si>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</si>
  <si>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</si>
  <si>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</si>
  <si>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</si>
  <si>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</si>
  <si>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</si>
  <si>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</si>
  <si>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大阪府和泉市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</si>
  <si>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</si>
  <si>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</si>
  <si>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</si>
  <si>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</si>
  <si>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</si>
  <si>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</si>
  <si>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</si>
  <si>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</si>
  <si>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</si>
  <si>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</si>
  <si>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</si>
  <si>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</si>
  <si>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</si>
  <si>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</si>
  <si>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</si>
  <si>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</si>
  <si>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</si>
  <si>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</si>
  <si>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</si>
  <si>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</si>
  <si>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</si>
  <si>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</si>
  <si>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</si>
  <si>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</si>
  <si>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</si>
  <si>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</si>
  <si>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</si>
  <si>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</si>
  <si>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</si>
  <si>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</si>
  <si>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</si>
  <si>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</si>
  <si>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</si>
  <si>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</si>
  <si>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</si>
  <si>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</si>
  <si>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</si>
  <si>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</si>
  <si>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</si>
  <si>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</si>
  <si>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病院事業会計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</si>
  <si>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</si>
  <si>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</si>
  <si>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</si>
  <si>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</si>
  <si>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</si>
  <si>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</si>
  <si>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</si>
  <si>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</si>
  <si>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</si>
  <si>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</si>
  <si>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</si>
  <si>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</si>
  <si>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</si>
  <si>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</si>
  <si>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</si>
  <si>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</si>
  <si>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</si>
  <si>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</si>
  <si>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</si>
  <si>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</si>
  <si>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</si>
  <si>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</si>
  <si>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</si>
  <si>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</si>
  <si>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</si>
  <si>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</si>
  <si>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</si>
  <si>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</si>
  <si>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</si>
  <si>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</si>
  <si>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</si>
  <si>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</si>
  <si>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</si>
  <si>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</si>
  <si>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</si>
  <si>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</si>
  <si>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</si>
  <si>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</si>
  <si>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</si>
  <si>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</si>
  <si>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</si>
  <si>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</si>
  <si>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</si>
  <si>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</si>
  <si>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</si>
  <si>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</si>
  <si>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</si>
  <si>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</si>
  <si>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</si>
  <si>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</si>
  <si>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</si>
  <si>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</si>
  <si>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</si>
  <si>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</si>
  <si>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</si>
  <si>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</si>
  <si>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</si>
  <si>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</si>
  <si>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</si>
  <si>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</si>
  <si>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</si>
  <si>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</si>
  <si>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</si>
  <si>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</si>
  <si>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</si>
  <si>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</si>
  <si>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</si>
  <si>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</si>
  <si>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</si>
  <si>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</si>
  <si>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</si>
  <si>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</si>
  <si>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</si>
  <si>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</si>
  <si>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</si>
  <si>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</si>
  <si>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</si>
  <si>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</si>
  <si>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</si>
  <si>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</si>
  <si>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</si>
  <si>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</si>
  <si>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</si>
  <si>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</si>
  <si>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</si>
  <si>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</si>
  <si>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</si>
  <si>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</si>
  <si>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</si>
  <si>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</si>
  <si>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</si>
  <si>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</si>
  <si>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</si>
  <si>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</si>
  <si>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</si>
  <si>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</si>
  <si>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</si>
  <si>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</si>
  <si>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</si>
  <si>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</si>
  <si>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</si>
  <si>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</si>
  <si>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</si>
  <si>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</si>
  <si>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</si>
  <si>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</si>
  <si>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</si>
  <si>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</si>
  <si>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</si>
  <si>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</si>
  <si>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</si>
  <si>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</si>
  <si>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</si>
  <si>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</si>
  <si>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</si>
  <si>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</si>
  <si>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</si>
  <si>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</si>
  <si>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</si>
  <si>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</si>
  <si>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</si>
  <si>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</si>
  <si>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</si>
  <si>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</si>
  <si>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</si>
  <si>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</si>
  <si>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</si>
  <si>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</si>
  <si>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</si>
  <si>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</si>
  <si>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</si>
  <si>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</si>
  <si>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</si>
  <si>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</si>
  <si>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</si>
  <si>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</si>
  <si>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</si>
  <si>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</si>
  <si>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</si>
  <si>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</si>
  <si>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</si>
  <si>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0.81</t>
  </si>
  <si>
    <t>▲ 2.26</t>
  </si>
  <si>
    <t>▲ 0.78</t>
  </si>
  <si>
    <t>水道事業会計</t>
  </si>
  <si>
    <t>公共下水道事業会計</t>
  </si>
  <si>
    <t>介護保険事業特別会計</t>
  </si>
  <si>
    <t>一般会計</t>
  </si>
  <si>
    <t>国民健康保険事業特別会計</t>
  </si>
  <si>
    <t>後期高齢者医療事業特別会計</t>
  </si>
  <si>
    <t>病院事業会計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</si>
  <si>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</si>
  <si>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</si>
  <si>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</si>
  <si>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</si>
  <si>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</si>
  <si>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</si>
  <si>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</si>
  <si>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</si>
  <si>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</si>
  <si>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</si>
  <si>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</si>
  <si>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</si>
  <si>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</si>
  <si>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</si>
  <si>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泉北環境整備施設組合（一般会計）</t>
    <rPh sb="11" eb="13">
      <t>イッパン</t>
    </rPh>
    <rPh sb="13" eb="15">
      <t>カイケイ</t>
    </rPh>
    <phoneticPr fontId="2"/>
  </si>
  <si>
    <t>泉北水道企業団</t>
    <phoneticPr fontId="2"/>
  </si>
  <si>
    <t>泉大津市・和泉市墓地組合</t>
    <phoneticPr fontId="2"/>
  </si>
  <si>
    <t>大阪府後期高齢者医療広域連合（一般会計）</t>
    <rPh sb="15" eb="17">
      <t>イッパン</t>
    </rPh>
    <rPh sb="17" eb="19">
      <t>カイケイ</t>
    </rPh>
    <phoneticPr fontId="2"/>
  </si>
  <si>
    <t>大阪府後期高齢者医療広域連合（後期高齢者医療特別会計）</t>
    <phoneticPr fontId="2"/>
  </si>
  <si>
    <t>大阪広域水道企業団水道事業会計（水道用水供給事業）</t>
    <rPh sb="9" eb="11">
      <t>スイドウ</t>
    </rPh>
    <rPh sb="11" eb="13">
      <t>ジギョウ</t>
    </rPh>
    <rPh sb="13" eb="15">
      <t>カイケイ</t>
    </rPh>
    <rPh sb="16" eb="18">
      <t>スイドウ</t>
    </rPh>
    <rPh sb="18" eb="19">
      <t>ヨウ</t>
    </rPh>
    <rPh sb="19" eb="20">
      <t>スイ</t>
    </rPh>
    <rPh sb="20" eb="22">
      <t>キョウキュウ</t>
    </rPh>
    <rPh sb="22" eb="24">
      <t>ジギョウ</t>
    </rPh>
    <phoneticPr fontId="2"/>
  </si>
  <si>
    <t>大阪広域水道企業団水道事業会計（工業用水道事業会計）</t>
    <rPh sb="9" eb="11">
      <t>スイドウ</t>
    </rPh>
    <rPh sb="11" eb="13">
      <t>ジギョウ</t>
    </rPh>
    <rPh sb="13" eb="15">
      <t>カイケイ</t>
    </rPh>
    <rPh sb="16" eb="18">
      <t>コウギョウ</t>
    </rPh>
    <rPh sb="18" eb="19">
      <t>ヨウ</t>
    </rPh>
    <rPh sb="19" eb="21">
      <t>スイドウ</t>
    </rPh>
    <rPh sb="21" eb="23">
      <t>ジギョウ</t>
    </rPh>
    <rPh sb="23" eb="25">
      <t>カイケイ</t>
    </rPh>
    <phoneticPr fontId="2"/>
  </si>
  <si>
    <t>-</t>
    <phoneticPr fontId="2"/>
  </si>
  <si>
    <t>-</t>
    <phoneticPr fontId="2"/>
  </si>
  <si>
    <t>和泉市公共施設管理公社</t>
    <rPh sb="0" eb="3">
      <t>イズミシ</t>
    </rPh>
    <rPh sb="3" eb="5">
      <t>コウキョウ</t>
    </rPh>
    <rPh sb="5" eb="7">
      <t>シセツ</t>
    </rPh>
    <rPh sb="7" eb="9">
      <t>カンリ</t>
    </rPh>
    <rPh sb="9" eb="11">
      <t>コウシャ</t>
    </rPh>
    <phoneticPr fontId="2"/>
  </si>
  <si>
    <t>和泉市文化振興財団</t>
    <rPh sb="0" eb="3">
      <t>イズミシ</t>
    </rPh>
    <rPh sb="3" eb="5">
      <t>ブンカ</t>
    </rPh>
    <rPh sb="5" eb="7">
      <t>シンコウ</t>
    </rPh>
    <rPh sb="7" eb="9">
      <t>ザイダン</t>
    </rPh>
    <phoneticPr fontId="2"/>
  </si>
  <si>
    <t>-</t>
    <phoneticPr fontId="2"/>
  </si>
  <si>
    <t>公共施設整備基金</t>
    <rPh sb="0" eb="2">
      <t>コウキョウ</t>
    </rPh>
    <rPh sb="2" eb="4">
      <t>シセツ</t>
    </rPh>
    <rPh sb="4" eb="6">
      <t>セイビ</t>
    </rPh>
    <rPh sb="6" eb="8">
      <t>キキン</t>
    </rPh>
    <phoneticPr fontId="11"/>
  </si>
  <si>
    <t>ふるさと元気基金</t>
    <rPh sb="4" eb="6">
      <t>ゲンキ</t>
    </rPh>
    <rPh sb="6" eb="8">
      <t>キキン</t>
    </rPh>
    <phoneticPr fontId="11"/>
  </si>
  <si>
    <t>庁舎建設基金</t>
    <rPh sb="0" eb="2">
      <t>チョウシャ</t>
    </rPh>
    <rPh sb="2" eb="4">
      <t>ケンセツ</t>
    </rPh>
    <rPh sb="4" eb="6">
      <t>キキン</t>
    </rPh>
    <phoneticPr fontId="11"/>
  </si>
  <si>
    <t>再資源化事業推進奨励基金</t>
    <rPh sb="0" eb="4">
      <t>サイシゲンカ</t>
    </rPh>
    <rPh sb="4" eb="6">
      <t>ジギョウ</t>
    </rPh>
    <rPh sb="6" eb="8">
      <t>スイシン</t>
    </rPh>
    <rPh sb="8" eb="10">
      <t>ショウレイ</t>
    </rPh>
    <rPh sb="10" eb="12">
      <t>キキン</t>
    </rPh>
    <phoneticPr fontId="11"/>
  </si>
  <si>
    <t>美術品等取得基金</t>
    <rPh sb="0" eb="2">
      <t>ビジュツ</t>
    </rPh>
    <rPh sb="2" eb="3">
      <t>ヒン</t>
    </rPh>
    <rPh sb="3" eb="4">
      <t>トウ</t>
    </rPh>
    <rPh sb="4" eb="6">
      <t>シュトク</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</si>
  <si>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</si>
  <si>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</si>
  <si>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</si>
  <si>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は多額であるものの、基準財政需要額への算入見込額が多いため、将来負担比率はマイナスとなり、類似団体内平均値よりも低比率で推移しているが、有形固定資産減価償却率は類似団体内平均値と近似値になっている。
　今後もこの状況を継続するためには、地方債の新規発行抑制等により将来世代の負担軽減に努めつつ、公共施設の適正管理が必要となる。</t>
    <rPh sb="16" eb="18">
      <t>キジュン</t>
    </rPh>
    <rPh sb="18" eb="20">
      <t>ザイセイ</t>
    </rPh>
    <rPh sb="20" eb="22">
      <t>ジュヨウ</t>
    </rPh>
    <rPh sb="22" eb="23">
      <t>ガク</t>
    </rPh>
    <rPh sb="25" eb="27">
      <t>サンニュウ</t>
    </rPh>
    <rPh sb="27" eb="29">
      <t>ミコミ</t>
    </rPh>
    <rPh sb="29" eb="30">
      <t>ガク</t>
    </rPh>
    <rPh sb="31" eb="32">
      <t>オオ</t>
    </rPh>
    <rPh sb="36" eb="38">
      <t>ショウライ</t>
    </rPh>
    <rPh sb="38" eb="40">
      <t>フタン</t>
    </rPh>
    <rPh sb="40" eb="42">
      <t>ヒリツ</t>
    </rPh>
    <rPh sb="51" eb="53">
      <t>ルイジ</t>
    </rPh>
    <rPh sb="53" eb="55">
      <t>ダンタイ</t>
    </rPh>
    <rPh sb="55" eb="56">
      <t>ナイ</t>
    </rPh>
    <rPh sb="56" eb="59">
      <t>ヘイキンチ</t>
    </rPh>
    <rPh sb="62" eb="65">
      <t>テイヒリツ</t>
    </rPh>
    <rPh sb="66" eb="68">
      <t>スイイ</t>
    </rPh>
    <rPh sb="74" eb="76">
      <t>ユウケイ</t>
    </rPh>
    <rPh sb="86" eb="88">
      <t>ルイジ</t>
    </rPh>
    <rPh sb="88" eb="90">
      <t>ダンタイ</t>
    </rPh>
    <rPh sb="90" eb="91">
      <t>ナイ</t>
    </rPh>
    <rPh sb="91" eb="93">
      <t>ヘイキン</t>
    </rPh>
    <rPh sb="93" eb="94">
      <t>チ</t>
    </rPh>
    <rPh sb="95" eb="98">
      <t>キンジチ</t>
    </rPh>
    <rPh sb="107" eb="109">
      <t>コンゴ</t>
    </rPh>
    <rPh sb="112" eb="114">
      <t>ジョウキョウ</t>
    </rPh>
    <rPh sb="115" eb="117">
      <t>ケイゾク</t>
    </rPh>
    <rPh sb="124" eb="127">
      <t>チホウサイ</t>
    </rPh>
    <rPh sb="128" eb="130">
      <t>シンキ</t>
    </rPh>
    <rPh sb="130" eb="132">
      <t>ハッコウ</t>
    </rPh>
    <rPh sb="132" eb="134">
      <t>ヨクセイ</t>
    </rPh>
    <rPh sb="134" eb="135">
      <t>トウ</t>
    </rPh>
    <rPh sb="138" eb="140">
      <t>ショウライ</t>
    </rPh>
    <rPh sb="140" eb="142">
      <t>セダイ</t>
    </rPh>
    <rPh sb="143" eb="145">
      <t>フタン</t>
    </rPh>
    <rPh sb="145" eb="147">
      <t>ケイゲン</t>
    </rPh>
    <rPh sb="148" eb="149">
      <t>ツト</t>
    </rPh>
    <rPh sb="153" eb="155">
      <t>コウキョウ</t>
    </rPh>
    <rPh sb="155" eb="157">
      <t>シセツ</t>
    </rPh>
    <rPh sb="158" eb="160">
      <t>テキセイ</t>
    </rPh>
    <rPh sb="160" eb="162">
      <t>カンリ</t>
    </rPh>
    <rPh sb="163" eb="16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</si>
  <si>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</si>
  <si>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</si>
  <si>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</si>
  <si>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</si>
  <si>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</si>
  <si>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</si>
  <si>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実質公債費比率については、一部事務組合への負担金（公債費分）の減少、公営企業債の一部償還終了による繰出金の減少により改善した。
　将来負担比率についても、企業会計への繰出や一部事務組合への負担減少、ふるさと元気寄附等による各種基金の増加もあり、類似団体内平均値よりも低比率で推移している。
　今後も「和泉躍進プラン（案）」に基づき、事業費縮減に努めることで公債費負担の抑制を図るとともに、両比率のバランスに注意する必要がある。</t>
    <rPh sb="14" eb="16">
      <t>イチブ</t>
    </rPh>
    <rPh sb="16" eb="18">
      <t>ジム</t>
    </rPh>
    <rPh sb="18" eb="20">
      <t>クミアイ</t>
    </rPh>
    <rPh sb="32" eb="34">
      <t>ゲンショウ</t>
    </rPh>
    <rPh sb="35" eb="37">
      <t>コウエイ</t>
    </rPh>
    <rPh sb="37" eb="39">
      <t>キギョウ</t>
    </rPh>
    <rPh sb="39" eb="40">
      <t>サイ</t>
    </rPh>
    <rPh sb="41" eb="43">
      <t>イチブ</t>
    </rPh>
    <rPh sb="43" eb="45">
      <t>ショウカン</t>
    </rPh>
    <rPh sb="45" eb="47">
      <t>シュウリョウ</t>
    </rPh>
    <rPh sb="50" eb="51">
      <t>ク</t>
    </rPh>
    <rPh sb="51" eb="52">
      <t>ダ</t>
    </rPh>
    <rPh sb="52" eb="53">
      <t>キン</t>
    </rPh>
    <rPh sb="54" eb="56">
      <t>ゲンショウ</t>
    </rPh>
    <rPh sb="78" eb="80">
      <t>キギョウ</t>
    </rPh>
    <rPh sb="80" eb="82">
      <t>カイケイ</t>
    </rPh>
    <rPh sb="84" eb="85">
      <t>ク</t>
    </rPh>
    <rPh sb="85" eb="86">
      <t>ダ</t>
    </rPh>
    <rPh sb="87" eb="89">
      <t>イチブ</t>
    </rPh>
    <rPh sb="89" eb="91">
      <t>ジム</t>
    </rPh>
    <rPh sb="91" eb="93">
      <t>クミアイ</t>
    </rPh>
    <rPh sb="95" eb="97">
      <t>フタン</t>
    </rPh>
    <rPh sb="97" eb="99">
      <t>ゲンショウ</t>
    </rPh>
    <rPh sb="108" eb="109">
      <t>ナド</t>
    </rPh>
    <rPh sb="118" eb="119">
      <t>クワ</t>
    </rPh>
    <rPh sb="123" eb="125">
      <t>ルイジ</t>
    </rPh>
    <rPh sb="125" eb="127">
      <t>ダンタイ</t>
    </rPh>
    <rPh sb="127" eb="128">
      <t>ナイ</t>
    </rPh>
    <rPh sb="128" eb="130">
      <t>ヘイキン</t>
    </rPh>
    <rPh sb="130" eb="131">
      <t>チ</t>
    </rPh>
    <rPh sb="134" eb="137">
      <t>テイヒリツ</t>
    </rPh>
    <rPh sb="138" eb="140">
      <t>スイイ</t>
    </rPh>
    <rPh sb="147" eb="149">
      <t>コンゴ</t>
    </rPh>
    <rPh sb="163" eb="164">
      <t>モト</t>
    </rPh>
    <rPh sb="167" eb="170">
      <t>ジギョウヒ</t>
    </rPh>
    <rPh sb="170" eb="172">
      <t>シュクゲン</t>
    </rPh>
    <rPh sb="173" eb="174">
      <t>ツト</t>
    </rPh>
    <rPh sb="179" eb="182">
      <t>コウサイヒ</t>
    </rPh>
    <rPh sb="182" eb="184">
      <t>フタン</t>
    </rPh>
    <rPh sb="185" eb="187">
      <t>ヨクセイ</t>
    </rPh>
    <rPh sb="188" eb="189">
      <t>ハカ</t>
    </rPh>
    <rPh sb="195" eb="196">
      <t>リョウ</t>
    </rPh>
    <rPh sb="196" eb="198">
      <t>ヒリツ</t>
    </rPh>
    <rPh sb="204" eb="206">
      <t>チュウイ</t>
    </rPh>
    <rPh sb="208" eb="21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</si>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</sst>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894C-42F8-8ABD-699FE0DA4F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31917</c:v>
                </c:pt>
                <c:pt idx="1">
                  <c:v>12436</c:v>
                </c:pt>
                <c:pt idx="2">
                  <c:v>27849</c:v>
                </c:pt>
                <c:pt idx="3">
                  <c:v>31504</c:v>
                </c:pt>
                <c:pt idx="4">
                  <c:v>32302</c:v>
                </c:pt>
              </c:numCache>
            </c:numRef>
          </c:val>
          <c:smooth val="0"/>
          <c:extLst>
            <c:ext xmlns:c16="http://schemas.microsoft.com/office/drawing/2014/chart" uri="{C3380CC4-5D6E-409C-BE32-E72D297353CC}">
              <c16:uniqueId val="{00000001-894C-42F8-8ABD-699FE0DA4FED}"/>
            </c:ext>
          </c:extLst>
        </c:ser>
        <c:dLbls>
          <c:showLegendKey val="0"/>
          <c:showVal val="0"/>
          <c:showCatName val="0"/>
          <c:showSerName val="0"/>
          <c:showPercent val="0"/>
          <c:showBubbleSize val="0"/>
        </c:dLbls>
        <c:marker val="1"/>
        <c:smooth val="0"/>
        <c:axId val="120857344"/>
        <c:axId val="120859264"/>
      </c:lineChart>
      <c:catAx>
        <c:axId val="12085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59264"/>
        <c:crosses val="autoZero"/>
        <c:auto val="1"/>
        <c:lblAlgn val="ctr"/>
        <c:lblOffset val="100"/>
        <c:tickLblSkip val="1"/>
        <c:tickMarkSkip val="1"/>
        <c:noMultiLvlLbl val="0"/>
      </c:catAx>
      <c:valAx>
        <c:axId val="1208592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5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c:v>
                </c:pt>
                <c:pt idx="1">
                  <c:v>1.03</c:v>
                </c:pt>
                <c:pt idx="2">
                  <c:v>0.65</c:v>
                </c:pt>
                <c:pt idx="3">
                  <c:v>0.38</c:v>
                </c:pt>
                <c:pt idx="4">
                  <c:v>0.26</c:v>
                </c:pt>
              </c:numCache>
            </c:numRef>
          </c:val>
          <c:extLst>
            <c:ext xmlns:c16="http://schemas.microsoft.com/office/drawing/2014/chart" uri="{C3380CC4-5D6E-409C-BE32-E72D297353CC}">
              <c16:uniqueId val="{00000000-89C9-4D24-8332-D0991B6ACE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11.58</c:v>
                </c:pt>
                <c:pt idx="1">
                  <c:v>14.21</c:v>
                </c:pt>
                <c:pt idx="2">
                  <c:v>14.64</c:v>
                </c:pt>
                <c:pt idx="3">
                  <c:v>12.74</c:v>
                </c:pt>
                <c:pt idx="4">
                  <c:v>11.97</c:v>
                </c:pt>
              </c:numCache>
            </c:numRef>
          </c:val>
          <c:extLst>
            <c:ext xmlns:c16="http://schemas.microsoft.com/office/drawing/2014/chart" uri="{C3380CC4-5D6E-409C-BE32-E72D297353CC}">
              <c16:uniqueId val="{00000001-89C9-4D24-8332-D0991B6ACE6F}"/>
            </c:ext>
          </c:extLst>
        </c:ser>
        <c:dLbls>
          <c:showLegendKey val="0"/>
          <c:showVal val="0"/>
          <c:showCatName val="0"/>
          <c:showSerName val="0"/>
          <c:showPercent val="0"/>
          <c:showBubbleSize val="0"/>
        </c:dLbls>
        <c:gapWidth val="250"/>
        <c:overlap val="100"/>
        <c:axId val="155573632"/>
        <c:axId val="15597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3.59</c:v>
                </c:pt>
                <c:pt idx="2">
                  <c:v>0.16</c:v>
                </c:pt>
                <c:pt idx="3">
                  <c:v>-2.2599999999999998</c:v>
                </c:pt>
                <c:pt idx="4">
                  <c:v>-0.78</c:v>
                </c:pt>
              </c:numCache>
            </c:numRef>
          </c:val>
          <c:smooth val="0"/>
          <c:extLst>
            <c:ext xmlns:c16="http://schemas.microsoft.com/office/drawing/2014/chart" uri="{C3380CC4-5D6E-409C-BE32-E72D297353CC}">
              <c16:uniqueId val="{00000002-89C9-4D24-8332-D0991B6ACE6F}"/>
            </c:ext>
          </c:extLst>
        </c:ser>
        <c:dLbls>
          <c:showLegendKey val="0"/>
          <c:showVal val="0"/>
          <c:showCatName val="0"/>
          <c:showSerName val="0"/>
          <c:showPercent val="0"/>
          <c:showBubbleSize val="0"/>
        </c:dLbls>
        <c:marker val="1"/>
        <c:smooth val="0"/>
        <c:axId val="155573632"/>
        <c:axId val="155977216"/>
      </c:lineChart>
      <c:catAx>
        <c:axId val="1555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977216"/>
        <c:crosses val="autoZero"/>
        <c:auto val="1"/>
        <c:lblAlgn val="ctr"/>
        <c:lblOffset val="100"/>
        <c:tickLblSkip val="1"/>
        <c:tickMarkSkip val="1"/>
        <c:noMultiLvlLbl val="0"/>
      </c:catAx>
      <c:valAx>
        <c:axId val="15597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7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DC-43CD-B17B-F975894757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DC-43CD-B17B-F97589475767}"/>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0DC-43CD-B17B-F97589475767}"/>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DC-43CD-B17B-F9758947576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0.16</c:v>
                </c:pt>
                <c:pt idx="6">
                  <c:v>#N/A</c:v>
                </c:pt>
                <c:pt idx="7">
                  <c:v>0.16</c:v>
                </c:pt>
                <c:pt idx="8">
                  <c:v>#N/A</c:v>
                </c:pt>
                <c:pt idx="9">
                  <c:v>0.18</c:v>
                </c:pt>
              </c:numCache>
            </c:numRef>
          </c:val>
          <c:extLst>
            <c:ext xmlns:c16="http://schemas.microsoft.com/office/drawing/2014/chart" uri="{C3380CC4-5D6E-409C-BE32-E72D297353CC}">
              <c16:uniqueId val="{00000004-30DC-43CD-B17B-F9758947576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1.1499999999999999</c:v>
                </c:pt>
                <c:pt idx="2">
                  <c:v>#N/A</c:v>
                </c:pt>
                <c:pt idx="3">
                  <c:v>0.08</c:v>
                </c:pt>
                <c:pt idx="4">
                  <c:v>#N/A</c:v>
                </c:pt>
                <c:pt idx="5">
                  <c:v>0.05</c:v>
                </c:pt>
                <c:pt idx="6">
                  <c:v>#N/A</c:v>
                </c:pt>
                <c:pt idx="7">
                  <c:v>0.16</c:v>
                </c:pt>
                <c:pt idx="8">
                  <c:v>#N/A</c:v>
                </c:pt>
                <c:pt idx="9">
                  <c:v>0.23</c:v>
                </c:pt>
              </c:numCache>
            </c:numRef>
          </c:val>
          <c:extLst>
            <c:ext xmlns:c16="http://schemas.microsoft.com/office/drawing/2014/chart" uri="{C3380CC4-5D6E-409C-BE32-E72D297353CC}">
              <c16:uniqueId val="{00000005-30DC-43CD-B17B-F9758947576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1.03</c:v>
                </c:pt>
                <c:pt idx="4">
                  <c:v>#N/A</c:v>
                </c:pt>
                <c:pt idx="5">
                  <c:v>0.65</c:v>
                </c:pt>
                <c:pt idx="6">
                  <c:v>#N/A</c:v>
                </c:pt>
                <c:pt idx="7">
                  <c:v>0.37</c:v>
                </c:pt>
                <c:pt idx="8">
                  <c:v>#N/A</c:v>
                </c:pt>
                <c:pt idx="9">
                  <c:v>0.26</c:v>
                </c:pt>
              </c:numCache>
            </c:numRef>
          </c:val>
          <c:extLst>
            <c:ext xmlns:c16="http://schemas.microsoft.com/office/drawing/2014/chart" uri="{C3380CC4-5D6E-409C-BE32-E72D297353CC}">
              <c16:uniqueId val="{00000006-30DC-43CD-B17B-F9758947576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0.48</c:v>
                </c:pt>
                <c:pt idx="4">
                  <c:v>#N/A</c:v>
                </c:pt>
                <c:pt idx="5">
                  <c:v>0.53</c:v>
                </c:pt>
                <c:pt idx="6">
                  <c:v>#N/A</c:v>
                </c:pt>
                <c:pt idx="7">
                  <c:v>0.57999999999999996</c:v>
                </c:pt>
                <c:pt idx="8">
                  <c:v>#N/A</c:v>
                </c:pt>
                <c:pt idx="9">
                  <c:v>0.5</c:v>
                </c:pt>
              </c:numCache>
            </c:numRef>
          </c:val>
          <c:extLst>
            <c:ext xmlns:c16="http://schemas.microsoft.com/office/drawing/2014/chart" uri="{C3380CC4-5D6E-409C-BE32-E72D297353CC}">
              <c16:uniqueId val="{00000007-30DC-43CD-B17B-F97589475767}"/>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0.37</c:v>
                </c:pt>
                <c:pt idx="2">
                  <c:v>#N/A</c:v>
                </c:pt>
                <c:pt idx="3">
                  <c:v>0.31</c:v>
                </c:pt>
                <c:pt idx="4">
                  <c:v>#N/A</c:v>
                </c:pt>
                <c:pt idx="5">
                  <c:v>0.15</c:v>
                </c:pt>
                <c:pt idx="6">
                  <c:v>#N/A</c:v>
                </c:pt>
                <c:pt idx="7">
                  <c:v>0.17</c:v>
                </c:pt>
                <c:pt idx="8">
                  <c:v>#N/A</c:v>
                </c:pt>
                <c:pt idx="9">
                  <c:v>0.5</c:v>
                </c:pt>
              </c:numCache>
            </c:numRef>
          </c:val>
          <c:extLst>
            <c:ext xmlns:c16="http://schemas.microsoft.com/office/drawing/2014/chart" uri="{C3380CC4-5D6E-409C-BE32-E72D297353CC}">
              <c16:uniqueId val="{00000008-30DC-43CD-B17B-F975894757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5.09</c:v>
                </c:pt>
                <c:pt idx="2">
                  <c:v>#N/A</c:v>
                </c:pt>
                <c:pt idx="3">
                  <c:v>3.87</c:v>
                </c:pt>
                <c:pt idx="4">
                  <c:v>#N/A</c:v>
                </c:pt>
                <c:pt idx="5">
                  <c:v>3.18</c:v>
                </c:pt>
                <c:pt idx="6">
                  <c:v>#N/A</c:v>
                </c:pt>
                <c:pt idx="7">
                  <c:v>4.4400000000000004</c:v>
                </c:pt>
                <c:pt idx="8">
                  <c:v>#N/A</c:v>
                </c:pt>
                <c:pt idx="9">
                  <c:v>5.5</c:v>
                </c:pt>
              </c:numCache>
            </c:numRef>
          </c:val>
          <c:extLst>
            <c:ext xmlns:c16="http://schemas.microsoft.com/office/drawing/2014/chart" uri="{C3380CC4-5D6E-409C-BE32-E72D297353CC}">
              <c16:uniqueId val="{00000009-30DC-43CD-B17B-F97589475767}"/>
            </c:ext>
          </c:extLst>
        </c:ser>
        <c:dLbls>
          <c:showLegendKey val="0"/>
          <c:showVal val="0"/>
          <c:showCatName val="0"/>
          <c:showSerName val="0"/>
          <c:showPercent val="0"/>
          <c:showBubbleSize val="0"/>
        </c:dLbls>
        <c:gapWidth val="150"/>
        <c:overlap val="100"/>
        <c:axId val="156419584"/>
        <c:axId val="156421120"/>
      </c:barChart>
      <c:catAx>
        <c:axId val="15641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421120"/>
        <c:crosses val="autoZero"/>
        <c:auto val="1"/>
        <c:lblAlgn val="ctr"/>
        <c:lblOffset val="100"/>
        <c:tickLblSkip val="1"/>
        <c:tickMarkSkip val="1"/>
        <c:noMultiLvlLbl val="0"/>
      </c:catAx>
      <c:valAx>
        <c:axId val="15642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1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6165</c:v>
                </c:pt>
                <c:pt idx="5">
                  <c:v>6001</c:v>
                </c:pt>
                <c:pt idx="8">
                  <c:v>6083</c:v>
                </c:pt>
                <c:pt idx="11">
                  <c:v>5844</c:v>
                </c:pt>
                <c:pt idx="14">
                  <c:v>5687</c:v>
                </c:pt>
              </c:numCache>
            </c:numRef>
          </c:val>
          <c:extLst>
            <c:ext xmlns:c16="http://schemas.microsoft.com/office/drawing/2014/chart" uri="{C3380CC4-5D6E-409C-BE32-E72D297353CC}">
              <c16:uniqueId val="{00000000-7E58-42D0-AB31-B5B7B637BE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58-42D0-AB31-B5B7B637BE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247</c:v>
                </c:pt>
                <c:pt idx="3">
                  <c:v>250</c:v>
                </c:pt>
                <c:pt idx="6">
                  <c:v>285</c:v>
                </c:pt>
                <c:pt idx="9">
                  <c:v>256</c:v>
                </c:pt>
                <c:pt idx="12">
                  <c:v>260</c:v>
                </c:pt>
              </c:numCache>
            </c:numRef>
          </c:val>
          <c:extLst>
            <c:ext xmlns:c16="http://schemas.microsoft.com/office/drawing/2014/chart" uri="{C3380CC4-5D6E-409C-BE32-E72D297353CC}">
              <c16:uniqueId val="{00000002-7E58-42D0-AB31-B5B7B637BE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674</c:v>
                </c:pt>
                <c:pt idx="3">
                  <c:v>564</c:v>
                </c:pt>
                <c:pt idx="6">
                  <c:v>360</c:v>
                </c:pt>
                <c:pt idx="9">
                  <c:v>362</c:v>
                </c:pt>
                <c:pt idx="12">
                  <c:v>137</c:v>
                </c:pt>
              </c:numCache>
            </c:numRef>
          </c:val>
          <c:extLst>
            <c:ext xmlns:c16="http://schemas.microsoft.com/office/drawing/2014/chart" uri="{C3380CC4-5D6E-409C-BE32-E72D297353CC}">
              <c16:uniqueId val="{00000003-7E58-42D0-AB31-B5B7B637BE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1195</c:v>
                </c:pt>
                <c:pt idx="3">
                  <c:v>1229</c:v>
                </c:pt>
                <c:pt idx="6">
                  <c:v>814</c:v>
                </c:pt>
                <c:pt idx="9">
                  <c:v>799</c:v>
                </c:pt>
                <c:pt idx="12">
                  <c:v>762</c:v>
                </c:pt>
              </c:numCache>
            </c:numRef>
          </c:val>
          <c:extLst>
            <c:ext xmlns:c16="http://schemas.microsoft.com/office/drawing/2014/chart" uri="{C3380CC4-5D6E-409C-BE32-E72D297353CC}">
              <c16:uniqueId val="{00000004-7E58-42D0-AB31-B5B7B637BE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58-42D0-AB31-B5B7B637BE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58-42D0-AB31-B5B7B637BE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5928</c:v>
                </c:pt>
                <c:pt idx="3">
                  <c:v>6104</c:v>
                </c:pt>
                <c:pt idx="6">
                  <c:v>6424</c:v>
                </c:pt>
                <c:pt idx="9">
                  <c:v>6460</c:v>
                </c:pt>
                <c:pt idx="12">
                  <c:v>6454</c:v>
                </c:pt>
              </c:numCache>
            </c:numRef>
          </c:val>
          <c:extLst>
            <c:ext xmlns:c16="http://schemas.microsoft.com/office/drawing/2014/chart" uri="{C3380CC4-5D6E-409C-BE32-E72D297353CC}">
              <c16:uniqueId val="{00000007-7E58-42D0-AB31-B5B7B637BE7D}"/>
            </c:ext>
          </c:extLst>
        </c:ser>
        <c:dLbls>
          <c:showLegendKey val="0"/>
          <c:showVal val="0"/>
          <c:showCatName val="0"/>
          <c:showSerName val="0"/>
          <c:showPercent val="0"/>
          <c:showBubbleSize val="0"/>
        </c:dLbls>
        <c:gapWidth val="100"/>
        <c:overlap val="100"/>
        <c:axId val="155534080"/>
        <c:axId val="1555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1879</c:v>
                </c:pt>
                <c:pt idx="2">
                  <c:v>#N/A</c:v>
                </c:pt>
                <c:pt idx="3">
                  <c:v>#N/A</c:v>
                </c:pt>
                <c:pt idx="4">
                  <c:v>2146</c:v>
                </c:pt>
                <c:pt idx="5">
                  <c:v>#N/A</c:v>
                </c:pt>
                <c:pt idx="6">
                  <c:v>#N/A</c:v>
                </c:pt>
                <c:pt idx="7">
                  <c:v>1800</c:v>
                </c:pt>
                <c:pt idx="8">
                  <c:v>#N/A</c:v>
                </c:pt>
                <c:pt idx="9">
                  <c:v>#N/A</c:v>
                </c:pt>
                <c:pt idx="10">
                  <c:v>2033</c:v>
                </c:pt>
                <c:pt idx="11">
                  <c:v>#N/A</c:v>
                </c:pt>
                <c:pt idx="12">
                  <c:v>#N/A</c:v>
                </c:pt>
                <c:pt idx="13">
                  <c:v>1926</c:v>
                </c:pt>
                <c:pt idx="14">
                  <c:v>#N/A</c:v>
                </c:pt>
              </c:numCache>
            </c:numRef>
          </c:val>
          <c:smooth val="0"/>
          <c:extLst>
            <c:ext xmlns:c16="http://schemas.microsoft.com/office/drawing/2014/chart" uri="{C3380CC4-5D6E-409C-BE32-E72D297353CC}">
              <c16:uniqueId val="{00000008-7E58-42D0-AB31-B5B7B637BE7D}"/>
            </c:ext>
          </c:extLst>
        </c:ser>
        <c:dLbls>
          <c:showLegendKey val="0"/>
          <c:showVal val="0"/>
          <c:showCatName val="0"/>
          <c:showSerName val="0"/>
          <c:showPercent val="0"/>
          <c:showBubbleSize val="0"/>
        </c:dLbls>
        <c:marker val="1"/>
        <c:smooth val="0"/>
        <c:axId val="155534080"/>
        <c:axId val="155536000"/>
      </c:lineChart>
      <c:catAx>
        <c:axId val="15553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536000"/>
        <c:crosses val="autoZero"/>
        <c:auto val="1"/>
        <c:lblAlgn val="ctr"/>
        <c:lblOffset val="100"/>
        <c:tickLblSkip val="1"/>
        <c:tickMarkSkip val="1"/>
        <c:noMultiLvlLbl val="0"/>
      </c:catAx>
      <c:valAx>
        <c:axId val="1555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3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50672</c:v>
                </c:pt>
                <c:pt idx="5">
                  <c:v>49901</c:v>
                </c:pt>
                <c:pt idx="8">
                  <c:v>49893</c:v>
                </c:pt>
                <c:pt idx="11">
                  <c:v>52550</c:v>
                </c:pt>
                <c:pt idx="14">
                  <c:v>52156</c:v>
                </c:pt>
              </c:numCache>
            </c:numRef>
          </c:val>
          <c:extLst>
            <c:ext xmlns:c16="http://schemas.microsoft.com/office/drawing/2014/chart" uri="{C3380CC4-5D6E-409C-BE32-E72D297353CC}">
              <c16:uniqueId val="{00000000-65FA-451C-AD8F-51686BC596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15131</c:v>
                </c:pt>
                <c:pt idx="5">
                  <c:v>13783</c:v>
                </c:pt>
                <c:pt idx="8">
                  <c:v>13394</c:v>
                </c:pt>
                <c:pt idx="11">
                  <c:v>12192</c:v>
                </c:pt>
                <c:pt idx="14">
                  <c:v>14861</c:v>
                </c:pt>
              </c:numCache>
            </c:numRef>
          </c:val>
          <c:extLst>
            <c:ext xmlns:c16="http://schemas.microsoft.com/office/drawing/2014/chart" uri="{C3380CC4-5D6E-409C-BE32-E72D297353CC}">
              <c16:uniqueId val="{00000001-65FA-451C-AD8F-51686BC596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8892</c:v>
                </c:pt>
                <c:pt idx="5">
                  <c:v>9759</c:v>
                </c:pt>
                <c:pt idx="8">
                  <c:v>11634</c:v>
                </c:pt>
                <c:pt idx="11">
                  <c:v>13093</c:v>
                </c:pt>
                <c:pt idx="14">
                  <c:v>13311</c:v>
                </c:pt>
              </c:numCache>
            </c:numRef>
          </c:val>
          <c:extLst>
            <c:ext xmlns:c16="http://schemas.microsoft.com/office/drawing/2014/chart" uri="{C3380CC4-5D6E-409C-BE32-E72D297353CC}">
              <c16:uniqueId val="{00000002-65FA-451C-AD8F-51686BC596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A-451C-AD8F-51686BC596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A-451C-AD8F-51686BC596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A-451C-AD8F-51686BC596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6974</c:v>
                </c:pt>
                <c:pt idx="3">
                  <c:v>6435</c:v>
                </c:pt>
                <c:pt idx="6">
                  <c:v>6541</c:v>
                </c:pt>
                <c:pt idx="9">
                  <c:v>6704</c:v>
                </c:pt>
                <c:pt idx="12">
                  <c:v>6513</c:v>
                </c:pt>
              </c:numCache>
            </c:numRef>
          </c:val>
          <c:extLst>
            <c:ext xmlns:c16="http://schemas.microsoft.com/office/drawing/2014/chart" uri="{C3380CC4-5D6E-409C-BE32-E72D297353CC}">
              <c16:uniqueId val="{00000006-65FA-451C-AD8F-51686BC596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2022</c:v>
                </c:pt>
                <c:pt idx="3">
                  <c:v>2118</c:v>
                </c:pt>
                <c:pt idx="6">
                  <c:v>1975</c:v>
                </c:pt>
                <c:pt idx="9">
                  <c:v>1628</c:v>
                </c:pt>
                <c:pt idx="12">
                  <c:v>1522</c:v>
                </c:pt>
              </c:numCache>
            </c:numRef>
          </c:val>
          <c:extLst>
            <c:ext xmlns:c16="http://schemas.microsoft.com/office/drawing/2014/chart" uri="{C3380CC4-5D6E-409C-BE32-E72D297353CC}">
              <c16:uniqueId val="{00000007-65FA-451C-AD8F-51686BC596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13647</c:v>
                </c:pt>
                <c:pt idx="3">
                  <c:v>11391</c:v>
                </c:pt>
                <c:pt idx="6">
                  <c:v>11147</c:v>
                </c:pt>
                <c:pt idx="9">
                  <c:v>15253</c:v>
                </c:pt>
                <c:pt idx="12">
                  <c:v>14401</c:v>
                </c:pt>
              </c:numCache>
            </c:numRef>
          </c:val>
          <c:extLst>
            <c:ext xmlns:c16="http://schemas.microsoft.com/office/drawing/2014/chart" uri="{C3380CC4-5D6E-409C-BE32-E72D297353CC}">
              <c16:uniqueId val="{00000008-65FA-451C-AD8F-51686BC596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2695</c:v>
                </c:pt>
                <c:pt idx="3">
                  <c:v>2431</c:v>
                </c:pt>
                <c:pt idx="6">
                  <c:v>2169</c:v>
                </c:pt>
                <c:pt idx="9">
                  <c:v>1906</c:v>
                </c:pt>
                <c:pt idx="12">
                  <c:v>1900</c:v>
                </c:pt>
              </c:numCache>
            </c:numRef>
          </c:val>
          <c:extLst>
            <c:ext xmlns:c16="http://schemas.microsoft.com/office/drawing/2014/chart" uri="{C3380CC4-5D6E-409C-BE32-E72D297353CC}">
              <c16:uniqueId val="{00000009-65FA-451C-AD8F-51686BC596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53701</c:v>
                </c:pt>
                <c:pt idx="3">
                  <c:v>51080</c:v>
                </c:pt>
                <c:pt idx="6">
                  <c:v>49747</c:v>
                </c:pt>
                <c:pt idx="9">
                  <c:v>48333</c:v>
                </c:pt>
                <c:pt idx="12">
                  <c:v>46982</c:v>
                </c:pt>
              </c:numCache>
            </c:numRef>
          </c:val>
          <c:extLst>
            <c:ext xmlns:c16="http://schemas.microsoft.com/office/drawing/2014/chart" uri="{C3380CC4-5D6E-409C-BE32-E72D297353CC}">
              <c16:uniqueId val="{0000000A-65FA-451C-AD8F-51686BC596F6}"/>
            </c:ext>
          </c:extLst>
        </c:ser>
        <c:dLbls>
          <c:showLegendKey val="0"/>
          <c:showVal val="0"/>
          <c:showCatName val="0"/>
          <c:showSerName val="0"/>
          <c:showPercent val="0"/>
          <c:showBubbleSize val="0"/>
        </c:dLbls>
        <c:gapWidth val="100"/>
        <c:overlap val="100"/>
        <c:axId val="140149888"/>
        <c:axId val="14015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4344</c:v>
                </c:pt>
                <c:pt idx="2">
                  <c:v>#N/A</c:v>
                </c:pt>
                <c:pt idx="3">
                  <c:v>#N/A</c:v>
                </c:pt>
                <c:pt idx="4">
                  <c:v>12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FA-451C-AD8F-51686BC596F6}"/>
            </c:ext>
          </c:extLst>
        </c:ser>
        <c:dLbls>
          <c:showLegendKey val="0"/>
          <c:showVal val="0"/>
          <c:showCatName val="0"/>
          <c:showSerName val="0"/>
          <c:showPercent val="0"/>
          <c:showBubbleSize val="0"/>
        </c:dLbls>
        <c:marker val="1"/>
        <c:smooth val="0"/>
        <c:axId val="140149888"/>
        <c:axId val="140151808"/>
      </c:lineChart>
      <c:catAx>
        <c:axId val="1401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151808"/>
        <c:crosses val="autoZero"/>
        <c:auto val="1"/>
        <c:lblAlgn val="ctr"/>
        <c:lblOffset val="100"/>
        <c:tickLblSkip val="1"/>
        <c:tickMarkSkip val="1"/>
        <c:noMultiLvlLbl val="0"/>
      </c:catAx>
      <c:valAx>
        <c:axId val="1401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5031</c:v>
                </c:pt>
                <c:pt idx="1">
                  <c:v>4354</c:v>
                </c:pt>
                <c:pt idx="2">
                  <c:v>4125</c:v>
                </c:pt>
              </c:numCache>
            </c:numRef>
          </c:val>
          <c:extLst>
            <c:ext xmlns:c16="http://schemas.microsoft.com/office/drawing/2014/chart" uri="{C3380CC4-5D6E-409C-BE32-E72D297353CC}">
              <c16:uniqueId val="{00000000-67D4-4591-B47F-33CFFCB230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67D4-4591-B47F-33CFFCB230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4764</c:v>
                </c:pt>
                <c:pt idx="1">
                  <c:v>6774</c:v>
                </c:pt>
                <c:pt idx="2">
                  <c:v>7256</c:v>
                </c:pt>
              </c:numCache>
            </c:numRef>
          </c:val>
          <c:extLst>
            <c:ext xmlns:c16="http://schemas.microsoft.com/office/drawing/2014/chart" uri="{C3380CC4-5D6E-409C-BE32-E72D297353CC}">
              <c16:uniqueId val="{00000002-67D4-4591-B47F-33CFFCB2308F}"/>
            </c:ext>
          </c:extLst>
        </c:ser>
        <c:dLbls>
          <c:showLegendKey val="0"/>
          <c:showVal val="0"/>
          <c:showCatName val="0"/>
          <c:showSerName val="0"/>
          <c:showPercent val="0"/>
          <c:showBubbleSize val="0"/>
        </c:dLbls>
        <c:gapWidth val="120"/>
        <c:overlap val="100"/>
        <c:axId val="156733824"/>
        <c:axId val="156735360"/>
      </c:barChart>
      <c:catAx>
        <c:axId val="1567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735360"/>
        <c:crosses val="autoZero"/>
        <c:auto val="1"/>
        <c:lblAlgn val="ctr"/>
        <c:lblOffset val="100"/>
        <c:tickLblSkip val="1"/>
        <c:tickMarkSkip val="1"/>
        <c:noMultiLvlLbl val="0"/>
      </c:catAx>
      <c:valAx>
        <c:axId val="156735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7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{B311727D-A2F7-48E5-A5E5-D51706066F93}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069-4BDC-9093-156EB22E41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{CFA702C8-FD74-44B5-8A93-C271801B3DFE}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9-4BDC-9093-156EB22E41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{11A3560D-2469-4F7B-B97D-288A7F04898B}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9-4BDC-9093-156EB22E41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{19279150-CBFA-4F45-BBDC-37C0D75FBF62}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9-4BDC-9093-156EB22E41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{65D004E8-328C-4A05-92CC-1AD38459D1D8}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9-4BDC-9093-156EB22E41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{F79281FF-BBB1-482E-9DDA-EA143E8AD436}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069-4BDC-9093-156EB22E41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{70AF6C81-3D82-4397-92B3-121170F3042D}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069-4BDC-9093-156EB22E41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{466C9724-4DBC-45BD-A1D4-26CF80FFF3C9}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069-4BDC-9093-156EB22E41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{CC2D5FDB-CF34-4847-84FA-E870830757BD}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069-4BDC-9093-156EB22E41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56.4</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69-4BDC-9093-156EB22E41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{47151450-DA92-4F94-9425-17EDE4ABDD5B}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069-4BDC-9093-156EB22E41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{1886EF9A-C372-47AC-A05C-DA5A048400DF}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9-4BDC-9093-156EB22E41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{2CF03DCF-AB9B-45FB-BDE8-0F72E4937B5D}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9-4BDC-9093-156EB22E41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{BA48DD87-DB64-4A35-883B-70C0C961713B}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9-4BDC-9093-156EB22E41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{45934F3B-443D-48BF-B8E3-67C9FE0975C0}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9-4BDC-9093-156EB22E41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{5E08EEC6-0CFB-4E84-9AD6-E43DFB86A527}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069-4BDC-9093-156EB22E41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{207B1304-DFCA-4948-8B55-AC68E2A78836}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069-4BDC-9093-156EB22E41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{A4E66DD6-1D2D-4B6C-A08D-AC3DEAF8D5AC}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069-4BDC-9093-156EB22E41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{23345B63-2007-49A5-BF71-413B500989C3}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069-4BDC-9093-156EB22E41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B069-4BDC-9093-156EB22E418F}"/>
            </c:ext>
          </c:extLst>
        </c:ser>
        <c:dLbls>
          <c:showLegendKey val="0"/>
          <c:showVal val="1"/>
          <c:showCatName val="0"/>
          <c:showSerName val="0"/>
          <c:showPercent val="0"/>
          <c:showBubbleSize val="0"/>
        </c:dLbls>
        <c:axId val="106912000"/>
        <c:axId val="108396928"/>
      </c:scatterChart>
      <c:valAx>
        <c:axId val="106912000"/>
        <c:scaling>
          <c:orientation val="minMax"/>
          <c:max val="59.300000000000004"/>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96928"/>
        <c:crosses val="autoZero"/>
        <c:crossBetween val="midCat"/>
      </c:valAx>
      <c:valAx>
        <c:axId val="108396928"/>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1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{A4D7E7FF-007A-4046-9ADC-701659F507AD}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5FE-464A-9890-21561B71C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{BC88EB89-7755-4F55-B062-02A7D69E1C3C}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FE-464A-9890-21561B71C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{791E2656-CFA5-4629-AD0D-351E991D74E8}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FE-464A-9890-21561B71C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{E9555501-E9D9-4E0C-9BC4-5E22F3189A77}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FE-464A-9890-21561B71C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{DC252461-B804-4B02-9E20-70DE26879CDC}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FE-464A-9890-21561B71CB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{0CDF9CC3-736D-4259-B2E0-A98ACEB4FDA6}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5FE-464A-9890-21561B71CB7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{7D6DC398-16FE-472A-9135-E395CEDB4ED7}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5FE-464A-9890-21561B71CB7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{3BAE99C2-769E-4C37-9C69-1878AD3DBD83}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5FE-464A-9890-21561B71CB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{6C912A26-5FED-4420-A3EC-22B3D963EC79}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5FE-464A-9890-21561B71C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6.7</c:v>
                </c:pt>
                <c:pt idx="16">
                  <c:v>6.5</c:v>
                </c:pt>
                <c:pt idx="24">
                  <c:v>6.6</c:v>
                </c:pt>
                <c:pt idx="32">
                  <c:v>6.3</c:v>
                </c:pt>
              </c:numCache>
            </c:numRef>
          </c:xVal>
          <c:yVal>
            <c:numRef>
              <c:f>公会計指標分析・財政指標組合せ分析表!$BP$73:$DC$73</c:f>
              <c:numCache>
                <c:formatCode>#,##0.0;"▲ "#,##0.0</c:formatCode>
                <c:ptCount val="40"/>
                <c:pt idx="0">
                  <c:v>14.8</c:v>
                </c:pt>
                <c:pt idx="8">
                  <c:v>0</c:v>
                </c:pt>
              </c:numCache>
            </c:numRef>
          </c:yVal>
          <c:smooth val="0"/>
          <c:extLst>
            <c:ext xmlns:c16="http://schemas.microsoft.com/office/drawing/2014/chart" uri="{C3380CC4-5D6E-409C-BE32-E72D297353CC}">
              <c16:uniqueId val="{00000009-F5FE-464A-9890-21561B71CB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{36160802-925C-443C-A348-F89235C390BB}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5FE-464A-9890-21561B71CB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{48D69285-ACD1-4D14-B1D7-74A1F6A73714}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FE-464A-9890-21561B71C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{C62987AE-D93D-41B2-97CD-9E709D62D80A}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FE-464A-9890-21561B71C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{3D219C68-4788-4AEA-B45D-735B345FB641}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FE-464A-9890-21561B71C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{6FC9F68F-C781-47B6-8A60-5F69ADABD24D}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FE-464A-9890-21561B71CB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{973B100C-17C5-4DC6-B74C-088F4457C407}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5FE-464A-9890-21561B71CB74}"/>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{3D37B063-F678-4D3C-BB73-2CB0DE1FCF91}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5FE-464A-9890-21561B71CB7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{E892D9B6-3439-43D6-9E68-C837E4431641}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5FE-464A-9890-21561B71CB7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{E79339E1-05AB-4FAC-8634-816902B62D52}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5FE-464A-9890-21561B71C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F5FE-464A-9890-21561B71CB74}"/>
            </c:ext>
          </c:extLst>
        </c:ser>
        <c:dLbls>
          <c:showLegendKey val="0"/>
          <c:showVal val="1"/>
          <c:showCatName val="0"/>
          <c:showSerName val="0"/>
          <c:showPercent val="0"/>
          <c:showBubbleSize val="0"/>
        </c:dLbls>
        <c:axId val="109207936"/>
        <c:axId val="113112192"/>
      </c:scatterChart>
      <c:valAx>
        <c:axId val="109207936"/>
        <c:scaling>
          <c:orientation val="minMax"/>
          <c:max val="7"/>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12192"/>
        <c:crosses val="autoZero"/>
        <c:crossBetween val="midCat"/>
      </c:valAx>
      <c:valAx>
        <c:axId val="113112192"/>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0793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交付税算入のある地方債の一部償還終了などにより算入公債費等が</a:t>
          </a:r>
          <a:r>
            <a:rPr kumimoji="1" lang="en-US" altLang="ja-JP" sz="1400">
              <a:solidFill>
                <a:srgbClr val="000000"/>
              </a:solidFill>
              <a:latin typeface="ＭＳ ゴシック" pitchFamily="49" charset="-128"/>
              <a:ea typeface="ＭＳ ゴシック" pitchFamily="49" charset="-128"/>
            </a:rPr>
            <a:t>157</a:t>
          </a:r>
          <a:r>
            <a:rPr kumimoji="1" lang="ja-JP" altLang="en-US" sz="1400">
              <a:solidFill>
                <a:srgbClr val="000000"/>
              </a:solidFill>
              <a:latin typeface="ＭＳ ゴシック" pitchFamily="49" charset="-128"/>
              <a:ea typeface="ＭＳ ゴシック" pitchFamily="49" charset="-128"/>
            </a:rPr>
            <a:t>百万円減少したものの、一部事務組合が過去に発行した起債の償還終了などで元利償還金等が</a:t>
          </a:r>
          <a:r>
            <a:rPr kumimoji="1" lang="en-US" altLang="ja-JP" sz="1400">
              <a:solidFill>
                <a:srgbClr val="000000"/>
              </a:solidFill>
              <a:latin typeface="ＭＳ ゴシック" pitchFamily="49" charset="-128"/>
              <a:ea typeface="ＭＳ ゴシック" pitchFamily="49" charset="-128"/>
            </a:rPr>
            <a:t>264</a:t>
          </a:r>
          <a:r>
            <a:rPr kumimoji="1" lang="ja-JP" altLang="en-US" sz="1400">
              <a:solidFill>
                <a:srgbClr val="000000"/>
              </a:solidFill>
              <a:latin typeface="ＭＳ ゴシック" pitchFamily="49" charset="-128"/>
              <a:ea typeface="ＭＳ ゴシック" pitchFamily="49" charset="-128"/>
            </a:rPr>
            <a:t>百万円減少したため、</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107</a:t>
          </a:r>
          <a:r>
            <a:rPr kumimoji="1" lang="ja-JP" altLang="en-US" sz="1400">
              <a:solidFill>
                <a:srgbClr val="000000"/>
              </a:solidFill>
              <a:latin typeface="ＭＳ ゴシック" pitchFamily="49" charset="-128"/>
              <a:ea typeface="ＭＳ ゴシック" pitchFamily="49" charset="-128"/>
            </a:rPr>
            <a:t>百万円減少となった。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「和泉躍進プラン</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案</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」での普通建設事業の抑制及び将来的な財政負担を考慮して、地方債の早期償還に取り組んでいることから、地方債現在高が</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年度より</a:t>
          </a:r>
          <a:r>
            <a:rPr kumimoji="1" lang="en-US" altLang="ja-JP" sz="1400">
              <a:solidFill>
                <a:srgbClr val="000000"/>
              </a:solidFill>
              <a:latin typeface="ＭＳ ゴシック" pitchFamily="49" charset="-128"/>
              <a:ea typeface="ＭＳ ゴシック" pitchFamily="49" charset="-128"/>
            </a:rPr>
            <a:t>1,351</a:t>
          </a:r>
          <a:r>
            <a:rPr kumimoji="1" lang="ja-JP" altLang="en-US" sz="1400">
              <a:solidFill>
                <a:srgbClr val="000000"/>
              </a:solidFill>
              <a:latin typeface="ＭＳ ゴシック" pitchFamily="49" charset="-128"/>
              <a:ea typeface="ＭＳ ゴシック" pitchFamily="49" charset="-128"/>
            </a:rPr>
            <a:t>百万円減少したことに加え、充当可能財源等が増加したことから</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年度から分子が</a:t>
          </a:r>
          <a:r>
            <a:rPr kumimoji="1" lang="en-US" altLang="ja-JP" sz="1400">
              <a:solidFill>
                <a:srgbClr val="000000"/>
              </a:solidFill>
              <a:latin typeface="ＭＳ ゴシック" pitchFamily="49" charset="-128"/>
              <a:ea typeface="ＭＳ ゴシック" pitchFamily="49" charset="-128"/>
            </a:rPr>
            <a:t>4,997</a:t>
          </a:r>
          <a:r>
            <a:rPr kumimoji="1" lang="ja-JP" altLang="en-US" sz="1400">
              <a:solidFill>
                <a:srgbClr val="000000"/>
              </a:solidFill>
              <a:latin typeface="ＭＳ ゴシック" pitchFamily="49" charset="-128"/>
              <a:ea typeface="ＭＳ ゴシック" pitchFamily="49" charset="-128"/>
            </a:rPr>
            <a:t>百万円減少となった。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大阪府和泉市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庁舎等の公共施設の整備に備えることや、ふるさと納税の増加に伴い、基金への積立てを行ったため増加している。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しかし、和泉躍進プラン（案）に掲げる「まちづくりへの取り組み」に関する事業の実施や、台風などの災害復旧への対応などから、財政調整基金が減少した。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基金全体としては、庁舎の建替えに伴い庁舎建設基金を計画的に取り崩すことなどにより、減少傾向となる。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また、ふるさと納税の制度見直しにより、歳入の減少が見込まれる。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今後は、税収確保に努めるとともに、新たな歳入確保を行うことで基金の維持を目指す。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・公共施設整備基金：公共施設の維持、改修に備えるため積み立てる。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・ふるさと元気基金：ふるさと納税による歳入を寄付者の意向に沿った事業を行うため積み立てる。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・庁舎建設基金：老朽化した庁舎を建替えするため積み立てる。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・再資源化事業推進奨励基金：環境に配慮した施策を行うため積み立てる。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・美術品等取得基金：市で運営する美術館の所蔵品を充実させるにあたり、美術品を取得するため積み立てる。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・公共施設整備基金：未利用地の売却に努めているため増加傾向にあるが、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年度は施設整備のために取り崩しを行い、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・ふるさと元気基金：ふるさと納税の歳入が増加したことにより、積立額が増加。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年度末完成予定の庁舎建替費に充当するため、毎年計画的に積み立てるため増加。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・公共施設整備基金：市内には老朽化した公共施設が多く、今後の公共施設の維持、改修のため計画的に取り崩す。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・ふるさと元気基金：ふるさと納税の寄付者の意向に沿った事業を行うため、計画的に取り崩す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年度末の庁舎建替えに充当するため、計画的に取り崩す。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・再資源化事業推進奨励基金：環境に配慮した施策を行うため、計画的に取り崩す。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・美術品等取得基金：市の所蔵品に合致した美術品を取得するため、計画的に取り崩す。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年度は、前年度に引き続き台風などの災害に対応するため基金を取り崩したことから、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和泉躍進プラン（案）に基づき、</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億円を維持するため、積極的な歳入確保を行うとともに、歳出の削減を図る。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前年度に引き続き、運用利子の積立のみで数値の変動がなかった。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現時点では積み立ての予定はないが、今後の償還の状況を見極めた上で、必要に応じて減債基金への積み立ての検討を行う。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有形固定資産減価償却率については、市営住宅の建替などにより逓減に努めたが、他の公共施設の老朽化もあり類似団体内平均値と近似値になった。　</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今後は、将来の公共施設等の修繕や更新等に係る財政負担を軽減するため、公共施設等総合管理計画に基づき、公共施設の適正管理に努める。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8" name="直線コネクタ 67"/>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9"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0" name="直線コネクタ 69"/>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1"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2" name="直線コネクタ 71"/>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73"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4" name="フローチャート: 判断 73"/>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5" name="フローチャート: 判断 74"/>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6" name="フローチャート: 判断 75"/>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7" name="フローチャート: 判断 76"/>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3" name="楕円 82"/>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84" name="有形固定資産減価償却率該当値テキスト"/>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5" name="楕円 84"/>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57023</xdr:rowOff>
    </xdr:to>
    <xdr:cxnSp macro="">
      <xdr:nvCxnSpPr>
        <xdr:cNvPr id="86" name="直線コネクタ 85"/>
        <xdr:cNvCxnSpPr/>
      </xdr:nvCxnSpPr>
      <xdr:spPr>
        <a:xfrm flipV="1">
          <a:off x="4051300" y="595909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7" name="楕円 86"/>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57023</xdr:rowOff>
    </xdr:to>
    <xdr:cxnSp macro="">
      <xdr:nvCxnSpPr>
        <xdr:cNvPr id="88" name="直線コネクタ 87"/>
        <xdr:cNvCxnSpPr/>
      </xdr:nvCxnSpPr>
      <xdr:spPr>
        <a:xfrm>
          <a:off x="3289300" y="596773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9"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0"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91"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92" name="n_1mainValue有形固定資産減価償却率"/>
        <xdr:cNvSpPr txBox="1"/>
      </xdr:nvSpPr>
      <xdr:spPr>
        <a:xfrm>
          <a:off x="3836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3" name="n_2main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企業会計への繰出や一部事務組合への負担減少により将来負担額</a:t>
          </a:r>
          <a:r>
            <a:rPr kumimoji="1" lang="ja-JP" altLang="en-US" sz="1100">
              <a:solidFill>
                <a:srgbClr val="000000"/>
              </a:solidFill>
              <a:effectLst/>
              <a:latin typeface="+mn-lt"/>
              <a:ea typeface="+mn-ea"/>
              <a:cs typeface="+mn-cs"/>
            </a:rPr>
            <a:t>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rgbClr val="000000"/>
              </a:solidFill>
              <a:latin typeface="ＭＳ Ｐゴシック" panose="020B0600070205080204" pitchFamily="50" charset="-128"/>
              <a:ea typeface="ＭＳ Ｐゴシック" panose="020B0600070205080204" pitchFamily="50" charset="-128"/>
            </a:rPr>
            <a:t>したため、類似団体内平均値を下回ることが出来た。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今後は、庁舎建設等の施設更新に伴う将来負担額の悪化が想定されるため、地方債の新規発行抑制等により将来世代の負担軽減に努める。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4" name="直線コネクタ 123"/>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7"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8" name="直線コネクタ 127"/>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9"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0" name="フローチャート: 判断 129"/>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1" name="フローチャート: 判断 130"/>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30589</xdr:rowOff>
    </xdr:from>
    <xdr:to>
      <xdr:col>76</xdr:col>
      <xdr:colOff>73025</xdr:colOff>
      <xdr:row>30</xdr:row>
      <xdr:rowOff>132189</xdr:rowOff>
    </xdr:to>
    <xdr:sp macro="" textlink="">
      <xdr:nvSpPr>
        <xdr:cNvPr id="137" name="楕円 136"/>
        <xdr:cNvSpPr/>
      </xdr:nvSpPr>
      <xdr:spPr>
        <a:xfrm>
          <a:off x="147447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9016</xdr:rowOff>
    </xdr:from>
    <xdr:ext cx="469744" cy="259045"/>
    <xdr:sp macro="" textlink="">
      <xdr:nvSpPr>
        <xdr:cNvPr id="138" name="債務償還比率該当値テキスト"/>
        <xdr:cNvSpPr txBox="1"/>
      </xdr:nvSpPr>
      <xdr:spPr>
        <a:xfrm>
          <a:off x="14846300" y="59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109048</xdr:rowOff>
    </xdr:from>
    <xdr:to>
      <xdr:col>72</xdr:col>
      <xdr:colOff>123825</xdr:colOff>
      <xdr:row>30</xdr:row>
      <xdr:rowOff>39198</xdr:rowOff>
    </xdr:to>
    <xdr:sp macro="" textlink="">
      <xdr:nvSpPr>
        <xdr:cNvPr id="139" name="楕円 138"/>
        <xdr:cNvSpPr/>
      </xdr:nvSpPr>
      <xdr:spPr>
        <a:xfrm>
          <a:off x="14033500" y="58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159848</xdr:rowOff>
    </xdr:from>
    <xdr:to>
      <xdr:col>76</xdr:col>
      <xdr:colOff>22225</xdr:colOff>
      <xdr:row>30</xdr:row>
      <xdr:rowOff>81389</xdr:rowOff>
    </xdr:to>
    <xdr:cxnSp macro="">
      <xdr:nvCxnSpPr>
        <xdr:cNvPr id="140" name="直線コネクタ 139"/>
        <xdr:cNvCxnSpPr/>
      </xdr:nvCxnSpPr>
      <xdr:spPr>
        <a:xfrm>
          <a:off x="14084300" y="5903423"/>
          <a:ext cx="7112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41"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55725</xdr:rowOff>
    </xdr:from>
    <xdr:ext cx="469744" cy="259045"/>
    <xdr:sp macro="" textlink="">
      <xdr:nvSpPr>
        <xdr:cNvPr id="142" name="n_1mainValue債務償還比率"/>
        <xdr:cNvSpPr txBox="1"/>
      </xdr:nvSpPr>
      <xdr:spPr>
        <a:xfrm>
          <a:off x="13836727" y="56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2" name="楕円 71"/>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3" name="【道路】&#10;有形固定資産減価償却率該当値テキスト"/>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4" name="楕円 73"/>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134983</xdr:rowOff>
    </xdr:to>
    <xdr:cxnSp macro="">
      <xdr:nvCxnSpPr>
        <xdr:cNvPr id="75" name="直線コネクタ 74"/>
        <xdr:cNvCxnSpPr/>
      </xdr:nvCxnSpPr>
      <xdr:spPr>
        <a:xfrm flipV="1">
          <a:off x="3797300" y="647373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6" name="楕円 75"/>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134983</xdr:rowOff>
    </xdr:to>
    <xdr:cxnSp macro="">
      <xdr:nvCxnSpPr>
        <xdr:cNvPr id="77" name="直線コネクタ 76"/>
        <xdr:cNvCxnSpPr/>
      </xdr:nvCxnSpPr>
      <xdr:spPr>
        <a:xfrm>
          <a:off x="2908300" y="64263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1" name="n_1mainValue【道路】&#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2" name="n_2mainValue【道路】&#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157851</xdr:rowOff>
    </xdr:from>
    <xdr:to>
      <xdr:col>55</xdr:col>
      <xdr:colOff>50800</xdr:colOff>
      <xdr:row>41</xdr:row>
      <xdr:rowOff>88001</xdr:rowOff>
    </xdr:to>
    <xdr:sp macro="" textlink="">
      <xdr:nvSpPr>
        <xdr:cNvPr id="119" name="楕円 118"/>
        <xdr:cNvSpPr/>
      </xdr:nvSpPr>
      <xdr:spPr>
        <a:xfrm>
          <a:off x="10426700" y="70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72778</xdr:rowOff>
    </xdr:from>
    <xdr:ext cx="469744" cy="259045"/>
    <xdr:sp macro="" textlink="">
      <xdr:nvSpPr>
        <xdr:cNvPr id="120" name="【道路】&#10;一人当たり延長該当値テキスト"/>
        <xdr:cNvSpPr txBox="1"/>
      </xdr:nvSpPr>
      <xdr:spPr>
        <a:xfrm>
          <a:off x="10515600" y="693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160411</xdr:rowOff>
    </xdr:from>
    <xdr:to>
      <xdr:col>50</xdr:col>
      <xdr:colOff>165100</xdr:colOff>
      <xdr:row>41</xdr:row>
      <xdr:rowOff>90561</xdr:rowOff>
    </xdr:to>
    <xdr:sp macro="" textlink="">
      <xdr:nvSpPr>
        <xdr:cNvPr id="121" name="楕円 120"/>
        <xdr:cNvSpPr/>
      </xdr:nvSpPr>
      <xdr:spPr>
        <a:xfrm>
          <a:off x="9588500" y="70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37201</xdr:rowOff>
    </xdr:from>
    <xdr:to>
      <xdr:col>55</xdr:col>
      <xdr:colOff>0</xdr:colOff>
      <xdr:row>41</xdr:row>
      <xdr:rowOff>39761</xdr:rowOff>
    </xdr:to>
    <xdr:cxnSp macro="">
      <xdr:nvCxnSpPr>
        <xdr:cNvPr id="122" name="直線コネクタ 121"/>
        <xdr:cNvCxnSpPr/>
      </xdr:nvCxnSpPr>
      <xdr:spPr>
        <a:xfrm flipV="1">
          <a:off x="9639300" y="7066651"/>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159314</xdr:rowOff>
    </xdr:from>
    <xdr:to>
      <xdr:col>46</xdr:col>
      <xdr:colOff>38100</xdr:colOff>
      <xdr:row>41</xdr:row>
      <xdr:rowOff>89464</xdr:rowOff>
    </xdr:to>
    <xdr:sp macro="" textlink="">
      <xdr:nvSpPr>
        <xdr:cNvPr id="123" name="楕円 122"/>
        <xdr:cNvSpPr/>
      </xdr:nvSpPr>
      <xdr:spPr>
        <a:xfrm>
          <a:off x="8699500" y="70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38664</xdr:rowOff>
    </xdr:from>
    <xdr:to>
      <xdr:col>50</xdr:col>
      <xdr:colOff>114300</xdr:colOff>
      <xdr:row>41</xdr:row>
      <xdr:rowOff>39761</xdr:rowOff>
    </xdr:to>
    <xdr:cxnSp macro="">
      <xdr:nvCxnSpPr>
        <xdr:cNvPr id="124" name="直線コネクタ 123"/>
        <xdr:cNvCxnSpPr/>
      </xdr:nvCxnSpPr>
      <xdr:spPr>
        <a:xfrm>
          <a:off x="8750300" y="706811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81688</xdr:rowOff>
    </xdr:from>
    <xdr:ext cx="469744" cy="259045"/>
    <xdr:sp macro="" textlink="">
      <xdr:nvSpPr>
        <xdr:cNvPr id="128" name="n_1mainValue【道路】&#10;一人当たり延長"/>
        <xdr:cNvSpPr txBox="1"/>
      </xdr:nvSpPr>
      <xdr:spPr>
        <a:xfrm>
          <a:off x="9391727" y="711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80591</xdr:rowOff>
    </xdr:from>
    <xdr:ext cx="469744" cy="259045"/>
    <xdr:sp macro="" textlink="">
      <xdr:nvSpPr>
        <xdr:cNvPr id="129" name="n_2mainValue【道路】&#10;一人当たり延長"/>
        <xdr:cNvSpPr txBox="1"/>
      </xdr:nvSpPr>
      <xdr:spPr>
        <a:xfrm>
          <a:off x="8515427" y="71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68" name="楕円 167"/>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13352</xdr:rowOff>
    </xdr:from>
    <xdr:ext cx="405111" cy="259045"/>
    <xdr:sp macro="" textlink="">
      <xdr:nvSpPr>
        <xdr:cNvPr id="169" name="【橋りょう・トンネル】&#10;有形固定資産減価償却率該当値テキスト"/>
        <xdr:cNvSpPr txBox="1"/>
      </xdr:nvSpPr>
      <xdr:spPr>
        <a:xfrm>
          <a:off x="4673600"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0" name="楕円 169"/>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116205</xdr:rowOff>
    </xdr:to>
    <xdr:cxnSp macro="">
      <xdr:nvCxnSpPr>
        <xdr:cNvPr id="171" name="直線コネクタ 170"/>
        <xdr:cNvCxnSpPr/>
      </xdr:nvCxnSpPr>
      <xdr:spPr>
        <a:xfrm flipV="1">
          <a:off x="3797300" y="1020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72" name="楕円 171"/>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142875</xdr:rowOff>
    </xdr:to>
    <xdr:cxnSp macro="">
      <xdr:nvCxnSpPr>
        <xdr:cNvPr id="173" name="直線コネクタ 172"/>
        <xdr:cNvCxnSpPr/>
      </xdr:nvCxnSpPr>
      <xdr:spPr>
        <a:xfrm flipV="1">
          <a:off x="2908300" y="10231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158132</xdr:rowOff>
    </xdr:from>
    <xdr:ext cx="405111" cy="259045"/>
    <xdr:sp macro="" textlink="">
      <xdr:nvSpPr>
        <xdr:cNvPr id="177" name="n_1mainValue【橋りょう・トンネル】&#10;有形固定資産減価償却率"/>
        <xdr:cNvSpPr txBox="1"/>
      </xdr:nvSpPr>
      <xdr:spPr>
        <a:xfrm>
          <a:off x="35820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13352</xdr:rowOff>
    </xdr:from>
    <xdr:ext cx="405111" cy="259045"/>
    <xdr:sp macro="" textlink="">
      <xdr:nvSpPr>
        <xdr:cNvPr id="178" name="n_2mainValue【橋りょう・トンネル】&#10;有形固定資産減価償却率"/>
        <xdr:cNvSpPr txBox="1"/>
      </xdr:nvSpPr>
      <xdr:spPr>
        <a:xfrm>
          <a:off x="2705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64220</xdr:rowOff>
    </xdr:from>
    <xdr:to>
      <xdr:col>55</xdr:col>
      <xdr:colOff>50800</xdr:colOff>
      <xdr:row>59</xdr:row>
      <xdr:rowOff>165820</xdr:rowOff>
    </xdr:to>
    <xdr:sp macro="" textlink="">
      <xdr:nvSpPr>
        <xdr:cNvPr id="213" name="楕円 212"/>
        <xdr:cNvSpPr/>
      </xdr:nvSpPr>
      <xdr:spPr>
        <a:xfrm>
          <a:off x="10426700" y="101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87097</xdr:rowOff>
    </xdr:from>
    <xdr:ext cx="599010" cy="259045"/>
    <xdr:sp macro="" textlink="">
      <xdr:nvSpPr>
        <xdr:cNvPr id="214" name="【橋りょう・トンネル】&#10;一人当たり有形固定資産（償却資産）額該当値テキスト"/>
        <xdr:cNvSpPr txBox="1"/>
      </xdr:nvSpPr>
      <xdr:spPr>
        <a:xfrm>
          <a:off x="10515600" y="100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64540</xdr:rowOff>
    </xdr:from>
    <xdr:to>
      <xdr:col>50</xdr:col>
      <xdr:colOff>165100</xdr:colOff>
      <xdr:row>59</xdr:row>
      <xdr:rowOff>166140</xdr:rowOff>
    </xdr:to>
    <xdr:sp macro="" textlink="">
      <xdr:nvSpPr>
        <xdr:cNvPr id="215" name="楕円 214"/>
        <xdr:cNvSpPr/>
      </xdr:nvSpPr>
      <xdr:spPr>
        <a:xfrm>
          <a:off x="9588500" y="101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115020</xdr:rowOff>
    </xdr:from>
    <xdr:to>
      <xdr:col>55</xdr:col>
      <xdr:colOff>0</xdr:colOff>
      <xdr:row>59</xdr:row>
      <xdr:rowOff>115340</xdr:rowOff>
    </xdr:to>
    <xdr:cxnSp macro="">
      <xdr:nvCxnSpPr>
        <xdr:cNvPr id="216" name="直線コネクタ 215"/>
        <xdr:cNvCxnSpPr/>
      </xdr:nvCxnSpPr>
      <xdr:spPr>
        <a:xfrm flipV="1">
          <a:off x="9639300" y="1023057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69141</xdr:rowOff>
    </xdr:from>
    <xdr:to>
      <xdr:col>46</xdr:col>
      <xdr:colOff>38100</xdr:colOff>
      <xdr:row>59</xdr:row>
      <xdr:rowOff>170741</xdr:rowOff>
    </xdr:to>
    <xdr:sp macro="" textlink="">
      <xdr:nvSpPr>
        <xdr:cNvPr id="217" name="楕円 216"/>
        <xdr:cNvSpPr/>
      </xdr:nvSpPr>
      <xdr:spPr>
        <a:xfrm>
          <a:off x="8699500" y="101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115340</xdr:rowOff>
    </xdr:from>
    <xdr:to>
      <xdr:col>50</xdr:col>
      <xdr:colOff>114300</xdr:colOff>
      <xdr:row>59</xdr:row>
      <xdr:rowOff>119941</xdr:rowOff>
    </xdr:to>
    <xdr:cxnSp macro="">
      <xdr:nvCxnSpPr>
        <xdr:cNvPr id="218" name="直線コネクタ 217"/>
        <xdr:cNvCxnSpPr/>
      </xdr:nvCxnSpPr>
      <xdr:spPr>
        <a:xfrm flipV="1">
          <a:off x="8750300" y="10230890"/>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11217</xdr:rowOff>
    </xdr:from>
    <xdr:ext cx="599010" cy="259045"/>
    <xdr:sp macro="" textlink="">
      <xdr:nvSpPr>
        <xdr:cNvPr id="222" name="n_1mainValue【橋りょう・トンネル】&#10;一人当たり有形固定資産（償却資産）額"/>
        <xdr:cNvSpPr txBox="1"/>
      </xdr:nvSpPr>
      <xdr:spPr>
        <a:xfrm>
          <a:off x="9327095" y="99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15818</xdr:rowOff>
    </xdr:from>
    <xdr:ext cx="599010" cy="259045"/>
    <xdr:sp macro="" textlink="">
      <xdr:nvSpPr>
        <xdr:cNvPr id="223" name="n_2mainValue【橋りょう・トンネル】&#10;一人当たり有形固定資産（償却資産）額"/>
        <xdr:cNvSpPr txBox="1"/>
      </xdr:nvSpPr>
      <xdr:spPr>
        <a:xfrm>
          <a:off x="8450795" y="995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261" name="楕円 260"/>
        <xdr:cNvSpPr/>
      </xdr:nvSpPr>
      <xdr:spPr>
        <a:xfrm>
          <a:off x="4584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167912</xdr:rowOff>
    </xdr:from>
    <xdr:ext cx="405111" cy="259045"/>
    <xdr:sp macro="" textlink="">
      <xdr:nvSpPr>
        <xdr:cNvPr id="262" name="【公営住宅】&#10;有形固定資産減価償却率該当値テキスト"/>
        <xdr:cNvSpPr txBox="1"/>
      </xdr:nvSpPr>
      <xdr:spPr>
        <a:xfrm>
          <a:off x="4673600" y="1388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85598</xdr:rowOff>
    </xdr:from>
    <xdr:to>
      <xdr:col>20</xdr:col>
      <xdr:colOff>38100</xdr:colOff>
      <xdr:row>82</xdr:row>
      <xdr:rowOff>15748</xdr:rowOff>
    </xdr:to>
    <xdr:sp macro="" textlink="">
      <xdr:nvSpPr>
        <xdr:cNvPr id="263" name="楕円 262"/>
        <xdr:cNvSpPr/>
      </xdr:nvSpPr>
      <xdr:spPr>
        <a:xfrm>
          <a:off x="3746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136398</xdr:rowOff>
    </xdr:from>
    <xdr:to>
      <xdr:col>24</xdr:col>
      <xdr:colOff>63500</xdr:colOff>
      <xdr:row>82</xdr:row>
      <xdr:rowOff>24385</xdr:rowOff>
    </xdr:to>
    <xdr:cxnSp macro="">
      <xdr:nvCxnSpPr>
        <xdr:cNvPr id="264" name="直線コネクタ 263"/>
        <xdr:cNvCxnSpPr/>
      </xdr:nvCxnSpPr>
      <xdr:spPr>
        <a:xfrm>
          <a:off x="3797300" y="140238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65" name="楕円 264"/>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82</xdr:row>
      <xdr:rowOff>15239</xdr:rowOff>
    </xdr:to>
    <xdr:cxnSp macro="">
      <xdr:nvCxnSpPr>
        <xdr:cNvPr id="266" name="直線コネクタ 265"/>
        <xdr:cNvCxnSpPr/>
      </xdr:nvCxnSpPr>
      <xdr:spPr>
        <a:xfrm flipV="1">
          <a:off x="2908300" y="140238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32275</xdr:rowOff>
    </xdr:from>
    <xdr:ext cx="405111" cy="259045"/>
    <xdr:sp macro="" textlink="">
      <xdr:nvSpPr>
        <xdr:cNvPr id="270" name="n_1mainValue【公営住宅】&#10;有形固定資産減価償却率"/>
        <xdr:cNvSpPr txBox="1"/>
      </xdr:nvSpPr>
      <xdr:spPr>
        <a:xfrm>
          <a:off x="35820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1"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298"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97943</xdr:rowOff>
    </xdr:from>
    <xdr:to>
      <xdr:col>55</xdr:col>
      <xdr:colOff>50800</xdr:colOff>
      <xdr:row>84</xdr:row>
      <xdr:rowOff>28093</xdr:rowOff>
    </xdr:to>
    <xdr:sp macro="" textlink="">
      <xdr:nvSpPr>
        <xdr:cNvPr id="308" name="楕円 307"/>
        <xdr:cNvSpPr/>
      </xdr:nvSpPr>
      <xdr:spPr>
        <a:xfrm>
          <a:off x="10426700" y="143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120820</xdr:rowOff>
    </xdr:from>
    <xdr:ext cx="469744" cy="259045"/>
    <xdr:sp macro="" textlink="">
      <xdr:nvSpPr>
        <xdr:cNvPr id="309" name="【公営住宅】&#10;一人当たり面積該当値テキスト"/>
        <xdr:cNvSpPr txBox="1"/>
      </xdr:nvSpPr>
      <xdr:spPr>
        <a:xfrm>
          <a:off x="10515600" y="1417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114858</xdr:rowOff>
    </xdr:from>
    <xdr:to>
      <xdr:col>50</xdr:col>
      <xdr:colOff>165100</xdr:colOff>
      <xdr:row>84</xdr:row>
      <xdr:rowOff>45008</xdr:rowOff>
    </xdr:to>
    <xdr:sp macro="" textlink="">
      <xdr:nvSpPr>
        <xdr:cNvPr id="310" name="楕円 309"/>
        <xdr:cNvSpPr/>
      </xdr:nvSpPr>
      <xdr:spPr>
        <a:xfrm>
          <a:off x="9588500" y="143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148743</xdr:rowOff>
    </xdr:from>
    <xdr:to>
      <xdr:col>55</xdr:col>
      <xdr:colOff>0</xdr:colOff>
      <xdr:row>83</xdr:row>
      <xdr:rowOff>165658</xdr:rowOff>
    </xdr:to>
    <xdr:cxnSp macro="">
      <xdr:nvCxnSpPr>
        <xdr:cNvPr id="311" name="直線コネクタ 310"/>
        <xdr:cNvCxnSpPr/>
      </xdr:nvCxnSpPr>
      <xdr:spPr>
        <a:xfrm flipV="1">
          <a:off x="9639300" y="14379093"/>
          <a:ext cx="8382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147777</xdr:rowOff>
    </xdr:from>
    <xdr:to>
      <xdr:col>46</xdr:col>
      <xdr:colOff>38100</xdr:colOff>
      <xdr:row>84</xdr:row>
      <xdr:rowOff>77927</xdr:rowOff>
    </xdr:to>
    <xdr:sp macro="" textlink="">
      <xdr:nvSpPr>
        <xdr:cNvPr id="312" name="楕円 311"/>
        <xdr:cNvSpPr/>
      </xdr:nvSpPr>
      <xdr:spPr>
        <a:xfrm>
          <a:off x="86995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165658</xdr:rowOff>
    </xdr:from>
    <xdr:to>
      <xdr:col>50</xdr:col>
      <xdr:colOff>114300</xdr:colOff>
      <xdr:row>84</xdr:row>
      <xdr:rowOff>27127</xdr:rowOff>
    </xdr:to>
    <xdr:cxnSp macro="">
      <xdr:nvCxnSpPr>
        <xdr:cNvPr id="313" name="直線コネクタ 312"/>
        <xdr:cNvCxnSpPr/>
      </xdr:nvCxnSpPr>
      <xdr:spPr>
        <a:xfrm flipV="1">
          <a:off x="8750300" y="143960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14"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15"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61535</xdr:rowOff>
    </xdr:from>
    <xdr:ext cx="469744" cy="259045"/>
    <xdr:sp macro="" textlink="">
      <xdr:nvSpPr>
        <xdr:cNvPr id="317" name="n_1mainValue【公営住宅】&#10;一人当たり面積"/>
        <xdr:cNvSpPr txBox="1"/>
      </xdr:nvSpPr>
      <xdr:spPr>
        <a:xfrm>
          <a:off x="9391727" y="141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94454</xdr:rowOff>
    </xdr:from>
    <xdr:ext cx="469744" cy="259045"/>
    <xdr:sp macro="" textlink="">
      <xdr:nvSpPr>
        <xdr:cNvPr id="318" name="n_2mainValue【公営住宅】&#10;一人当たり面積"/>
        <xdr:cNvSpPr txBox="1"/>
      </xdr:nvSpPr>
      <xdr:spPr>
        <a:xfrm>
          <a:off x="8515427" y="141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64"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374" name="楕円 373"/>
        <xdr:cNvSpPr/>
      </xdr:nvSpPr>
      <xdr:spPr>
        <a:xfrm>
          <a:off x="16268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19702</xdr:rowOff>
    </xdr:from>
    <xdr:ext cx="405111" cy="259045"/>
    <xdr:sp macro="" textlink="">
      <xdr:nvSpPr>
        <xdr:cNvPr id="375" name="【認定こども園・幼稚園・保育所】&#10;有形固定資産減価償却率該当値テキスト"/>
        <xdr:cNvSpPr txBox="1"/>
      </xdr:nvSpPr>
      <xdr:spPr>
        <a:xfrm>
          <a:off x="163576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34925</xdr:rowOff>
    </xdr:from>
    <xdr:to>
      <xdr:col>81</xdr:col>
      <xdr:colOff>101600</xdr:colOff>
      <xdr:row>36</xdr:row>
      <xdr:rowOff>136525</xdr:rowOff>
    </xdr:to>
    <xdr:sp macro="" textlink="">
      <xdr:nvSpPr>
        <xdr:cNvPr id="376" name="楕円 375"/>
        <xdr:cNvSpPr/>
      </xdr:nvSpPr>
      <xdr:spPr>
        <a:xfrm>
          <a:off x="15430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47625</xdr:rowOff>
    </xdr:from>
    <xdr:to>
      <xdr:col>85</xdr:col>
      <xdr:colOff>127000</xdr:colOff>
      <xdr:row>36</xdr:row>
      <xdr:rowOff>85725</xdr:rowOff>
    </xdr:to>
    <xdr:cxnSp macro="">
      <xdr:nvCxnSpPr>
        <xdr:cNvPr id="377" name="直線コネクタ 376"/>
        <xdr:cNvCxnSpPr/>
      </xdr:nvCxnSpPr>
      <xdr:spPr>
        <a:xfrm flipV="1">
          <a:off x="15481300" y="621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378" name="楕円 377"/>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85725</xdr:rowOff>
    </xdr:from>
    <xdr:to>
      <xdr:col>81</xdr:col>
      <xdr:colOff>50800</xdr:colOff>
      <xdr:row>36</xdr:row>
      <xdr:rowOff>123825</xdr:rowOff>
    </xdr:to>
    <xdr:cxnSp macro="">
      <xdr:nvCxnSpPr>
        <xdr:cNvPr id="379" name="直線コネクタ 378"/>
        <xdr:cNvCxnSpPr/>
      </xdr:nvCxnSpPr>
      <xdr:spPr>
        <a:xfrm flipV="1">
          <a:off x="14592300" y="6257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380"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38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153052</xdr:rowOff>
    </xdr:from>
    <xdr:ext cx="405111" cy="259045"/>
    <xdr:sp macro="" textlink="">
      <xdr:nvSpPr>
        <xdr:cNvPr id="383" name="n_1mainValue【認定こども園・幼稚園・保育所】&#10;有形固定資産減価償却率"/>
        <xdr:cNvSpPr txBox="1"/>
      </xdr:nvSpPr>
      <xdr:spPr>
        <a:xfrm>
          <a:off x="152660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19702</xdr:rowOff>
    </xdr:from>
    <xdr:ext cx="405111" cy="259045"/>
    <xdr:sp macro="" textlink="">
      <xdr:nvSpPr>
        <xdr:cNvPr id="384" name="n_2mainValue【認定こども園・幼稚園・保育所】&#10;有形固定資産減価償却率"/>
        <xdr:cNvSpPr txBox="1"/>
      </xdr:nvSpPr>
      <xdr:spPr>
        <a:xfrm>
          <a:off x="14389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13"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23" name="楕円 422"/>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24" name="【認定こども園・幼稚園・保育所】&#10;一人当たり面積該当値テキスト"/>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25" name="楕円 424"/>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38</xdr:row>
      <xdr:rowOff>167640</xdr:rowOff>
    </xdr:to>
    <xdr:cxnSp macro="">
      <xdr:nvCxnSpPr>
        <xdr:cNvPr id="426" name="直線コネクタ 425"/>
        <xdr:cNvCxnSpPr/>
      </xdr:nvCxnSpPr>
      <xdr:spPr>
        <a:xfrm>
          <a:off x="21323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27" name="楕円 426"/>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167640</xdr:rowOff>
    </xdr:to>
    <xdr:cxnSp macro="">
      <xdr:nvCxnSpPr>
        <xdr:cNvPr id="428" name="直線コネクタ 427"/>
        <xdr:cNvCxnSpPr/>
      </xdr:nvCxnSpPr>
      <xdr:spPr>
        <a:xfrm>
          <a:off x="20434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2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30"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32"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33"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475" name="楕円 474"/>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476" name="【学校施設】&#10;有形固定資産減価償却率該当値テキスト"/>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477" name="楕円 476"/>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117566</xdr:rowOff>
    </xdr:to>
    <xdr:cxnSp macro="">
      <xdr:nvCxnSpPr>
        <xdr:cNvPr id="478" name="直線コネクタ 477"/>
        <xdr:cNvCxnSpPr/>
      </xdr:nvCxnSpPr>
      <xdr:spPr>
        <a:xfrm flipV="1">
          <a:off x="15481300" y="100486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479" name="楕円 478"/>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117566</xdr:rowOff>
    </xdr:to>
    <xdr:cxnSp macro="">
      <xdr:nvCxnSpPr>
        <xdr:cNvPr id="480" name="直線コネクタ 479"/>
        <xdr:cNvCxnSpPr/>
      </xdr:nvCxnSpPr>
      <xdr:spPr>
        <a:xfrm>
          <a:off x="14592300" y="100322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484" name="n_1main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485" name="n_2main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17" name="フローチャート: 判断 516"/>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48413</xdr:rowOff>
    </xdr:from>
    <xdr:to>
      <xdr:col>116</xdr:col>
      <xdr:colOff>114300</xdr:colOff>
      <xdr:row>63</xdr:row>
      <xdr:rowOff>150013</xdr:rowOff>
    </xdr:to>
    <xdr:sp macro="" textlink="">
      <xdr:nvSpPr>
        <xdr:cNvPr id="523" name="楕円 522"/>
        <xdr:cNvSpPr/>
      </xdr:nvSpPr>
      <xdr:spPr>
        <a:xfrm>
          <a:off x="221107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26840</xdr:rowOff>
    </xdr:from>
    <xdr:ext cx="469744" cy="259045"/>
    <xdr:sp macro="" textlink="">
      <xdr:nvSpPr>
        <xdr:cNvPr id="524" name="【学校施設】&#10;一人当たり面積該当値テキスト"/>
        <xdr:cNvSpPr txBox="1"/>
      </xdr:nvSpPr>
      <xdr:spPr>
        <a:xfrm>
          <a:off x="22199600"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525" name="楕円 524"/>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99213</xdr:rowOff>
    </xdr:to>
    <xdr:cxnSp macro="">
      <xdr:nvCxnSpPr>
        <xdr:cNvPr id="526" name="直線コネクタ 525"/>
        <xdr:cNvCxnSpPr/>
      </xdr:nvCxnSpPr>
      <xdr:spPr>
        <a:xfrm>
          <a:off x="21323300" y="1089507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36068</xdr:rowOff>
    </xdr:from>
    <xdr:to>
      <xdr:col>107</xdr:col>
      <xdr:colOff>101600</xdr:colOff>
      <xdr:row>63</xdr:row>
      <xdr:rowOff>137668</xdr:rowOff>
    </xdr:to>
    <xdr:sp macro="" textlink="">
      <xdr:nvSpPr>
        <xdr:cNvPr id="527" name="楕円 526"/>
        <xdr:cNvSpPr/>
      </xdr:nvSpPr>
      <xdr:spPr>
        <a:xfrm>
          <a:off x="20383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86868</xdr:rowOff>
    </xdr:from>
    <xdr:to>
      <xdr:col>111</xdr:col>
      <xdr:colOff>177800</xdr:colOff>
      <xdr:row>63</xdr:row>
      <xdr:rowOff>93726</xdr:rowOff>
    </xdr:to>
    <xdr:cxnSp macro="">
      <xdr:nvCxnSpPr>
        <xdr:cNvPr id="528" name="直線コネクタ 527"/>
        <xdr:cNvCxnSpPr/>
      </xdr:nvCxnSpPr>
      <xdr:spPr>
        <a:xfrm>
          <a:off x="20434300" y="108882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3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532" name="n_1mainValue【学校施設】&#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128795</xdr:rowOff>
    </xdr:from>
    <xdr:ext cx="469744" cy="259045"/>
    <xdr:sp macro="" textlink="">
      <xdr:nvSpPr>
        <xdr:cNvPr id="533" name="n_2mainValue【学校施設】&#10;一人当たり面積"/>
        <xdr:cNvSpPr txBox="1"/>
      </xdr:nvSpPr>
      <xdr:spPr>
        <a:xfrm>
          <a:off x="20199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類似団体内平均値と比較して、特に有形固定資産減価償却率が高くなっている施設は、公営住宅と認定こども園・幼稚園・保育所であり、これらは昭和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年代の高度経済成長期とその後の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年間に多くの施設を集中して建設したことに起因している。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現在では、経年劣化による老朽化、耐震性等の課題を抱えているため、公共施設等総合管理計画に基づき、施設の最適化を図る必要がある。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認定こども園・幼稚園・保育所については、公立保育所・公立保育園のあり方に基づく整備方針により、民間の認定こども園の活用を含め再編・整備を進めていく。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公営住宅については、市営住宅長寿命化計画により、再編・整備を進めており、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H29</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H30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に市営唐国住宅の集約建替による多額の投資活動を行ったため、公営住宅の有形固定資産減価償却率が前年度と比較し減少した。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69" name="楕円 68"/>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54627</xdr:rowOff>
    </xdr:from>
    <xdr:ext cx="405111" cy="259045"/>
    <xdr:sp macro="" textlink="">
      <xdr:nvSpPr>
        <xdr:cNvPr id="70" name="【図書館】&#10;有形固定資産減価償却率該当値テキスト"/>
        <xdr:cNvSpPr txBox="1"/>
      </xdr:nvSpPr>
      <xdr:spPr>
        <a:xfrm>
          <a:off x="46736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1" name="楕円 70"/>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76200</xdr:rowOff>
    </xdr:to>
    <xdr:cxnSp macro="">
      <xdr:nvCxnSpPr>
        <xdr:cNvPr id="72" name="直線コネクタ 71"/>
        <xdr:cNvCxnSpPr/>
      </xdr:nvCxnSpPr>
      <xdr:spPr>
        <a:xfrm flipV="1">
          <a:off x="3797300" y="7048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80264</xdr:rowOff>
    </xdr:from>
    <xdr:to>
      <xdr:col>15</xdr:col>
      <xdr:colOff>101600</xdr:colOff>
      <xdr:row>42</xdr:row>
      <xdr:rowOff>10414</xdr:rowOff>
    </xdr:to>
    <xdr:sp macro="" textlink="">
      <xdr:nvSpPr>
        <xdr:cNvPr id="73" name="楕円 72"/>
        <xdr:cNvSpPr/>
      </xdr:nvSpPr>
      <xdr:spPr>
        <a:xfrm>
          <a:off x="28575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131064</xdr:rowOff>
    </xdr:to>
    <xdr:cxnSp macro="">
      <xdr:nvCxnSpPr>
        <xdr:cNvPr id="74" name="直線コネクタ 73"/>
        <xdr:cNvCxnSpPr/>
      </xdr:nvCxnSpPr>
      <xdr:spPr>
        <a:xfrm flipV="1">
          <a:off x="2908300" y="710565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5"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6"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78" name="n_1mainValue【図書館】&#10;有形固定資産減価償却率"/>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1541</xdr:rowOff>
    </xdr:from>
    <xdr:ext cx="405111" cy="259045"/>
    <xdr:sp macro="" textlink="">
      <xdr:nvSpPr>
        <xdr:cNvPr id="79" name="n_2mainValue【図書館】&#10;有形固定資産減価償却率"/>
        <xdr:cNvSpPr txBox="1"/>
      </xdr:nvSpPr>
      <xdr:spPr>
        <a:xfrm>
          <a:off x="2705744" y="720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楕円 115"/>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7"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8" name="楕円 117"/>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19" name="直線コネクタ 118"/>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楕円 119"/>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1" name="直線コネクタ 120"/>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25"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6"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66" name="楕円 165"/>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67"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68" name="楕円 167"/>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144780</xdr:rowOff>
    </xdr:to>
    <xdr:cxnSp macro="">
      <xdr:nvCxnSpPr>
        <xdr:cNvPr id="169" name="直線コネクタ 168"/>
        <xdr:cNvCxnSpPr/>
      </xdr:nvCxnSpPr>
      <xdr:spPr>
        <a:xfrm flipV="1">
          <a:off x="3797300" y="10386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70" name="楕円 169"/>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7620</xdr:rowOff>
    </xdr:to>
    <xdr:cxnSp macro="">
      <xdr:nvCxnSpPr>
        <xdr:cNvPr id="171" name="直線コネクタ 170"/>
        <xdr:cNvCxnSpPr/>
      </xdr:nvCxnSpPr>
      <xdr:spPr>
        <a:xfrm flipV="1">
          <a:off x="2908300" y="1043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75" name="n_1mainValue【体育館・プー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176" name="n_2mainValue【体育館・プール】&#10;有形固定資産減価償却率"/>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90932</xdr:rowOff>
    </xdr:from>
    <xdr:to>
      <xdr:col>55</xdr:col>
      <xdr:colOff>50800</xdr:colOff>
      <xdr:row>63</xdr:row>
      <xdr:rowOff>21082</xdr:rowOff>
    </xdr:to>
    <xdr:sp macro="" textlink="">
      <xdr:nvSpPr>
        <xdr:cNvPr id="213" name="楕円 212"/>
        <xdr:cNvSpPr/>
      </xdr:nvSpPr>
      <xdr:spPr>
        <a:xfrm>
          <a:off x="10426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5859</xdr:rowOff>
    </xdr:from>
    <xdr:ext cx="469744" cy="259045"/>
    <xdr:sp macro="" textlink="">
      <xdr:nvSpPr>
        <xdr:cNvPr id="214" name="【体育館・プール】&#10;一人当たり面積該当値テキスト"/>
        <xdr:cNvSpPr txBox="1"/>
      </xdr:nvSpPr>
      <xdr:spPr>
        <a:xfrm>
          <a:off x="105156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215" name="楕円 214"/>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141732</xdr:rowOff>
    </xdr:from>
    <xdr:to>
      <xdr:col>55</xdr:col>
      <xdr:colOff>0</xdr:colOff>
      <xdr:row>62</xdr:row>
      <xdr:rowOff>141732</xdr:rowOff>
    </xdr:to>
    <xdr:cxnSp macro="">
      <xdr:nvCxnSpPr>
        <xdr:cNvPr id="216" name="直線コネクタ 215"/>
        <xdr:cNvCxnSpPr/>
      </xdr:nvCxnSpPr>
      <xdr:spPr>
        <a:xfrm>
          <a:off x="9639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17" name="楕円 216"/>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141732</xdr:rowOff>
    </xdr:from>
    <xdr:to>
      <xdr:col>50</xdr:col>
      <xdr:colOff>114300</xdr:colOff>
      <xdr:row>62</xdr:row>
      <xdr:rowOff>146304</xdr:rowOff>
    </xdr:to>
    <xdr:cxnSp macro="">
      <xdr:nvCxnSpPr>
        <xdr:cNvPr id="218" name="直線コネクタ 217"/>
        <xdr:cNvCxnSpPr/>
      </xdr:nvCxnSpPr>
      <xdr:spPr>
        <a:xfrm flipV="1">
          <a:off x="8750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12209</xdr:rowOff>
    </xdr:from>
    <xdr:ext cx="469744" cy="259045"/>
    <xdr:sp macro="" textlink="">
      <xdr:nvSpPr>
        <xdr:cNvPr id="222" name="n_1mainValue【体育館・プール】&#10;一人当たり面積"/>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23"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40639</xdr:rowOff>
    </xdr:from>
    <xdr:to>
      <xdr:col>24</xdr:col>
      <xdr:colOff>114300</xdr:colOff>
      <xdr:row>78</xdr:row>
      <xdr:rowOff>142239</xdr:rowOff>
    </xdr:to>
    <xdr:sp macro="" textlink="">
      <xdr:nvSpPr>
        <xdr:cNvPr id="262" name="楕円 261"/>
        <xdr:cNvSpPr/>
      </xdr:nvSpPr>
      <xdr:spPr>
        <a:xfrm>
          <a:off x="45847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63516</xdr:rowOff>
    </xdr:from>
    <xdr:ext cx="405111" cy="259045"/>
    <xdr:sp macro="" textlink="">
      <xdr:nvSpPr>
        <xdr:cNvPr id="263" name="【福祉施設】&#10;有形固定資産減価償却率該当値テキスト"/>
        <xdr:cNvSpPr txBox="1"/>
      </xdr:nvSpPr>
      <xdr:spPr>
        <a:xfrm>
          <a:off x="4673600"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78739</xdr:rowOff>
    </xdr:from>
    <xdr:to>
      <xdr:col>20</xdr:col>
      <xdr:colOff>38100</xdr:colOff>
      <xdr:row>79</xdr:row>
      <xdr:rowOff>8889</xdr:rowOff>
    </xdr:to>
    <xdr:sp macro="" textlink="">
      <xdr:nvSpPr>
        <xdr:cNvPr id="264" name="楕円 263"/>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91439</xdr:rowOff>
    </xdr:from>
    <xdr:to>
      <xdr:col>24</xdr:col>
      <xdr:colOff>63500</xdr:colOff>
      <xdr:row>78</xdr:row>
      <xdr:rowOff>129539</xdr:rowOff>
    </xdr:to>
    <xdr:cxnSp macro="">
      <xdr:nvCxnSpPr>
        <xdr:cNvPr id="265" name="直線コネクタ 264"/>
        <xdr:cNvCxnSpPr/>
      </xdr:nvCxnSpPr>
      <xdr:spPr>
        <a:xfrm flipV="1">
          <a:off x="3797300" y="13464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93980</xdr:rowOff>
    </xdr:from>
    <xdr:to>
      <xdr:col>15</xdr:col>
      <xdr:colOff>101600</xdr:colOff>
      <xdr:row>79</xdr:row>
      <xdr:rowOff>24130</xdr:rowOff>
    </xdr:to>
    <xdr:sp macro="" textlink="">
      <xdr:nvSpPr>
        <xdr:cNvPr id="266" name="楕円 265"/>
        <xdr:cNvSpPr/>
      </xdr:nvSpPr>
      <xdr:spPr>
        <a:xfrm>
          <a:off x="2857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78</xdr:row>
      <xdr:rowOff>144780</xdr:rowOff>
    </xdr:to>
    <xdr:cxnSp macro="">
      <xdr:nvCxnSpPr>
        <xdr:cNvPr id="267" name="直線コネクタ 266"/>
        <xdr:cNvCxnSpPr/>
      </xdr:nvCxnSpPr>
      <xdr:spPr>
        <a:xfrm flipV="1">
          <a:off x="2908300" y="13502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25416</xdr:rowOff>
    </xdr:from>
    <xdr:ext cx="405111" cy="259045"/>
    <xdr:sp macro="" textlink="">
      <xdr:nvSpPr>
        <xdr:cNvPr id="271" name="n_1mainValue【福祉施設】&#10;有形固定資産減価償却率"/>
        <xdr:cNvSpPr txBox="1"/>
      </xdr:nvSpPr>
      <xdr:spPr>
        <a:xfrm>
          <a:off x="3582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40657</xdr:rowOff>
    </xdr:from>
    <xdr:ext cx="405111" cy="259045"/>
    <xdr:sp macro="" textlink="">
      <xdr:nvSpPr>
        <xdr:cNvPr id="272" name="n_2mainValue【福祉施設】&#10;有形固定資産減価償却率"/>
        <xdr:cNvSpPr txBox="1"/>
      </xdr:nvSpPr>
      <xdr:spPr>
        <a:xfrm>
          <a:off x="2705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11" name="楕円 310"/>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12" name="【福祉施設】&#10;一人当たり面積該当値テキスト"/>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13" name="楕円 312"/>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152400</xdr:rowOff>
    </xdr:to>
    <xdr:cxnSp macro="">
      <xdr:nvCxnSpPr>
        <xdr:cNvPr id="314" name="直線コネクタ 313"/>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15" name="楕円 314"/>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152400</xdr:rowOff>
    </xdr:to>
    <xdr:cxnSp macro="">
      <xdr:nvCxnSpPr>
        <xdr:cNvPr id="316" name="直線コネクタ 315"/>
        <xdr:cNvCxnSpPr/>
      </xdr:nvCxnSpPr>
      <xdr:spPr>
        <a:xfrm>
          <a:off x="8750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20"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21"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1" name="楕円 360"/>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15891</xdr:rowOff>
    </xdr:from>
    <xdr:ext cx="405111" cy="259045"/>
    <xdr:sp macro="" textlink="">
      <xdr:nvSpPr>
        <xdr:cNvPr id="362" name="【市民会館】&#10;有形固定資産減価償却率該当値テキスト"/>
        <xdr:cNvSpPr txBox="1"/>
      </xdr:nvSpPr>
      <xdr:spPr>
        <a:xfrm>
          <a:off x="4673600"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34925</xdr:rowOff>
    </xdr:from>
    <xdr:to>
      <xdr:col>20</xdr:col>
      <xdr:colOff>38100</xdr:colOff>
      <xdr:row>105</xdr:row>
      <xdr:rowOff>136525</xdr:rowOff>
    </xdr:to>
    <xdr:sp macro="" textlink="">
      <xdr:nvSpPr>
        <xdr:cNvPr id="363" name="楕円 362"/>
        <xdr:cNvSpPr/>
      </xdr:nvSpPr>
      <xdr:spPr>
        <a:xfrm>
          <a:off x="3746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85725</xdr:rowOff>
    </xdr:to>
    <xdr:cxnSp macro="">
      <xdr:nvCxnSpPr>
        <xdr:cNvPr id="364" name="直線コネクタ 363"/>
        <xdr:cNvCxnSpPr/>
      </xdr:nvCxnSpPr>
      <xdr:spPr>
        <a:xfrm flipV="1">
          <a:off x="3797300" y="180460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76836</xdr:rowOff>
    </xdr:from>
    <xdr:to>
      <xdr:col>15</xdr:col>
      <xdr:colOff>101600</xdr:colOff>
      <xdr:row>106</xdr:row>
      <xdr:rowOff>6986</xdr:rowOff>
    </xdr:to>
    <xdr:sp macro="" textlink="">
      <xdr:nvSpPr>
        <xdr:cNvPr id="365" name="楕円 364"/>
        <xdr:cNvSpPr/>
      </xdr:nvSpPr>
      <xdr:spPr>
        <a:xfrm>
          <a:off x="2857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85725</xdr:rowOff>
    </xdr:from>
    <xdr:to>
      <xdr:col>19</xdr:col>
      <xdr:colOff>177800</xdr:colOff>
      <xdr:row>105</xdr:row>
      <xdr:rowOff>127636</xdr:rowOff>
    </xdr:to>
    <xdr:cxnSp macro="">
      <xdr:nvCxnSpPr>
        <xdr:cNvPr id="366" name="直線コネクタ 365"/>
        <xdr:cNvCxnSpPr/>
      </xdr:nvCxnSpPr>
      <xdr:spPr>
        <a:xfrm flipV="1">
          <a:off x="2908300" y="18087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127652</xdr:rowOff>
    </xdr:from>
    <xdr:ext cx="405111" cy="259045"/>
    <xdr:sp macro="" textlink="">
      <xdr:nvSpPr>
        <xdr:cNvPr id="370" name="n_1mainValue【市民会館】&#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169563</xdr:rowOff>
    </xdr:from>
    <xdr:ext cx="405111" cy="259045"/>
    <xdr:sp macro="" textlink="">
      <xdr:nvSpPr>
        <xdr:cNvPr id="371" name="n_2mainValue【市民会館】&#10;有形固定資産減価償却率"/>
        <xdr:cNvSpPr txBox="1"/>
      </xdr:nvSpPr>
      <xdr:spPr>
        <a:xfrm>
          <a:off x="2705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00"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10" name="楕円 409"/>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11" name="【市民会館】&#10;一人当たり面積該当値テキスト"/>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12" name="楕円 411"/>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13" name="直線コネクタ 412"/>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14" name="楕円 413"/>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64770</xdr:rowOff>
    </xdr:to>
    <xdr:cxnSp macro="">
      <xdr:nvCxnSpPr>
        <xdr:cNvPr id="415" name="直線コネクタ 414"/>
        <xdr:cNvCxnSpPr/>
      </xdr:nvCxnSpPr>
      <xdr:spPr>
        <a:xfrm>
          <a:off x="8750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17"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419"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20"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60" name="楕円 459"/>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461" name="【一般廃棄物処理施設】&#10;有形固定資産減価償却率該当値テキスト"/>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462" name="楕円 461"/>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40005</xdr:rowOff>
    </xdr:to>
    <xdr:cxnSp macro="">
      <xdr:nvCxnSpPr>
        <xdr:cNvPr id="463" name="直線コネクタ 462"/>
        <xdr:cNvCxnSpPr/>
      </xdr:nvCxnSpPr>
      <xdr:spPr>
        <a:xfrm flipV="1">
          <a:off x="15481300" y="65131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64" name="楕円 463"/>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102870</xdr:rowOff>
    </xdr:to>
    <xdr:cxnSp macro="">
      <xdr:nvCxnSpPr>
        <xdr:cNvPr id="465" name="直線コネクタ 464"/>
        <xdr:cNvCxnSpPr/>
      </xdr:nvCxnSpPr>
      <xdr:spPr>
        <a:xfrm flipV="1">
          <a:off x="14592300" y="65551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469" name="n_1mainValue【一般廃棄物処理施設】&#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70" name="n_2mainValue【一般廃棄物処理施設】&#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499"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24433</xdr:rowOff>
    </xdr:from>
    <xdr:to>
      <xdr:col>116</xdr:col>
      <xdr:colOff>114300</xdr:colOff>
      <xdr:row>41</xdr:row>
      <xdr:rowOff>126033</xdr:rowOff>
    </xdr:to>
    <xdr:sp macro="" textlink="">
      <xdr:nvSpPr>
        <xdr:cNvPr id="509" name="楕円 508"/>
        <xdr:cNvSpPr/>
      </xdr:nvSpPr>
      <xdr:spPr>
        <a:xfrm>
          <a:off x="22110700" y="70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110810</xdr:rowOff>
    </xdr:from>
    <xdr:ext cx="534377" cy="259045"/>
    <xdr:sp macro="" textlink="">
      <xdr:nvSpPr>
        <xdr:cNvPr id="510" name="【一般廃棄物処理施設】&#10;一人当たり有形固定資産（償却資産）額該当値テキスト"/>
        <xdr:cNvSpPr txBox="1"/>
      </xdr:nvSpPr>
      <xdr:spPr>
        <a:xfrm>
          <a:off x="22199600" y="69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24859</xdr:rowOff>
    </xdr:from>
    <xdr:to>
      <xdr:col>112</xdr:col>
      <xdr:colOff>38100</xdr:colOff>
      <xdr:row>41</xdr:row>
      <xdr:rowOff>126459</xdr:rowOff>
    </xdr:to>
    <xdr:sp macro="" textlink="">
      <xdr:nvSpPr>
        <xdr:cNvPr id="511" name="楕円 510"/>
        <xdr:cNvSpPr/>
      </xdr:nvSpPr>
      <xdr:spPr>
        <a:xfrm>
          <a:off x="21272500" y="7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75233</xdr:rowOff>
    </xdr:from>
    <xdr:to>
      <xdr:col>116</xdr:col>
      <xdr:colOff>63500</xdr:colOff>
      <xdr:row>41</xdr:row>
      <xdr:rowOff>75659</xdr:rowOff>
    </xdr:to>
    <xdr:cxnSp macro="">
      <xdr:nvCxnSpPr>
        <xdr:cNvPr id="512" name="直線コネクタ 511"/>
        <xdr:cNvCxnSpPr/>
      </xdr:nvCxnSpPr>
      <xdr:spPr>
        <a:xfrm flipV="1">
          <a:off x="21323300" y="7104683"/>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24318</xdr:rowOff>
    </xdr:from>
    <xdr:to>
      <xdr:col>107</xdr:col>
      <xdr:colOff>101600</xdr:colOff>
      <xdr:row>41</xdr:row>
      <xdr:rowOff>125918</xdr:rowOff>
    </xdr:to>
    <xdr:sp macro="" textlink="">
      <xdr:nvSpPr>
        <xdr:cNvPr id="513" name="楕円 512"/>
        <xdr:cNvSpPr/>
      </xdr:nvSpPr>
      <xdr:spPr>
        <a:xfrm>
          <a:off x="20383500" y="70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75118</xdr:rowOff>
    </xdr:from>
    <xdr:to>
      <xdr:col>111</xdr:col>
      <xdr:colOff>177800</xdr:colOff>
      <xdr:row>41</xdr:row>
      <xdr:rowOff>75659</xdr:rowOff>
    </xdr:to>
    <xdr:cxnSp macro="">
      <xdr:nvCxnSpPr>
        <xdr:cNvPr id="514" name="直線コネクタ 513"/>
        <xdr:cNvCxnSpPr/>
      </xdr:nvCxnSpPr>
      <xdr:spPr>
        <a:xfrm>
          <a:off x="20434300" y="7104568"/>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1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16"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117586</xdr:rowOff>
    </xdr:from>
    <xdr:ext cx="534377" cy="259045"/>
    <xdr:sp macro="" textlink="">
      <xdr:nvSpPr>
        <xdr:cNvPr id="518" name="n_1mainValue【一般廃棄物処理施設】&#10;一人当たり有形固定資産（償却資産）額"/>
        <xdr:cNvSpPr txBox="1"/>
      </xdr:nvSpPr>
      <xdr:spPr>
        <a:xfrm>
          <a:off x="21043411" y="71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117045</xdr:rowOff>
    </xdr:from>
    <xdr:ext cx="534377" cy="259045"/>
    <xdr:sp macro="" textlink="">
      <xdr:nvSpPr>
        <xdr:cNvPr id="519" name="n_2mainValue【一般廃棄物処理施設】&#10;一人当たり有形固定資産（償却資産）額"/>
        <xdr:cNvSpPr txBox="1"/>
      </xdr:nvSpPr>
      <xdr:spPr>
        <a:xfrm>
          <a:off x="20167111" y="71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4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150368</xdr:rowOff>
    </xdr:from>
    <xdr:to>
      <xdr:col>85</xdr:col>
      <xdr:colOff>177800</xdr:colOff>
      <xdr:row>61</xdr:row>
      <xdr:rowOff>80518</xdr:rowOff>
    </xdr:to>
    <xdr:sp macro="" textlink="">
      <xdr:nvSpPr>
        <xdr:cNvPr id="557" name="楕円 556"/>
        <xdr:cNvSpPr/>
      </xdr:nvSpPr>
      <xdr:spPr>
        <a:xfrm>
          <a:off x="16268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128795</xdr:rowOff>
    </xdr:from>
    <xdr:ext cx="405111" cy="259045"/>
    <xdr:sp macro="" textlink="">
      <xdr:nvSpPr>
        <xdr:cNvPr id="558" name="【保健センター・保健所】&#10;有形固定資産減価償却率該当値テキスト"/>
        <xdr:cNvSpPr txBox="1"/>
      </xdr:nvSpPr>
      <xdr:spPr>
        <a:xfrm>
          <a:off x="163576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24638</xdr:rowOff>
    </xdr:from>
    <xdr:to>
      <xdr:col>81</xdr:col>
      <xdr:colOff>101600</xdr:colOff>
      <xdr:row>61</xdr:row>
      <xdr:rowOff>126238</xdr:rowOff>
    </xdr:to>
    <xdr:sp macro="" textlink="">
      <xdr:nvSpPr>
        <xdr:cNvPr id="559" name="楕円 558"/>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29718</xdr:rowOff>
    </xdr:from>
    <xdr:to>
      <xdr:col>85</xdr:col>
      <xdr:colOff>127000</xdr:colOff>
      <xdr:row>61</xdr:row>
      <xdr:rowOff>75438</xdr:rowOff>
    </xdr:to>
    <xdr:cxnSp macro="">
      <xdr:nvCxnSpPr>
        <xdr:cNvPr id="560" name="直線コネクタ 559"/>
        <xdr:cNvCxnSpPr/>
      </xdr:nvCxnSpPr>
      <xdr:spPr>
        <a:xfrm flipV="1">
          <a:off x="15481300" y="104881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70358</xdr:rowOff>
    </xdr:from>
    <xdr:to>
      <xdr:col>76</xdr:col>
      <xdr:colOff>165100</xdr:colOff>
      <xdr:row>62</xdr:row>
      <xdr:rowOff>508</xdr:rowOff>
    </xdr:to>
    <xdr:sp macro="" textlink="">
      <xdr:nvSpPr>
        <xdr:cNvPr id="561" name="楕円 560"/>
        <xdr:cNvSpPr/>
      </xdr:nvSpPr>
      <xdr:spPr>
        <a:xfrm>
          <a:off x="14541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75438</xdr:rowOff>
    </xdr:from>
    <xdr:to>
      <xdr:col>81</xdr:col>
      <xdr:colOff>50800</xdr:colOff>
      <xdr:row>61</xdr:row>
      <xdr:rowOff>121158</xdr:rowOff>
    </xdr:to>
    <xdr:cxnSp macro="">
      <xdr:nvCxnSpPr>
        <xdr:cNvPr id="562" name="直線コネクタ 561"/>
        <xdr:cNvCxnSpPr/>
      </xdr:nvCxnSpPr>
      <xdr:spPr>
        <a:xfrm flipV="1">
          <a:off x="14592300" y="10533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63"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4"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117365</xdr:rowOff>
    </xdr:from>
    <xdr:ext cx="405111" cy="259045"/>
    <xdr:sp macro="" textlink="">
      <xdr:nvSpPr>
        <xdr:cNvPr id="566" name="n_1mainValue【保健センター・保健所】&#10;有形固定資産減価償却率"/>
        <xdr:cNvSpPr txBox="1"/>
      </xdr:nvSpPr>
      <xdr:spPr>
        <a:xfrm>
          <a:off x="152660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67" name="n_2main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598"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8" name="楕円 607"/>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115405</xdr:rowOff>
    </xdr:from>
    <xdr:ext cx="469744" cy="259045"/>
    <xdr:sp macro="" textlink="">
      <xdr:nvSpPr>
        <xdr:cNvPr id="609" name="【保健センター・保健所】&#10;一人当たり面積該当値テキスト"/>
        <xdr:cNvSpPr txBox="1"/>
      </xdr:nvSpPr>
      <xdr:spPr>
        <a:xfrm>
          <a:off x="221996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610" name="楕円 609"/>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16328</xdr:rowOff>
    </xdr:to>
    <xdr:cxnSp macro="">
      <xdr:nvCxnSpPr>
        <xdr:cNvPr id="611" name="直線コネクタ 610"/>
        <xdr:cNvCxnSpPr/>
      </xdr:nvCxnSpPr>
      <xdr:spPr>
        <a:xfrm>
          <a:off x="21323300" y="1064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612" name="楕円 611"/>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xdr:rowOff>
    </xdr:from>
    <xdr:to>
      <xdr:col>111</xdr:col>
      <xdr:colOff>177800</xdr:colOff>
      <xdr:row>62</xdr:row>
      <xdr:rowOff>16328</xdr:rowOff>
    </xdr:to>
    <xdr:cxnSp macro="">
      <xdr:nvCxnSpPr>
        <xdr:cNvPr id="613" name="直線コネクタ 612"/>
        <xdr:cNvCxnSpPr/>
      </xdr:nvCxnSpPr>
      <xdr:spPr>
        <a:xfrm>
          <a:off x="20434300" y="1064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14"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5"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617" name="n_1main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618" name="n_2main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50"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88537</xdr:rowOff>
    </xdr:from>
    <xdr:to>
      <xdr:col>85</xdr:col>
      <xdr:colOff>177800</xdr:colOff>
      <xdr:row>81</xdr:row>
      <xdr:rowOff>18687</xdr:rowOff>
    </xdr:to>
    <xdr:sp macro="" textlink="">
      <xdr:nvSpPr>
        <xdr:cNvPr id="660" name="楕円 659"/>
        <xdr:cNvSpPr/>
      </xdr:nvSpPr>
      <xdr:spPr>
        <a:xfrm>
          <a:off x="16268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111414</xdr:rowOff>
    </xdr:from>
    <xdr:ext cx="405111" cy="259045"/>
    <xdr:sp macro="" textlink="">
      <xdr:nvSpPr>
        <xdr:cNvPr id="661" name="【消防施設】&#10;有形固定資産減価償却率該当値テキスト"/>
        <xdr:cNvSpPr txBox="1"/>
      </xdr:nvSpPr>
      <xdr:spPr>
        <a:xfrm>
          <a:off x="16357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62" name="楕円 661"/>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139337</xdr:rowOff>
    </xdr:from>
    <xdr:to>
      <xdr:col>85</xdr:col>
      <xdr:colOff>127000</xdr:colOff>
      <xdr:row>81</xdr:row>
      <xdr:rowOff>26670</xdr:rowOff>
    </xdr:to>
    <xdr:cxnSp macro="">
      <xdr:nvCxnSpPr>
        <xdr:cNvPr id="663" name="直線コネクタ 662"/>
        <xdr:cNvCxnSpPr/>
      </xdr:nvCxnSpPr>
      <xdr:spPr>
        <a:xfrm flipV="1">
          <a:off x="15481300" y="138553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664" name="楕円 663"/>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78921</xdr:rowOff>
    </xdr:to>
    <xdr:cxnSp macro="">
      <xdr:nvCxnSpPr>
        <xdr:cNvPr id="665" name="直線コネクタ 664"/>
        <xdr:cNvCxnSpPr/>
      </xdr:nvCxnSpPr>
      <xdr:spPr>
        <a:xfrm flipV="1">
          <a:off x="14592300" y="139141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66"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67"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69" name="n_1mainValue【消防施設】&#10;有形固定資産減価償却率"/>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670" name="n_2mainValue【消防施設】&#10;有形固定資産減価償却率"/>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99"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09" name="楕円 708"/>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10"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11" name="楕円 710"/>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12" name="直線コネクタ 711"/>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13" name="楕円 712"/>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714" name="直線コネクタ 713"/>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1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16"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18"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19"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99695</xdr:rowOff>
    </xdr:from>
    <xdr:to>
      <xdr:col>85</xdr:col>
      <xdr:colOff>177800</xdr:colOff>
      <xdr:row>100</xdr:row>
      <xdr:rowOff>29845</xdr:rowOff>
    </xdr:to>
    <xdr:sp macro="" textlink="">
      <xdr:nvSpPr>
        <xdr:cNvPr id="758" name="楕円 757"/>
        <xdr:cNvSpPr/>
      </xdr:nvSpPr>
      <xdr:spPr>
        <a:xfrm>
          <a:off x="162687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39387</xdr:rowOff>
    </xdr:from>
    <xdr:ext cx="405111" cy="259045"/>
    <xdr:sp macro="" textlink="">
      <xdr:nvSpPr>
        <xdr:cNvPr id="759" name="【庁舎】&#10;有形固定資産減価償却率該当値テキスト"/>
        <xdr:cNvSpPr txBox="1"/>
      </xdr:nvSpPr>
      <xdr:spPr>
        <a:xfrm>
          <a:off x="16357600" y="170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126364</xdr:rowOff>
    </xdr:from>
    <xdr:to>
      <xdr:col>81</xdr:col>
      <xdr:colOff>101600</xdr:colOff>
      <xdr:row>100</xdr:row>
      <xdr:rowOff>56514</xdr:rowOff>
    </xdr:to>
    <xdr:sp macro="" textlink="">
      <xdr:nvSpPr>
        <xdr:cNvPr id="760" name="楕円 759"/>
        <xdr:cNvSpPr/>
      </xdr:nvSpPr>
      <xdr:spPr>
        <a:xfrm>
          <a:off x="15430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150495</xdr:rowOff>
    </xdr:from>
    <xdr:to>
      <xdr:col>85</xdr:col>
      <xdr:colOff>127000</xdr:colOff>
      <xdr:row>100</xdr:row>
      <xdr:rowOff>5714</xdr:rowOff>
    </xdr:to>
    <xdr:cxnSp macro="">
      <xdr:nvCxnSpPr>
        <xdr:cNvPr id="761" name="直線コネクタ 760"/>
        <xdr:cNvCxnSpPr/>
      </xdr:nvCxnSpPr>
      <xdr:spPr>
        <a:xfrm flipV="1">
          <a:off x="15481300" y="171240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151130</xdr:rowOff>
    </xdr:from>
    <xdr:to>
      <xdr:col>76</xdr:col>
      <xdr:colOff>165100</xdr:colOff>
      <xdr:row>100</xdr:row>
      <xdr:rowOff>81280</xdr:rowOff>
    </xdr:to>
    <xdr:sp macro="" textlink="">
      <xdr:nvSpPr>
        <xdr:cNvPr id="762" name="楕円 761"/>
        <xdr:cNvSpPr/>
      </xdr:nvSpPr>
      <xdr:spPr>
        <a:xfrm>
          <a:off x="14541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5714</xdr:rowOff>
    </xdr:from>
    <xdr:to>
      <xdr:col>81</xdr:col>
      <xdr:colOff>50800</xdr:colOff>
      <xdr:row>100</xdr:row>
      <xdr:rowOff>30480</xdr:rowOff>
    </xdr:to>
    <xdr:cxnSp macro="">
      <xdr:nvCxnSpPr>
        <xdr:cNvPr id="763" name="直線コネクタ 762"/>
        <xdr:cNvCxnSpPr/>
      </xdr:nvCxnSpPr>
      <xdr:spPr>
        <a:xfrm flipV="1">
          <a:off x="14592300" y="17150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73041</xdr:rowOff>
    </xdr:from>
    <xdr:ext cx="405111" cy="259045"/>
    <xdr:sp macro="" textlink="">
      <xdr:nvSpPr>
        <xdr:cNvPr id="767" name="n_1mainValue【庁舎】&#10;有形固定資産減価償却率"/>
        <xdr:cNvSpPr txBox="1"/>
      </xdr:nvSpPr>
      <xdr:spPr>
        <a:xfrm>
          <a:off x="152660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97807</xdr:rowOff>
    </xdr:from>
    <xdr:ext cx="405111" cy="259045"/>
    <xdr:sp macro="" textlink="">
      <xdr:nvSpPr>
        <xdr:cNvPr id="768" name="n_2mainValue【庁舎】&#10;有形固定資産減価償却率"/>
        <xdr:cNvSpPr txBox="1"/>
      </xdr:nvSpPr>
      <xdr:spPr>
        <a:xfrm>
          <a:off x="14389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95"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05" name="楕円 804"/>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06"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07" name="楕円 806"/>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39624</xdr:rowOff>
    </xdr:to>
    <xdr:cxnSp macro="">
      <xdr:nvCxnSpPr>
        <xdr:cNvPr id="808" name="直線コネクタ 807"/>
        <xdr:cNvCxnSpPr/>
      </xdr:nvCxnSpPr>
      <xdr:spPr>
        <a:xfrm>
          <a:off x="21323300" y="18213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809" name="楕円 808"/>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44196</xdr:rowOff>
    </xdr:to>
    <xdr:cxnSp macro="">
      <xdr:nvCxnSpPr>
        <xdr:cNvPr id="810" name="直線コネクタ 809"/>
        <xdr:cNvCxnSpPr/>
      </xdr:nvCxnSpPr>
      <xdr:spPr>
        <a:xfrm flipV="1">
          <a:off x="20434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11"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2"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14"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86123</xdr:rowOff>
    </xdr:from>
    <xdr:ext cx="469744" cy="259045"/>
    <xdr:sp macro="" textlink="">
      <xdr:nvSpPr>
        <xdr:cNvPr id="815" name="n_2mainValue【庁舎】&#10;一人当たり面積"/>
        <xdr:cNvSpPr txBox="1"/>
      </xdr:nvSpPr>
      <xdr:spPr>
        <a:xfrm>
          <a:off x="20199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類似団体内平均値と比較して、特に有形固定資産減価償却率が高くなっている施設は庁舎となっている。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現在、新庁舎を建設中であり、今後は有形固定資産減価償却率の低下が見込まれる。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また、福祉施設も同様に類似団体と比較して有形固定資産減価償却率が高くなっている。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施設の老朽化が課題となっているため、再配置等の検討を進めていく。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税基盤が乏しいことなどから、財政力指数が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と類似団体内平均値を大きく下回る結果となっている。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給与制度の適正化や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年度に策定した「和泉躍進プラン（案）」を着実に実施する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ことなどにより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財政基盤の強化を図る。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xdr:cNvCxnSpPr/>
      </xdr:nvCxnSpPr>
      <xdr:spPr>
        <a:xfrm flipV="1">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52211</xdr:rowOff>
    </xdr:to>
    <xdr:cxnSp macro="">
      <xdr:nvCxnSpPr>
        <xdr:cNvPr id="75" name="直線コネクタ 74"/>
        <xdr:cNvCxnSpPr/>
      </xdr:nvCxnSpPr>
      <xdr:spPr>
        <a:xfrm flipV="1">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年度まで、「和泉再生プラン」に基づき、人件費の削減や経常経費の削減に取り組んできたが、経常収支比率は類似団体内で下位に位置している。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今後は、「和泉躍進プラン（案）」を着実に実施することにより経常経費の削減に努めるとともに、歳入面においても、市税の徴収率強化により歳入確保を図る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104394</xdr:rowOff>
    </xdr:to>
    <xdr:cxnSp macro="">
      <xdr:nvCxnSpPr>
        <xdr:cNvPr id="130" name="直線コネクタ 129"/>
        <xdr:cNvCxnSpPr/>
      </xdr:nvCxnSpPr>
      <xdr:spPr>
        <a:xfrm flipV="1">
          <a:off x="4114800" y="112100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104394</xdr:rowOff>
    </xdr:to>
    <xdr:cxnSp macro="">
      <xdr:nvCxnSpPr>
        <xdr:cNvPr id="133" name="直線コネクタ 132"/>
        <xdr:cNvCxnSpPr/>
      </xdr:nvCxnSpPr>
      <xdr:spPr>
        <a:xfrm>
          <a:off x="3225800" y="1119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65</xdr:row>
      <xdr:rowOff>46482</xdr:rowOff>
    </xdr:to>
    <xdr:cxnSp macro="">
      <xdr:nvCxnSpPr>
        <xdr:cNvPr id="136" name="直線コネクタ 135"/>
        <xdr:cNvCxnSpPr/>
      </xdr:nvCxnSpPr>
      <xdr:spPr>
        <a:xfrm>
          <a:off x="2336800" y="1106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66</xdr:row>
      <xdr:rowOff>97028</xdr:rowOff>
    </xdr:to>
    <xdr:cxnSp macro="">
      <xdr:nvCxnSpPr>
        <xdr:cNvPr id="139" name="直線コネクタ 138"/>
        <xdr:cNvCxnSpPr/>
      </xdr:nvCxnSpPr>
      <xdr:spPr>
        <a:xfrm flipV="1">
          <a:off x="1447800" y="1106525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5" name="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6" name="テキスト ボックス 155"/>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46228</xdr:rowOff>
    </xdr:from>
    <xdr:to>
      <xdr:col>7</xdr:col>
      <xdr:colOff>31750</xdr:colOff>
      <xdr:row>66</xdr:row>
      <xdr:rowOff>147828</xdr:rowOff>
    </xdr:to>
    <xdr:sp macro="" textlink="">
      <xdr:nvSpPr>
        <xdr:cNvPr id="157" name="楕円 156"/>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132605</xdr:rowOff>
    </xdr:from>
    <xdr:ext cx="762000" cy="259045"/>
    <xdr:sp macro="" textlink="">
      <xdr:nvSpPr>
        <xdr:cNvPr id="158" name="テキスト ボックス 157"/>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[96,741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人口千人当たりの職員数が</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類似団体内平均値より少ない</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、人口１人当たりの人件費・物件費等決算額が類似団体内平均値に比べて下回って</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いるが、近年は</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ふるさと元気寄附委託料</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の増加により、増加</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引き続き、人件費の削減や指定管理者制度の導入などによる事業費削減を進めることにより、人件費・物件費の抑制に努める。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95467</xdr:rowOff>
    </xdr:from>
    <xdr:to>
      <xdr:col>23</xdr:col>
      <xdr:colOff>133350</xdr:colOff>
      <xdr:row>82</xdr:row>
      <xdr:rowOff>106487</xdr:rowOff>
    </xdr:to>
    <xdr:cxnSp macro="">
      <xdr:nvCxnSpPr>
        <xdr:cNvPr id="195" name="直線コネクタ 194"/>
        <xdr:cNvCxnSpPr/>
      </xdr:nvCxnSpPr>
      <xdr:spPr>
        <a:xfrm>
          <a:off x="4114800" y="14154367"/>
          <a:ext cx="8382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36692</xdr:rowOff>
    </xdr:from>
    <xdr:to>
      <xdr:col>19</xdr:col>
      <xdr:colOff>133350</xdr:colOff>
      <xdr:row>82</xdr:row>
      <xdr:rowOff>95467</xdr:rowOff>
    </xdr:to>
    <xdr:cxnSp macro="">
      <xdr:nvCxnSpPr>
        <xdr:cNvPr id="198" name="直線コネクタ 197"/>
        <xdr:cNvCxnSpPr/>
      </xdr:nvCxnSpPr>
      <xdr:spPr>
        <a:xfrm>
          <a:off x="3225800" y="14095592"/>
          <a:ext cx="889000" cy="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29845</xdr:rowOff>
    </xdr:from>
    <xdr:to>
      <xdr:col>15</xdr:col>
      <xdr:colOff>82550</xdr:colOff>
      <xdr:row>82</xdr:row>
      <xdr:rowOff>36692</xdr:rowOff>
    </xdr:to>
    <xdr:cxnSp macro="">
      <xdr:nvCxnSpPr>
        <xdr:cNvPr id="201" name="直線コネクタ 200"/>
        <xdr:cNvCxnSpPr/>
      </xdr:nvCxnSpPr>
      <xdr:spPr>
        <a:xfrm>
          <a:off x="2336800" y="14088745"/>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14184</xdr:rowOff>
    </xdr:from>
    <xdr:to>
      <xdr:col>11</xdr:col>
      <xdr:colOff>31750</xdr:colOff>
      <xdr:row>82</xdr:row>
      <xdr:rowOff>29845</xdr:rowOff>
    </xdr:to>
    <xdr:cxnSp macro="">
      <xdr:nvCxnSpPr>
        <xdr:cNvPr id="204" name="直線コネクタ 203"/>
        <xdr:cNvCxnSpPr/>
      </xdr:nvCxnSpPr>
      <xdr:spPr>
        <a:xfrm>
          <a:off x="1447800" y="14073084"/>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55687</xdr:rowOff>
    </xdr:from>
    <xdr:to>
      <xdr:col>23</xdr:col>
      <xdr:colOff>184150</xdr:colOff>
      <xdr:row>82</xdr:row>
      <xdr:rowOff>157287</xdr:rowOff>
    </xdr:to>
    <xdr:sp macro="" textlink="">
      <xdr:nvSpPr>
        <xdr:cNvPr id="214" name="楕円 213"/>
        <xdr:cNvSpPr/>
      </xdr:nvSpPr>
      <xdr:spPr>
        <a:xfrm>
          <a:off x="4902200" y="141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72214</xdr:rowOff>
    </xdr:from>
    <xdr:ext cx="762000" cy="259045"/>
    <xdr:sp macro="" textlink="">
      <xdr:nvSpPr>
        <xdr:cNvPr id="215" name="人件費・物件費等の状況該当値テキスト"/>
        <xdr:cNvSpPr txBox="1"/>
      </xdr:nvSpPr>
      <xdr:spPr>
        <a:xfrm>
          <a:off x="5041900" y="139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44667</xdr:rowOff>
    </xdr:from>
    <xdr:to>
      <xdr:col>19</xdr:col>
      <xdr:colOff>184150</xdr:colOff>
      <xdr:row>82</xdr:row>
      <xdr:rowOff>146267</xdr:rowOff>
    </xdr:to>
    <xdr:sp macro="" textlink="">
      <xdr:nvSpPr>
        <xdr:cNvPr id="216" name="楕円 215"/>
        <xdr:cNvSpPr/>
      </xdr:nvSpPr>
      <xdr:spPr>
        <a:xfrm>
          <a:off x="4064000" y="141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156444</xdr:rowOff>
    </xdr:from>
    <xdr:ext cx="736600" cy="259045"/>
    <xdr:sp macro="" textlink="">
      <xdr:nvSpPr>
        <xdr:cNvPr id="217" name="テキスト ボックス 216"/>
        <xdr:cNvSpPr txBox="1"/>
      </xdr:nvSpPr>
      <xdr:spPr>
        <a:xfrm>
          <a:off x="3733800" y="1387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157342</xdr:rowOff>
    </xdr:from>
    <xdr:to>
      <xdr:col>15</xdr:col>
      <xdr:colOff>133350</xdr:colOff>
      <xdr:row>82</xdr:row>
      <xdr:rowOff>87492</xdr:rowOff>
    </xdr:to>
    <xdr:sp macro="" textlink="">
      <xdr:nvSpPr>
        <xdr:cNvPr id="218" name="楕円 217"/>
        <xdr:cNvSpPr/>
      </xdr:nvSpPr>
      <xdr:spPr>
        <a:xfrm>
          <a:off x="3175000" y="14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97669</xdr:rowOff>
    </xdr:from>
    <xdr:ext cx="762000" cy="259045"/>
    <xdr:sp macro="" textlink="">
      <xdr:nvSpPr>
        <xdr:cNvPr id="219" name="テキスト ボックス 218"/>
        <xdr:cNvSpPr txBox="1"/>
      </xdr:nvSpPr>
      <xdr:spPr>
        <a:xfrm>
          <a:off x="2844800" y="138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150495</xdr:rowOff>
    </xdr:from>
    <xdr:to>
      <xdr:col>11</xdr:col>
      <xdr:colOff>82550</xdr:colOff>
      <xdr:row>82</xdr:row>
      <xdr:rowOff>80645</xdr:rowOff>
    </xdr:to>
    <xdr:sp macro="" textlink="">
      <xdr:nvSpPr>
        <xdr:cNvPr id="220" name="楕円 219"/>
        <xdr:cNvSpPr/>
      </xdr:nvSpPr>
      <xdr:spPr>
        <a:xfrm>
          <a:off x="22860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90822</xdr:rowOff>
    </xdr:from>
    <xdr:ext cx="762000" cy="259045"/>
    <xdr:sp macro="" textlink="">
      <xdr:nvSpPr>
        <xdr:cNvPr id="221" name="テキスト ボックス 220"/>
        <xdr:cNvSpPr txBox="1"/>
      </xdr:nvSpPr>
      <xdr:spPr>
        <a:xfrm>
          <a:off x="1955800" y="1380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134834</xdr:rowOff>
    </xdr:from>
    <xdr:to>
      <xdr:col>7</xdr:col>
      <xdr:colOff>31750</xdr:colOff>
      <xdr:row>82</xdr:row>
      <xdr:rowOff>64984</xdr:rowOff>
    </xdr:to>
    <xdr:sp macro="" textlink="">
      <xdr:nvSpPr>
        <xdr:cNvPr id="222" name="楕円 221"/>
        <xdr:cNvSpPr/>
      </xdr:nvSpPr>
      <xdr:spPr>
        <a:xfrm>
          <a:off x="1397000" y="14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75161</xdr:rowOff>
    </xdr:from>
    <xdr:ext cx="762000" cy="259045"/>
    <xdr:sp macro="" textlink="">
      <xdr:nvSpPr>
        <xdr:cNvPr id="223" name="テキスト ボックス 222"/>
        <xdr:cNvSpPr txBox="1"/>
      </xdr:nvSpPr>
      <xdr:spPr>
        <a:xfrm>
          <a:off x="1066800" y="1379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H23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年度から給料表を国に準拠することなどにより給与制度の適正化を図って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、類似団体内平均値と比較して高順位となっている。引き続き適正な管理に努める。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58420</xdr:rowOff>
    </xdr:to>
    <xdr:cxnSp macro="">
      <xdr:nvCxnSpPr>
        <xdr:cNvPr id="255" name="直線コネクタ 254"/>
        <xdr:cNvCxnSpPr/>
      </xdr:nvCxnSpPr>
      <xdr:spPr>
        <a:xfrm flipV="1">
          <a:off x="16179800" y="1436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84</xdr:row>
      <xdr:rowOff>58420</xdr:rowOff>
    </xdr:to>
    <xdr:cxnSp macro="">
      <xdr:nvCxnSpPr>
        <xdr:cNvPr id="258" name="直線コネクタ 257"/>
        <xdr:cNvCxnSpPr/>
      </xdr:nvCxnSpPr>
      <xdr:spPr>
        <a:xfrm>
          <a:off x="15290800" y="1421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160020</xdr:rowOff>
    </xdr:from>
    <xdr:to>
      <xdr:col>72</xdr:col>
      <xdr:colOff>203200</xdr:colOff>
      <xdr:row>83</xdr:row>
      <xdr:rowOff>60961</xdr:rowOff>
    </xdr:to>
    <xdr:cxnSp macro="">
      <xdr:nvCxnSpPr>
        <xdr:cNvPr id="261" name="直線コネクタ 260"/>
        <xdr:cNvCxnSpPr/>
      </xdr:nvCxnSpPr>
      <xdr:spPr>
        <a:xfrm flipV="1">
          <a:off x="14401800" y="142189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60961</xdr:rowOff>
    </xdr:from>
    <xdr:to>
      <xdr:col>68</xdr:col>
      <xdr:colOff>152400</xdr:colOff>
      <xdr:row>85</xdr:row>
      <xdr:rowOff>152400</xdr:rowOff>
    </xdr:to>
    <xdr:cxnSp macro="">
      <xdr:nvCxnSpPr>
        <xdr:cNvPr id="264" name="直線コネクタ 263"/>
        <xdr:cNvCxnSpPr/>
      </xdr:nvCxnSpPr>
      <xdr:spPr>
        <a:xfrm flipV="1">
          <a:off x="13512800" y="1429131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8" name="楕円 277"/>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9" name="テキスト ボックス 278"/>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10161</xdr:rowOff>
    </xdr:from>
    <xdr:to>
      <xdr:col>68</xdr:col>
      <xdr:colOff>203200</xdr:colOff>
      <xdr:row>83</xdr:row>
      <xdr:rowOff>111761</xdr:rowOff>
    </xdr:to>
    <xdr:sp macro="" textlink="">
      <xdr:nvSpPr>
        <xdr:cNvPr id="280" name="楕円 279"/>
        <xdr:cNvSpPr/>
      </xdr:nvSpPr>
      <xdr:spPr>
        <a:xfrm>
          <a:off x="14351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121938</xdr:rowOff>
    </xdr:from>
    <xdr:ext cx="762000" cy="259045"/>
    <xdr:sp macro="" textlink="">
      <xdr:nvSpPr>
        <xdr:cNvPr id="281" name="テキスト ボックス 280"/>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従来から勧奨退職に取り組み、適正な定員管理に努めてきていることから、類似団体内平均値よりも少ない職員数を維持しており、引き続き適正な定員管理に取り組む。</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142603</xdr:rowOff>
    </xdr:from>
    <xdr:to>
      <xdr:col>81</xdr:col>
      <xdr:colOff>44450</xdr:colOff>
      <xdr:row>60</xdr:row>
      <xdr:rowOff>149497</xdr:rowOff>
    </xdr:to>
    <xdr:cxnSp macro="">
      <xdr:nvCxnSpPr>
        <xdr:cNvPr id="320" name="直線コネクタ 319"/>
        <xdr:cNvCxnSpPr/>
      </xdr:nvCxnSpPr>
      <xdr:spPr>
        <a:xfrm>
          <a:off x="16179800" y="104296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142603</xdr:rowOff>
    </xdr:from>
    <xdr:to>
      <xdr:col>77</xdr:col>
      <xdr:colOff>44450</xdr:colOff>
      <xdr:row>60</xdr:row>
      <xdr:rowOff>149497</xdr:rowOff>
    </xdr:to>
    <xdr:cxnSp macro="">
      <xdr:nvCxnSpPr>
        <xdr:cNvPr id="323" name="直線コネクタ 322"/>
        <xdr:cNvCxnSpPr/>
      </xdr:nvCxnSpPr>
      <xdr:spPr>
        <a:xfrm flipV="1">
          <a:off x="15290800" y="1042960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61</xdr:row>
      <xdr:rowOff>9072</xdr:rowOff>
    </xdr:to>
    <xdr:cxnSp macro="">
      <xdr:nvCxnSpPr>
        <xdr:cNvPr id="326" name="直線コネクタ 325"/>
        <xdr:cNvCxnSpPr/>
      </xdr:nvCxnSpPr>
      <xdr:spPr>
        <a:xfrm flipV="1">
          <a:off x="14401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43543</xdr:rowOff>
    </xdr:to>
    <xdr:cxnSp macro="">
      <xdr:nvCxnSpPr>
        <xdr:cNvPr id="329" name="直線コネクタ 328"/>
        <xdr:cNvCxnSpPr/>
      </xdr:nvCxnSpPr>
      <xdr:spPr>
        <a:xfrm flipV="1">
          <a:off x="13512800" y="104675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9" name="楕円 338"/>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0"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91803</xdr:rowOff>
    </xdr:from>
    <xdr:to>
      <xdr:col>77</xdr:col>
      <xdr:colOff>95250</xdr:colOff>
      <xdr:row>61</xdr:row>
      <xdr:rowOff>21953</xdr:rowOff>
    </xdr:to>
    <xdr:sp macro="" textlink="">
      <xdr:nvSpPr>
        <xdr:cNvPr id="341" name="楕円 340"/>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32130</xdr:rowOff>
    </xdr:from>
    <xdr:ext cx="736600" cy="259045"/>
    <xdr:sp macro="" textlink="">
      <xdr:nvSpPr>
        <xdr:cNvPr id="342" name="テキスト ボックス 341"/>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3" name="楕円 342"/>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4" name="テキスト ボックス 343"/>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5" name="楕円 344"/>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70049</xdr:rowOff>
    </xdr:from>
    <xdr:ext cx="762000" cy="259045"/>
    <xdr:sp macro="" textlink="">
      <xdr:nvSpPr>
        <xdr:cNvPr id="346" name="テキスト ボックス 345"/>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7" name="楕円 346"/>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348" name="テキスト ボックス 347"/>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一部事務組合が発行した起債の償還終了などで分子が減少したため、</a:t>
          </a:r>
          <a:r>
            <a:rPr kumimoji="1" lang="en-US" altLang="ja-JP" sz="1300">
              <a:solidFill>
                <a:srgbClr val="000000"/>
              </a:solidFill>
              <a:latin typeface="ＭＳ Ｐゴシック" panose="020B0600070205080204" pitchFamily="50" charset="-128"/>
              <a:ea typeface="ＭＳ Ｐゴシック" panose="020B0600070205080204" pitchFamily="50" charset="-128"/>
            </a:rPr>
            <a:t>H30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年度の数値は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ポイント減少したものの、引き続き類似団体内平均値よりも高い比率となっている。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今後も「和泉躍進プラン（案）」に基づき、事業費縮減に努めることで公債費負担の抑制を図る。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25400</xdr:rowOff>
    </xdr:to>
    <xdr:cxnSp macro="">
      <xdr:nvCxnSpPr>
        <xdr:cNvPr id="383" name="直線コネクタ 382"/>
        <xdr:cNvCxnSpPr/>
      </xdr:nvCxnSpPr>
      <xdr:spPr>
        <a:xfrm flipV="1">
          <a:off x="16179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86" name="直線コネクタ 385"/>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36891</xdr:rowOff>
    </xdr:to>
    <xdr:cxnSp macro="">
      <xdr:nvCxnSpPr>
        <xdr:cNvPr id="389" name="直線コネクタ 388"/>
        <xdr:cNvCxnSpPr/>
      </xdr:nvCxnSpPr>
      <xdr:spPr>
        <a:xfrm flipV="1">
          <a:off x="14401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36891</xdr:rowOff>
    </xdr:to>
    <xdr:cxnSp macro="">
      <xdr:nvCxnSpPr>
        <xdr:cNvPr id="392" name="直線コネクタ 391"/>
        <xdr:cNvCxnSpPr/>
      </xdr:nvCxnSpPr>
      <xdr:spPr>
        <a:xfrm>
          <a:off x="13512800" y="716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5" name="テキスト ボックス 40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6" name="楕円 405"/>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7" name="テキスト ボックス 406"/>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08" name="楕円 407"/>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09" name="テキスト ボックス 408"/>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10" name="楕円 409"/>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411" name="テキスト ボックス 410"/>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前は多額の地方債発行に伴う公債費の影響により、類似団体内平均値を大きく上回っていたが、近年では公営企業等への繰出や一部事務組合への負担、退職手当などの将来負担が減少傾向にあり、低比率で推移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141817</xdr:rowOff>
    </xdr:from>
    <xdr:to>
      <xdr:col>68</xdr:col>
      <xdr:colOff>152400</xdr:colOff>
      <xdr:row>14</xdr:row>
      <xdr:rowOff>168769</xdr:rowOff>
    </xdr:to>
    <xdr:cxnSp macro="">
      <xdr:nvCxnSpPr>
        <xdr:cNvPr id="445" name="直線コネクタ 444"/>
        <xdr:cNvCxnSpPr/>
      </xdr:nvCxnSpPr>
      <xdr:spPr>
        <a:xfrm flipV="1">
          <a:off x="13512800" y="2370667"/>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6"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8" name="フローチャート: 判断 447"/>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9" name="テキスト ボックス 448"/>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0" name="フローチャート: 判断 449"/>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1" name="テキスト ボックス 450"/>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3" name="テキスト ボックス 452"/>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4" name="フローチャート: 判断 453"/>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5" name="テキスト ボックス 454"/>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61" name="楕円 460"/>
        <xdr:cNvSpPr/>
      </xdr:nvSpPr>
      <xdr:spPr>
        <a:xfrm>
          <a:off x="14351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62" name="テキスト ボックス 46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117969</xdr:rowOff>
    </xdr:from>
    <xdr:to>
      <xdr:col>64</xdr:col>
      <xdr:colOff>152400</xdr:colOff>
      <xdr:row>15</xdr:row>
      <xdr:rowOff>48119</xdr:rowOff>
    </xdr:to>
    <xdr:sp macro="" textlink="">
      <xdr:nvSpPr>
        <xdr:cNvPr id="463" name="楕円 462"/>
        <xdr:cNvSpPr/>
      </xdr:nvSpPr>
      <xdr:spPr>
        <a:xfrm>
          <a:off x="13462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58296</xdr:rowOff>
    </xdr:from>
    <xdr:ext cx="762000" cy="259045"/>
    <xdr:sp macro="" textlink="">
      <xdr:nvSpPr>
        <xdr:cNvPr id="464" name="テキスト ボックス 463"/>
        <xdr:cNvSpPr txBox="1"/>
      </xdr:nvSpPr>
      <xdr:spPr>
        <a:xfrm>
          <a:off x="13131800" y="22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従来から実施してきた勧奨退職に伴う職員数の削減及び地域手当の段階的見直し、給料カットなどにより類似団体内平均値を下回っている。引き続き、給与適正化や定員管理適正化を実施していくことにより人件費縮減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6" name="直線コネクタ 65"/>
        <xdr:cNvCxnSpPr/>
      </xdr:nvCxnSpPr>
      <xdr:spPr>
        <a:xfrm>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16510</xdr:rowOff>
    </xdr:to>
    <xdr:cxnSp macro="">
      <xdr:nvCxnSpPr>
        <xdr:cNvPr id="69" name="直線コネクタ 68"/>
        <xdr:cNvCxnSpPr/>
      </xdr:nvCxnSpPr>
      <xdr:spPr>
        <a:xfrm flipV="1">
          <a:off x="3098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85090</xdr:rowOff>
    </xdr:to>
    <xdr:cxnSp macro="">
      <xdr:nvCxnSpPr>
        <xdr:cNvPr id="72" name="直線コネクタ 71"/>
        <xdr:cNvCxnSpPr/>
      </xdr:nvCxnSpPr>
      <xdr:spPr>
        <a:xfrm flipV="1">
          <a:off x="2209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88900</xdr:rowOff>
    </xdr:to>
    <xdr:cxnSp macro="">
      <xdr:nvCxnSpPr>
        <xdr:cNvPr id="75" name="直線コネクタ 74"/>
        <xdr:cNvCxnSpPr/>
      </xdr:nvCxnSpPr>
      <xdr:spPr>
        <a:xfrm flipV="1">
          <a:off x="1320800" y="6428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90" name="テキスト ボックス 89"/>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92" name="テキスト ボックス 91"/>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歳出予算額を抑えるために、対前年度同額を予算要求限度額に設定したことや指定管理者制度の活用による事業費の抑制などにより、類似団体内平均値よりも低比率となっている。引き続き事業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1270</xdr:rowOff>
    </xdr:to>
    <xdr:cxnSp macro="">
      <xdr:nvCxnSpPr>
        <xdr:cNvPr id="125" name="直線コネクタ 124"/>
        <xdr:cNvCxnSpPr/>
      </xdr:nvCxnSpPr>
      <xdr:spPr>
        <a:xfrm flipV="1">
          <a:off x="15671800" y="2554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5842</xdr:rowOff>
    </xdr:to>
    <xdr:cxnSp macro="">
      <xdr:nvCxnSpPr>
        <xdr:cNvPr id="128" name="直線コネクタ 127"/>
        <xdr:cNvCxnSpPr/>
      </xdr:nvCxnSpPr>
      <xdr:spPr>
        <a:xfrm flipV="1">
          <a:off x="14782800" y="2573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15</xdr:row>
      <xdr:rowOff>5842</xdr:rowOff>
    </xdr:to>
    <xdr:cxnSp macro="">
      <xdr:nvCxnSpPr>
        <xdr:cNvPr id="131" name="直線コネクタ 130"/>
        <xdr:cNvCxnSpPr/>
      </xdr:nvCxnSpPr>
      <xdr:spPr>
        <a:xfrm>
          <a:off x="13893800" y="2536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149860</xdr:rowOff>
    </xdr:to>
    <xdr:cxnSp macro="">
      <xdr:nvCxnSpPr>
        <xdr:cNvPr id="134" name="直線コネクタ 133"/>
        <xdr:cNvCxnSpPr/>
      </xdr:nvCxnSpPr>
      <xdr:spPr>
        <a:xfrm flipV="1">
          <a:off x="13004800" y="2536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126492</xdr:rowOff>
    </xdr:from>
    <xdr:to>
      <xdr:col>74</xdr:col>
      <xdr:colOff>31750</xdr:colOff>
      <xdr:row>15</xdr:row>
      <xdr:rowOff>56642</xdr:rowOff>
    </xdr:to>
    <xdr:sp macro="" textlink="">
      <xdr:nvSpPr>
        <xdr:cNvPr id="148" name="楕円 147"/>
        <xdr:cNvSpPr/>
      </xdr:nvSpPr>
      <xdr:spPr>
        <a:xfrm>
          <a:off x="147320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66819</xdr:rowOff>
    </xdr:from>
    <xdr:ext cx="762000" cy="259045"/>
    <xdr:sp macro="" textlink="">
      <xdr:nvSpPr>
        <xdr:cNvPr id="149" name="テキスト ボックス 148"/>
        <xdr:cNvSpPr txBox="1"/>
      </xdr:nvSpPr>
      <xdr:spPr>
        <a:xfrm>
          <a:off x="14401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2" name="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　対象者の増加により障がい者介護等給付、障がい児通所支援給付が</a:t>
          </a:r>
          <a:r>
            <a:rPr kumimoji="1" lang="ja-JP" altLang="ja-JP" sz="1300" b="0" baseline="0">
              <a:solidFill>
                <a:srgbClr val="000000"/>
              </a:solidFill>
              <a:effectLst/>
              <a:latin typeface="ＭＳ Ｐゴシック" panose="020B0600070205080204" pitchFamily="50" charset="-128"/>
              <a:ea typeface="ＭＳ Ｐゴシック" panose="020B0600070205080204" pitchFamily="50" charset="-128"/>
              <a:cs typeface="+mn-cs"/>
            </a:rPr>
            <a:t>増加したこともあり、</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扶助費に占める割合も高く、類似団体内平均値を大幅に上回っている。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　市単独補助制度の見直しなどにより、扶助費の抑制に努める。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31750</xdr:rowOff>
    </xdr:to>
    <xdr:cxnSp macro="">
      <xdr:nvCxnSpPr>
        <xdr:cNvPr id="186" name="直線コネクタ 185"/>
        <xdr:cNvCxnSpPr/>
      </xdr:nvCxnSpPr>
      <xdr:spPr>
        <a:xfrm flipV="1">
          <a:off x="3987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31750</xdr:rowOff>
    </xdr:to>
    <xdr:cxnSp macro="">
      <xdr:nvCxnSpPr>
        <xdr:cNvPr id="189" name="直線コネクタ 188"/>
        <xdr:cNvCxnSpPr/>
      </xdr:nvCxnSpPr>
      <xdr:spPr>
        <a:xfrm>
          <a:off x="3098800" y="10356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69850</xdr:rowOff>
    </xdr:to>
    <xdr:cxnSp macro="">
      <xdr:nvCxnSpPr>
        <xdr:cNvPr id="192" name="直線コネクタ 191"/>
        <xdr:cNvCxnSpPr/>
      </xdr:nvCxnSpPr>
      <xdr:spPr>
        <a:xfrm>
          <a:off x="2209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195" name="直線コネクタ 194"/>
        <xdr:cNvCxnSpPr/>
      </xdr:nvCxnSpPr>
      <xdr:spPr>
        <a:xfrm>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5" name="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6"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7" name="楕円 206"/>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08" name="テキスト ボックス 207"/>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9" name="楕円 208"/>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0" name="テキスト ボックス 209"/>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3" name="楕円 212"/>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4" name="テキスト ボックス 213"/>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高齢化による被保険者の増加により　後期高齢者医療保険事業特別会計、介護保険事業特別会計への繰出金が増加傾向にある。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また、公共施設の老朽化もあり維持補修費も増加傾向にある。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類似団体内平均値を下回っているが、引き続き事業費の抑制を行う。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154215</xdr:rowOff>
    </xdr:to>
    <xdr:cxnSp macro="">
      <xdr:nvCxnSpPr>
        <xdr:cNvPr id="249" name="直線コネクタ 248"/>
        <xdr:cNvCxnSpPr/>
      </xdr:nvCxnSpPr>
      <xdr:spPr>
        <a:xfrm>
          <a:off x="15671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132443</xdr:rowOff>
    </xdr:to>
    <xdr:cxnSp macro="">
      <xdr:nvCxnSpPr>
        <xdr:cNvPr id="252" name="直線コネクタ 251"/>
        <xdr:cNvCxnSpPr/>
      </xdr:nvCxnSpPr>
      <xdr:spPr>
        <a:xfrm>
          <a:off x="14782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45357</xdr:rowOff>
    </xdr:to>
    <xdr:cxnSp macro="">
      <xdr:nvCxnSpPr>
        <xdr:cNvPr id="255" name="直線コネクタ 254"/>
        <xdr:cNvCxnSpPr/>
      </xdr:nvCxnSpPr>
      <xdr:spPr>
        <a:xfrm>
          <a:off x="13893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55</xdr:row>
      <xdr:rowOff>140607</xdr:rowOff>
    </xdr:to>
    <xdr:cxnSp macro="">
      <xdr:nvCxnSpPr>
        <xdr:cNvPr id="258" name="直線コネクタ 257"/>
        <xdr:cNvCxnSpPr/>
      </xdr:nvCxnSpPr>
      <xdr:spPr>
        <a:xfrm>
          <a:off x="13004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68" name="楕円 267"/>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119942</xdr:rowOff>
    </xdr:from>
    <xdr:ext cx="762000" cy="259045"/>
    <xdr:sp macro="" textlink="">
      <xdr:nvSpPr>
        <xdr:cNvPr id="269" name="その他該当値テキスト"/>
        <xdr:cNvSpPr txBox="1"/>
      </xdr:nvSpPr>
      <xdr:spPr>
        <a:xfrm>
          <a:off x="16598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0" name="楕円 269"/>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1" name="テキスト ボックス 270"/>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4" name="楕円 273"/>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5" name="テキスト ボックス 274"/>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6" name="楕円 275"/>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7" name="テキスト ボックス 276"/>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補助費等の比率が類似団体内平均値を上回っている要因としては、ごみ処理業務等を一部事務組合で行っていることなどが挙げられる。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市単独事業補助金の再構築を図るなど引き続き事業費抑制に努める。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39370</xdr:rowOff>
    </xdr:to>
    <xdr:cxnSp macro="">
      <xdr:nvCxnSpPr>
        <xdr:cNvPr id="309" name="直線コネクタ 308"/>
        <xdr:cNvCxnSpPr/>
      </xdr:nvCxnSpPr>
      <xdr:spPr>
        <a:xfrm flipV="1">
          <a:off x="15671800" y="636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92710</xdr:rowOff>
    </xdr:to>
    <xdr:cxnSp macro="">
      <xdr:nvCxnSpPr>
        <xdr:cNvPr id="312" name="直線コネクタ 311"/>
        <xdr:cNvCxnSpPr/>
      </xdr:nvCxnSpPr>
      <xdr:spPr>
        <a:xfrm flipV="1">
          <a:off x="14782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123190</xdr:rowOff>
    </xdr:to>
    <xdr:cxnSp macro="">
      <xdr:nvCxnSpPr>
        <xdr:cNvPr id="315" name="直線コネクタ 314"/>
        <xdr:cNvCxnSpPr/>
      </xdr:nvCxnSpPr>
      <xdr:spPr>
        <a:xfrm flipV="1">
          <a:off x="13893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43180</xdr:rowOff>
    </xdr:to>
    <xdr:cxnSp macro="">
      <xdr:nvCxnSpPr>
        <xdr:cNvPr id="318" name="直線コネクタ 317"/>
        <xdr:cNvCxnSpPr/>
      </xdr:nvCxnSpPr>
      <xdr:spPr>
        <a:xfrm flipV="1">
          <a:off x="13004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28" name="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0" name="楕円 329"/>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1" name="テキスト ボックス 330"/>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4" name="楕円 333"/>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35" name="テキスト ボックス 334"/>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163830</xdr:rowOff>
    </xdr:from>
    <xdr:to>
      <xdr:col>65</xdr:col>
      <xdr:colOff>53975</xdr:colOff>
      <xdr:row>38</xdr:row>
      <xdr:rowOff>93980</xdr:rowOff>
    </xdr:to>
    <xdr:sp macro="" textlink="">
      <xdr:nvSpPr>
        <xdr:cNvPr id="336" name="楕円 335"/>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78757</xdr:rowOff>
    </xdr:from>
    <xdr:ext cx="762000" cy="259045"/>
    <xdr:sp macro="" textlink="">
      <xdr:nvSpPr>
        <xdr:cNvPr id="337" name="テキスト ボックス 336"/>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将来的な財政負担を考慮して、地方債の早期償還に取り組んでいることから、公債費は増加傾向にあり、類似団体内平均値を上回っているが、将来負担比率は反比例して減少している。今後も将来負担の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111761</xdr:rowOff>
    </xdr:from>
    <xdr:to>
      <xdr:col>24</xdr:col>
      <xdr:colOff>25400</xdr:colOff>
      <xdr:row>78</xdr:row>
      <xdr:rowOff>119380</xdr:rowOff>
    </xdr:to>
    <xdr:cxnSp macro="">
      <xdr:nvCxnSpPr>
        <xdr:cNvPr id="370" name="直線コネクタ 369"/>
        <xdr:cNvCxnSpPr/>
      </xdr:nvCxnSpPr>
      <xdr:spPr>
        <a:xfrm flipV="1">
          <a:off x="3987800" y="13484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119380</xdr:rowOff>
    </xdr:to>
    <xdr:cxnSp macro="">
      <xdr:nvCxnSpPr>
        <xdr:cNvPr id="373" name="直線コネクタ 372"/>
        <xdr:cNvCxnSpPr/>
      </xdr:nvCxnSpPr>
      <xdr:spPr>
        <a:xfrm>
          <a:off x="3098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88900</xdr:rowOff>
    </xdr:to>
    <xdr:cxnSp macro="">
      <xdr:nvCxnSpPr>
        <xdr:cNvPr id="376" name="直線コネクタ 375"/>
        <xdr:cNvCxnSpPr/>
      </xdr:nvCxnSpPr>
      <xdr:spPr>
        <a:xfrm>
          <a:off x="2209800" y="1339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27939</xdr:rowOff>
    </xdr:to>
    <xdr:cxnSp macro="">
      <xdr:nvCxnSpPr>
        <xdr:cNvPr id="379" name="直線コネクタ 378"/>
        <xdr:cNvCxnSpPr/>
      </xdr:nvCxnSpPr>
      <xdr:spPr>
        <a:xfrm flipV="1">
          <a:off x="1320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89" name="楕円 388"/>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0"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1" name="楕円 390"/>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2" name="テキスト ボックス 391"/>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3" name="楕円 392"/>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4" name="テキスト ボックス 393"/>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5" name="楕円 394"/>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6" name="テキスト ボックス 395"/>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7" name="楕円 396"/>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8" name="テキスト ボックス 39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歳出予算額を抑えるために、対前年度同額を予算要求限度額に設定するなどにより、類似団体内平均値と同水準に位置している。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今後は、「和泉躍進プラン（案）」を着実に実施することにより、事業費の抑制を図る。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16511</xdr:rowOff>
    </xdr:to>
    <xdr:cxnSp macro="">
      <xdr:nvCxnSpPr>
        <xdr:cNvPr id="431" name="直線コネクタ 430"/>
        <xdr:cNvCxnSpPr/>
      </xdr:nvCxnSpPr>
      <xdr:spPr>
        <a:xfrm flipV="1">
          <a:off x="15671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16511</xdr:rowOff>
    </xdr:to>
    <xdr:cxnSp macro="">
      <xdr:nvCxnSpPr>
        <xdr:cNvPr id="434" name="直線コネクタ 433"/>
        <xdr:cNvCxnSpPr/>
      </xdr:nvCxnSpPr>
      <xdr:spPr>
        <a:xfrm>
          <a:off x="14782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1270</xdr:rowOff>
    </xdr:to>
    <xdr:cxnSp macro="">
      <xdr:nvCxnSpPr>
        <xdr:cNvPr id="437" name="直線コネクタ 436"/>
        <xdr:cNvCxnSpPr/>
      </xdr:nvCxnSpPr>
      <xdr:spPr>
        <a:xfrm>
          <a:off x="13893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78</xdr:row>
      <xdr:rowOff>66039</xdr:rowOff>
    </xdr:to>
    <xdr:cxnSp macro="">
      <xdr:nvCxnSpPr>
        <xdr:cNvPr id="440" name="直線コネクタ 439"/>
        <xdr:cNvCxnSpPr/>
      </xdr:nvCxnSpPr>
      <xdr:spPr>
        <a:xfrm flipV="1">
          <a:off x="13004800" y="1317243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0" name="楕円 449"/>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1"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2" name="楕円 451"/>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3" name="テキスト ボックス 452"/>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4" name="楕円 453"/>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5" name="テキスト ボックス 454"/>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56" name="楕円 455"/>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57" name="テキスト ボックス 456"/>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123373</xdr:rowOff>
    </xdr:from>
    <xdr:to>
      <xdr:col>29</xdr:col>
      <xdr:colOff>127000</xdr:colOff>
      <xdr:row>19</xdr:row>
      <xdr:rowOff>29510</xdr:rowOff>
    </xdr:to>
    <xdr:cxnSp macro="">
      <xdr:nvCxnSpPr>
        <xdr:cNvPr id="48" name="直線コネクタ 47"/>
        <xdr:cNvCxnSpPr/>
      </xdr:nvCxnSpPr>
      <xdr:spPr bwMode="auto">
        <a:xfrm>
          <a:off x="5003800" y="3085648"/>
          <a:ext cx="647700" cy="24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123373</xdr:rowOff>
    </xdr:from>
    <xdr:to>
      <xdr:col>26</xdr:col>
      <xdr:colOff>50800</xdr:colOff>
      <xdr:row>19</xdr:row>
      <xdr:rowOff>47752</xdr:rowOff>
    </xdr:to>
    <xdr:cxnSp macro="">
      <xdr:nvCxnSpPr>
        <xdr:cNvPr id="51" name="直線コネクタ 50"/>
        <xdr:cNvCxnSpPr/>
      </xdr:nvCxnSpPr>
      <xdr:spPr bwMode="auto">
        <a:xfrm flipV="1">
          <a:off x="4305300" y="3085648"/>
          <a:ext cx="698500" cy="267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132974</xdr:rowOff>
    </xdr:from>
    <xdr:to>
      <xdr:col>22</xdr:col>
      <xdr:colOff>114300</xdr:colOff>
      <xdr:row>19</xdr:row>
      <xdr:rowOff>47752</xdr:rowOff>
    </xdr:to>
    <xdr:cxnSp macro="">
      <xdr:nvCxnSpPr>
        <xdr:cNvPr id="54" name="直線コネクタ 53"/>
        <xdr:cNvCxnSpPr/>
      </xdr:nvCxnSpPr>
      <xdr:spPr bwMode="auto">
        <a:xfrm>
          <a:off x="3606800" y="3266699"/>
          <a:ext cx="698500" cy="86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101290</xdr:rowOff>
    </xdr:from>
    <xdr:to>
      <xdr:col>18</xdr:col>
      <xdr:colOff>177800</xdr:colOff>
      <xdr:row>18</xdr:row>
      <xdr:rowOff>132974</xdr:rowOff>
    </xdr:to>
    <xdr:cxnSp macro="">
      <xdr:nvCxnSpPr>
        <xdr:cNvPr id="57" name="直線コネクタ 56"/>
        <xdr:cNvCxnSpPr/>
      </xdr:nvCxnSpPr>
      <xdr:spPr bwMode="auto">
        <a:xfrm>
          <a:off x="2908300" y="3235015"/>
          <a:ext cx="698500" cy="3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150160</xdr:rowOff>
    </xdr:from>
    <xdr:to>
      <xdr:col>29</xdr:col>
      <xdr:colOff>177800</xdr:colOff>
      <xdr:row>19</xdr:row>
      <xdr:rowOff>80310</xdr:rowOff>
    </xdr:to>
    <xdr:sp macro="" textlink="">
      <xdr:nvSpPr>
        <xdr:cNvPr id="67" name="楕円 66"/>
        <xdr:cNvSpPr/>
      </xdr:nvSpPr>
      <xdr:spPr bwMode="auto">
        <a:xfrm>
          <a:off x="5600700" y="32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122237</xdr:rowOff>
    </xdr:from>
    <xdr:ext cx="762000" cy="259045"/>
    <xdr:sp macro="" textlink="">
      <xdr:nvSpPr>
        <xdr:cNvPr id="68" name="人口1人当たり決算額の推移該当値テキスト130"/>
        <xdr:cNvSpPr txBox="1"/>
      </xdr:nvSpPr>
      <xdr:spPr>
        <a:xfrm>
          <a:off x="5740400" y="325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72573</xdr:rowOff>
    </xdr:from>
    <xdr:to>
      <xdr:col>26</xdr:col>
      <xdr:colOff>101600</xdr:colOff>
      <xdr:row>18</xdr:row>
      <xdr:rowOff>2723</xdr:rowOff>
    </xdr:to>
    <xdr:sp macro="" textlink="">
      <xdr:nvSpPr>
        <xdr:cNvPr id="69" name="楕円 68"/>
        <xdr:cNvSpPr/>
      </xdr:nvSpPr>
      <xdr:spPr bwMode="auto">
        <a:xfrm>
          <a:off x="4953000" y="303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158950</xdr:rowOff>
    </xdr:from>
    <xdr:ext cx="736600" cy="259045"/>
    <xdr:sp macro="" textlink="">
      <xdr:nvSpPr>
        <xdr:cNvPr id="70" name="テキスト ボックス 69"/>
        <xdr:cNvSpPr txBox="1"/>
      </xdr:nvSpPr>
      <xdr:spPr>
        <a:xfrm>
          <a:off x="4622800" y="312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168402</xdr:rowOff>
    </xdr:from>
    <xdr:to>
      <xdr:col>22</xdr:col>
      <xdr:colOff>165100</xdr:colOff>
      <xdr:row>19</xdr:row>
      <xdr:rowOff>98552</xdr:rowOff>
    </xdr:to>
    <xdr:sp macro="" textlink="">
      <xdr:nvSpPr>
        <xdr:cNvPr id="71" name="楕円 70"/>
        <xdr:cNvSpPr/>
      </xdr:nvSpPr>
      <xdr:spPr bwMode="auto">
        <a:xfrm>
          <a:off x="4254500" y="330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83329</xdr:rowOff>
    </xdr:from>
    <xdr:ext cx="762000" cy="259045"/>
    <xdr:sp macro="" textlink="">
      <xdr:nvSpPr>
        <xdr:cNvPr id="72" name="テキスト ボックス 71"/>
        <xdr:cNvSpPr txBox="1"/>
      </xdr:nvSpPr>
      <xdr:spPr>
        <a:xfrm>
          <a:off x="3924300" y="338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82174</xdr:rowOff>
    </xdr:from>
    <xdr:to>
      <xdr:col>19</xdr:col>
      <xdr:colOff>38100</xdr:colOff>
      <xdr:row>19</xdr:row>
      <xdr:rowOff>12324</xdr:rowOff>
    </xdr:to>
    <xdr:sp macro="" textlink="">
      <xdr:nvSpPr>
        <xdr:cNvPr id="73" name="楕円 72"/>
        <xdr:cNvSpPr/>
      </xdr:nvSpPr>
      <xdr:spPr bwMode="auto">
        <a:xfrm>
          <a:off x="3556000" y="321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168551</xdr:rowOff>
    </xdr:from>
    <xdr:ext cx="762000" cy="259045"/>
    <xdr:sp macro="" textlink="">
      <xdr:nvSpPr>
        <xdr:cNvPr id="74" name="テキスト ボックス 73"/>
        <xdr:cNvSpPr txBox="1"/>
      </xdr:nvSpPr>
      <xdr:spPr>
        <a:xfrm>
          <a:off x="3225800" y="33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50490</xdr:rowOff>
    </xdr:from>
    <xdr:to>
      <xdr:col>15</xdr:col>
      <xdr:colOff>101600</xdr:colOff>
      <xdr:row>18</xdr:row>
      <xdr:rowOff>152090</xdr:rowOff>
    </xdr:to>
    <xdr:sp macro="" textlink="">
      <xdr:nvSpPr>
        <xdr:cNvPr id="75" name="楕円 74"/>
        <xdr:cNvSpPr/>
      </xdr:nvSpPr>
      <xdr:spPr bwMode="auto">
        <a:xfrm>
          <a:off x="2857500" y="318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136867</xdr:rowOff>
    </xdr:from>
    <xdr:ext cx="762000" cy="259045"/>
    <xdr:sp macro="" textlink="">
      <xdr:nvSpPr>
        <xdr:cNvPr id="76" name="テキスト ボックス 75"/>
        <xdr:cNvSpPr txBox="1"/>
      </xdr:nvSpPr>
      <xdr:spPr>
        <a:xfrm>
          <a:off x="2527300" y="327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148984</xdr:rowOff>
    </xdr:from>
    <xdr:to>
      <xdr:col>29</xdr:col>
      <xdr:colOff>127000</xdr:colOff>
      <xdr:row>35</xdr:row>
      <xdr:rowOff>170777</xdr:rowOff>
    </xdr:to>
    <xdr:cxnSp macro="">
      <xdr:nvCxnSpPr>
        <xdr:cNvPr id="109" name="直線コネクタ 108"/>
        <xdr:cNvCxnSpPr/>
      </xdr:nvCxnSpPr>
      <xdr:spPr bwMode="auto">
        <a:xfrm>
          <a:off x="5003800" y="6759334"/>
          <a:ext cx="6477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148984</xdr:rowOff>
    </xdr:from>
    <xdr:to>
      <xdr:col>26</xdr:col>
      <xdr:colOff>50800</xdr:colOff>
      <xdr:row>35</xdr:row>
      <xdr:rowOff>197600</xdr:rowOff>
    </xdr:to>
    <xdr:cxnSp macro="">
      <xdr:nvCxnSpPr>
        <xdr:cNvPr id="112" name="直線コネクタ 111"/>
        <xdr:cNvCxnSpPr/>
      </xdr:nvCxnSpPr>
      <xdr:spPr bwMode="auto">
        <a:xfrm flipV="1">
          <a:off x="4305300" y="6759334"/>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127267</xdr:rowOff>
    </xdr:from>
    <xdr:to>
      <xdr:col>22</xdr:col>
      <xdr:colOff>114300</xdr:colOff>
      <xdr:row>35</xdr:row>
      <xdr:rowOff>197600</xdr:rowOff>
    </xdr:to>
    <xdr:cxnSp macro="">
      <xdr:nvCxnSpPr>
        <xdr:cNvPr id="115" name="直線コネクタ 114"/>
        <xdr:cNvCxnSpPr/>
      </xdr:nvCxnSpPr>
      <xdr:spPr bwMode="auto">
        <a:xfrm>
          <a:off x="3606800" y="6737617"/>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127267</xdr:rowOff>
    </xdr:from>
    <xdr:to>
      <xdr:col>18</xdr:col>
      <xdr:colOff>177800</xdr:colOff>
      <xdr:row>35</xdr:row>
      <xdr:rowOff>182817</xdr:rowOff>
    </xdr:to>
    <xdr:cxnSp macro="">
      <xdr:nvCxnSpPr>
        <xdr:cNvPr id="118" name="直線コネクタ 117"/>
        <xdr:cNvCxnSpPr/>
      </xdr:nvCxnSpPr>
      <xdr:spPr bwMode="auto">
        <a:xfrm flipV="1">
          <a:off x="2908300" y="6737617"/>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119977</xdr:rowOff>
    </xdr:from>
    <xdr:to>
      <xdr:col>29</xdr:col>
      <xdr:colOff>177800</xdr:colOff>
      <xdr:row>35</xdr:row>
      <xdr:rowOff>221577</xdr:rowOff>
    </xdr:to>
    <xdr:sp macro="" textlink="">
      <xdr:nvSpPr>
        <xdr:cNvPr id="128" name="楕円 127"/>
        <xdr:cNvSpPr/>
      </xdr:nvSpPr>
      <xdr:spPr bwMode="auto">
        <a:xfrm>
          <a:off x="5600700" y="67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307954</xdr:rowOff>
    </xdr:from>
    <xdr:ext cx="762000" cy="259045"/>
    <xdr:sp macro="" textlink="">
      <xdr:nvSpPr>
        <xdr:cNvPr id="129" name="人口1人当たり決算額の推移該当値テキスト445"/>
        <xdr:cNvSpPr txBox="1"/>
      </xdr:nvSpPr>
      <xdr:spPr>
        <a:xfrm>
          <a:off x="5740400" y="657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98184</xdr:rowOff>
    </xdr:from>
    <xdr:to>
      <xdr:col>26</xdr:col>
      <xdr:colOff>101600</xdr:colOff>
      <xdr:row>35</xdr:row>
      <xdr:rowOff>199784</xdr:rowOff>
    </xdr:to>
    <xdr:sp macro="" textlink="">
      <xdr:nvSpPr>
        <xdr:cNvPr id="130" name="楕円 129"/>
        <xdr:cNvSpPr/>
      </xdr:nvSpPr>
      <xdr:spPr bwMode="auto">
        <a:xfrm>
          <a:off x="4953000" y="670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209961</xdr:rowOff>
    </xdr:from>
    <xdr:ext cx="736600" cy="259045"/>
    <xdr:sp macro="" textlink="">
      <xdr:nvSpPr>
        <xdr:cNvPr id="131" name="テキスト ボックス 130"/>
        <xdr:cNvSpPr txBox="1"/>
      </xdr:nvSpPr>
      <xdr:spPr>
        <a:xfrm>
          <a:off x="4622800" y="647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146800</xdr:rowOff>
    </xdr:from>
    <xdr:to>
      <xdr:col>22</xdr:col>
      <xdr:colOff>165100</xdr:colOff>
      <xdr:row>35</xdr:row>
      <xdr:rowOff>248400</xdr:rowOff>
    </xdr:to>
    <xdr:sp macro="" textlink="">
      <xdr:nvSpPr>
        <xdr:cNvPr id="132" name="楕円 131"/>
        <xdr:cNvSpPr/>
      </xdr:nvSpPr>
      <xdr:spPr bwMode="auto">
        <a:xfrm>
          <a:off x="4254500" y="675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258577</xdr:rowOff>
    </xdr:from>
    <xdr:ext cx="762000" cy="259045"/>
    <xdr:sp macro="" textlink="">
      <xdr:nvSpPr>
        <xdr:cNvPr id="133" name="テキスト ボックス 132"/>
        <xdr:cNvSpPr txBox="1"/>
      </xdr:nvSpPr>
      <xdr:spPr>
        <a:xfrm>
          <a:off x="3924300" y="652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76467</xdr:rowOff>
    </xdr:from>
    <xdr:to>
      <xdr:col>19</xdr:col>
      <xdr:colOff>38100</xdr:colOff>
      <xdr:row>35</xdr:row>
      <xdr:rowOff>178067</xdr:rowOff>
    </xdr:to>
    <xdr:sp macro="" textlink="">
      <xdr:nvSpPr>
        <xdr:cNvPr id="134" name="楕円 133"/>
        <xdr:cNvSpPr/>
      </xdr:nvSpPr>
      <xdr:spPr bwMode="auto">
        <a:xfrm>
          <a:off x="35560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188244</xdr:rowOff>
    </xdr:from>
    <xdr:ext cx="762000" cy="259045"/>
    <xdr:sp macro="" textlink="">
      <xdr:nvSpPr>
        <xdr:cNvPr id="135" name="テキスト ボックス 134"/>
        <xdr:cNvSpPr txBox="1"/>
      </xdr:nvSpPr>
      <xdr:spPr>
        <a:xfrm>
          <a:off x="32258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132017</xdr:rowOff>
    </xdr:from>
    <xdr:to>
      <xdr:col>15</xdr:col>
      <xdr:colOff>101600</xdr:colOff>
      <xdr:row>35</xdr:row>
      <xdr:rowOff>233617</xdr:rowOff>
    </xdr:to>
    <xdr:sp macro="" textlink="">
      <xdr:nvSpPr>
        <xdr:cNvPr id="136" name="楕円 135"/>
        <xdr:cNvSpPr/>
      </xdr:nvSpPr>
      <xdr:spPr bwMode="auto">
        <a:xfrm>
          <a:off x="2857500" y="674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243794</xdr:rowOff>
    </xdr:from>
    <xdr:ext cx="762000" cy="259045"/>
    <xdr:sp macro="" textlink="">
      <xdr:nvSpPr>
        <xdr:cNvPr id="137" name="テキスト ボックス 136"/>
        <xdr:cNvSpPr txBox="1"/>
      </xdr:nvSpPr>
      <xdr:spPr>
        <a:xfrm>
          <a:off x="2527300" y="651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164084</xdr:rowOff>
    </xdr:from>
    <xdr:to>
      <xdr:col>24</xdr:col>
      <xdr:colOff>63500</xdr:colOff>
      <xdr:row>37</xdr:row>
      <xdr:rowOff>52832</xdr:rowOff>
    </xdr:to>
    <xdr:cxnSp macro="">
      <xdr:nvCxnSpPr>
        <xdr:cNvPr id="61" name="直線コネクタ 60"/>
        <xdr:cNvCxnSpPr/>
      </xdr:nvCxnSpPr>
      <xdr:spPr>
        <a:xfrm flipV="1">
          <a:off x="3797300" y="6336284"/>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4102</xdr:rowOff>
    </xdr:from>
    <xdr:to>
      <xdr:col>19</xdr:col>
      <xdr:colOff>177800</xdr:colOff>
      <xdr:row>37</xdr:row>
      <xdr:rowOff>52832</xdr:rowOff>
    </xdr:to>
    <xdr:cxnSp macro="">
      <xdr:nvCxnSpPr>
        <xdr:cNvPr id="64" name="直線コネクタ 63"/>
        <xdr:cNvCxnSpPr/>
      </xdr:nvCxnSpPr>
      <xdr:spPr>
        <a:xfrm>
          <a:off x="2908300" y="634775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29248</xdr:rowOff>
    </xdr:from>
    <xdr:to>
      <xdr:col>15</xdr:col>
      <xdr:colOff>50800</xdr:colOff>
      <xdr:row>37</xdr:row>
      <xdr:rowOff>4102</xdr:rowOff>
    </xdr:to>
    <xdr:cxnSp macro="">
      <xdr:nvCxnSpPr>
        <xdr:cNvPr id="67" name="直線コネクタ 66"/>
        <xdr:cNvCxnSpPr/>
      </xdr:nvCxnSpPr>
      <xdr:spPr>
        <a:xfrm>
          <a:off x="2019300" y="62014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95657</xdr:rowOff>
    </xdr:from>
    <xdr:to>
      <xdr:col>10</xdr:col>
      <xdr:colOff>114300</xdr:colOff>
      <xdr:row>36</xdr:row>
      <xdr:rowOff>29248</xdr:rowOff>
    </xdr:to>
    <xdr:cxnSp macro="">
      <xdr:nvCxnSpPr>
        <xdr:cNvPr id="70" name="直線コネクタ 69"/>
        <xdr:cNvCxnSpPr/>
      </xdr:nvCxnSpPr>
      <xdr:spPr>
        <a:xfrm>
          <a:off x="1130300" y="6096407"/>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113284</xdr:rowOff>
    </xdr:from>
    <xdr:to>
      <xdr:col>24</xdr:col>
      <xdr:colOff>114300</xdr:colOff>
      <xdr:row>37</xdr:row>
      <xdr:rowOff>43434</xdr:rowOff>
    </xdr:to>
    <xdr:sp macro="" textlink="">
      <xdr:nvSpPr>
        <xdr:cNvPr id="80" name="楕円 79"/>
        <xdr:cNvSpPr/>
      </xdr:nvSpPr>
      <xdr:spPr>
        <a:xfrm>
          <a:off x="4584700" y="62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91711</xdr:rowOff>
    </xdr:from>
    <xdr:ext cx="534377" cy="259045"/>
    <xdr:sp macro="" textlink="">
      <xdr:nvSpPr>
        <xdr:cNvPr id="81" name="人件費該当値テキスト"/>
        <xdr:cNvSpPr txBox="1"/>
      </xdr:nvSpPr>
      <xdr:spPr>
        <a:xfrm>
          <a:off x="4686300" y="62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2032</xdr:rowOff>
    </xdr:from>
    <xdr:to>
      <xdr:col>20</xdr:col>
      <xdr:colOff>38100</xdr:colOff>
      <xdr:row>37</xdr:row>
      <xdr:rowOff>103632</xdr:rowOff>
    </xdr:to>
    <xdr:sp macro="" textlink="">
      <xdr:nvSpPr>
        <xdr:cNvPr id="82" name="楕円 81"/>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94759</xdr:rowOff>
    </xdr:from>
    <xdr:ext cx="534377" cy="259045"/>
    <xdr:sp macro="" textlink="">
      <xdr:nvSpPr>
        <xdr:cNvPr id="83" name="テキスト ボックス 82"/>
        <xdr:cNvSpPr txBox="1"/>
      </xdr:nvSpPr>
      <xdr:spPr>
        <a:xfrm>
          <a:off x="3530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124752</xdr:rowOff>
    </xdr:from>
    <xdr:to>
      <xdr:col>15</xdr:col>
      <xdr:colOff>101600</xdr:colOff>
      <xdr:row>37</xdr:row>
      <xdr:rowOff>54902</xdr:rowOff>
    </xdr:to>
    <xdr:sp macro="" textlink="">
      <xdr:nvSpPr>
        <xdr:cNvPr id="84" name="楕円 83"/>
        <xdr:cNvSpPr/>
      </xdr:nvSpPr>
      <xdr:spPr>
        <a:xfrm>
          <a:off x="2857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46029</xdr:rowOff>
    </xdr:from>
    <xdr:ext cx="534377" cy="259045"/>
    <xdr:sp macro="" textlink="">
      <xdr:nvSpPr>
        <xdr:cNvPr id="85" name="テキスト ボックス 84"/>
        <xdr:cNvSpPr txBox="1"/>
      </xdr:nvSpPr>
      <xdr:spPr>
        <a:xfrm>
          <a:off x="2641111"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149898</xdr:rowOff>
    </xdr:from>
    <xdr:to>
      <xdr:col>10</xdr:col>
      <xdr:colOff>165100</xdr:colOff>
      <xdr:row>36</xdr:row>
      <xdr:rowOff>80048</xdr:rowOff>
    </xdr:to>
    <xdr:sp macro="" textlink="">
      <xdr:nvSpPr>
        <xdr:cNvPr id="86" name="楕円 85"/>
        <xdr:cNvSpPr/>
      </xdr:nvSpPr>
      <xdr:spPr>
        <a:xfrm>
          <a:off x="1968500" y="61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71175</xdr:rowOff>
    </xdr:from>
    <xdr:ext cx="534377" cy="259045"/>
    <xdr:sp macro="" textlink="">
      <xdr:nvSpPr>
        <xdr:cNvPr id="87" name="テキスト ボックス 86"/>
        <xdr:cNvSpPr txBox="1"/>
      </xdr:nvSpPr>
      <xdr:spPr>
        <a:xfrm>
          <a:off x="1752111" y="62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44857</xdr:rowOff>
    </xdr:from>
    <xdr:to>
      <xdr:col>6</xdr:col>
      <xdr:colOff>38100</xdr:colOff>
      <xdr:row>35</xdr:row>
      <xdr:rowOff>146457</xdr:rowOff>
    </xdr:to>
    <xdr:sp macro="" textlink="">
      <xdr:nvSpPr>
        <xdr:cNvPr id="88" name="楕円 87"/>
        <xdr:cNvSpPr/>
      </xdr:nvSpPr>
      <xdr:spPr>
        <a:xfrm>
          <a:off x="1079500" y="6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137584</xdr:rowOff>
    </xdr:from>
    <xdr:ext cx="534377" cy="259045"/>
    <xdr:sp macro="" textlink="">
      <xdr:nvSpPr>
        <xdr:cNvPr id="89" name="テキスト ボックス 88"/>
        <xdr:cNvSpPr txBox="1"/>
      </xdr:nvSpPr>
      <xdr:spPr>
        <a:xfrm>
          <a:off x="863111" y="61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4450</xdr:rowOff>
    </xdr:from>
    <xdr:to>
      <xdr:col>24</xdr:col>
      <xdr:colOff>63500</xdr:colOff>
      <xdr:row>57</xdr:row>
      <xdr:rowOff>17073</xdr:rowOff>
    </xdr:to>
    <xdr:cxnSp macro="">
      <xdr:nvCxnSpPr>
        <xdr:cNvPr id="121" name="直線コネクタ 120"/>
        <xdr:cNvCxnSpPr/>
      </xdr:nvCxnSpPr>
      <xdr:spPr>
        <a:xfrm flipV="1">
          <a:off x="3797300" y="9777100"/>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17073</xdr:rowOff>
    </xdr:from>
    <xdr:to>
      <xdr:col>19</xdr:col>
      <xdr:colOff>177800</xdr:colOff>
      <xdr:row>57</xdr:row>
      <xdr:rowOff>101638</xdr:rowOff>
    </xdr:to>
    <xdr:cxnSp macro="">
      <xdr:nvCxnSpPr>
        <xdr:cNvPr id="124" name="直線コネクタ 123"/>
        <xdr:cNvCxnSpPr/>
      </xdr:nvCxnSpPr>
      <xdr:spPr>
        <a:xfrm flipV="1">
          <a:off x="2908300" y="9789723"/>
          <a:ext cx="889000" cy="8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101638</xdr:rowOff>
    </xdr:from>
    <xdr:to>
      <xdr:col>15</xdr:col>
      <xdr:colOff>50800</xdr:colOff>
      <xdr:row>57</xdr:row>
      <xdr:rowOff>146541</xdr:rowOff>
    </xdr:to>
    <xdr:cxnSp macro="">
      <xdr:nvCxnSpPr>
        <xdr:cNvPr id="127" name="直線コネクタ 126"/>
        <xdr:cNvCxnSpPr/>
      </xdr:nvCxnSpPr>
      <xdr:spPr>
        <a:xfrm flipV="1">
          <a:off x="2019300" y="9874288"/>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146541</xdr:rowOff>
    </xdr:from>
    <xdr:to>
      <xdr:col>10</xdr:col>
      <xdr:colOff>114300</xdr:colOff>
      <xdr:row>58</xdr:row>
      <xdr:rowOff>9741</xdr:rowOff>
    </xdr:to>
    <xdr:cxnSp macro="">
      <xdr:nvCxnSpPr>
        <xdr:cNvPr id="130" name="直線コネクタ 129"/>
        <xdr:cNvCxnSpPr/>
      </xdr:nvCxnSpPr>
      <xdr:spPr>
        <a:xfrm flipV="1">
          <a:off x="1130300" y="9919191"/>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125100</xdr:rowOff>
    </xdr:from>
    <xdr:to>
      <xdr:col>24</xdr:col>
      <xdr:colOff>114300</xdr:colOff>
      <xdr:row>57</xdr:row>
      <xdr:rowOff>55250</xdr:rowOff>
    </xdr:to>
    <xdr:sp macro="" textlink="">
      <xdr:nvSpPr>
        <xdr:cNvPr id="140" name="楕円 139"/>
        <xdr:cNvSpPr/>
      </xdr:nvSpPr>
      <xdr:spPr>
        <a:xfrm>
          <a:off x="4584700" y="97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103527</xdr:rowOff>
    </xdr:from>
    <xdr:ext cx="534377" cy="259045"/>
    <xdr:sp macro="" textlink="">
      <xdr:nvSpPr>
        <xdr:cNvPr id="141" name="物件費該当値テキスト"/>
        <xdr:cNvSpPr txBox="1"/>
      </xdr:nvSpPr>
      <xdr:spPr>
        <a:xfrm>
          <a:off x="4686300" y="97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137723</xdr:rowOff>
    </xdr:from>
    <xdr:to>
      <xdr:col>20</xdr:col>
      <xdr:colOff>38100</xdr:colOff>
      <xdr:row>57</xdr:row>
      <xdr:rowOff>67873</xdr:rowOff>
    </xdr:to>
    <xdr:sp macro="" textlink="">
      <xdr:nvSpPr>
        <xdr:cNvPr id="142" name="楕円 141"/>
        <xdr:cNvSpPr/>
      </xdr:nvSpPr>
      <xdr:spPr>
        <a:xfrm>
          <a:off x="3746500" y="97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59000</xdr:rowOff>
    </xdr:from>
    <xdr:ext cx="534377" cy="259045"/>
    <xdr:sp macro="" textlink="">
      <xdr:nvSpPr>
        <xdr:cNvPr id="143" name="テキスト ボックス 142"/>
        <xdr:cNvSpPr txBox="1"/>
      </xdr:nvSpPr>
      <xdr:spPr>
        <a:xfrm>
          <a:off x="3530111" y="98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50838</xdr:rowOff>
    </xdr:from>
    <xdr:to>
      <xdr:col>15</xdr:col>
      <xdr:colOff>101600</xdr:colOff>
      <xdr:row>57</xdr:row>
      <xdr:rowOff>152438</xdr:rowOff>
    </xdr:to>
    <xdr:sp macro="" textlink="">
      <xdr:nvSpPr>
        <xdr:cNvPr id="144" name="楕円 143"/>
        <xdr:cNvSpPr/>
      </xdr:nvSpPr>
      <xdr:spPr>
        <a:xfrm>
          <a:off x="2857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143565</xdr:rowOff>
    </xdr:from>
    <xdr:ext cx="534377" cy="259045"/>
    <xdr:sp macro="" textlink="">
      <xdr:nvSpPr>
        <xdr:cNvPr id="145" name="テキスト ボックス 144"/>
        <xdr:cNvSpPr txBox="1"/>
      </xdr:nvSpPr>
      <xdr:spPr>
        <a:xfrm>
          <a:off x="2641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95741</xdr:rowOff>
    </xdr:from>
    <xdr:to>
      <xdr:col>10</xdr:col>
      <xdr:colOff>165100</xdr:colOff>
      <xdr:row>58</xdr:row>
      <xdr:rowOff>25891</xdr:rowOff>
    </xdr:to>
    <xdr:sp macro="" textlink="">
      <xdr:nvSpPr>
        <xdr:cNvPr id="146" name="楕円 145"/>
        <xdr:cNvSpPr/>
      </xdr:nvSpPr>
      <xdr:spPr>
        <a:xfrm>
          <a:off x="1968500" y="98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17018</xdr:rowOff>
    </xdr:from>
    <xdr:ext cx="534377" cy="259045"/>
    <xdr:sp macro="" textlink="">
      <xdr:nvSpPr>
        <xdr:cNvPr id="147" name="テキスト ボックス 146"/>
        <xdr:cNvSpPr txBox="1"/>
      </xdr:nvSpPr>
      <xdr:spPr>
        <a:xfrm>
          <a:off x="1752111" y="99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130391</xdr:rowOff>
    </xdr:from>
    <xdr:to>
      <xdr:col>6</xdr:col>
      <xdr:colOff>38100</xdr:colOff>
      <xdr:row>58</xdr:row>
      <xdr:rowOff>60541</xdr:rowOff>
    </xdr:to>
    <xdr:sp macro="" textlink="">
      <xdr:nvSpPr>
        <xdr:cNvPr id="148" name="楕円 147"/>
        <xdr:cNvSpPr/>
      </xdr:nvSpPr>
      <xdr:spPr>
        <a:xfrm>
          <a:off x="1079500" y="99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51668</xdr:rowOff>
    </xdr:from>
    <xdr:ext cx="534377" cy="259045"/>
    <xdr:sp macro="" textlink="">
      <xdr:nvSpPr>
        <xdr:cNvPr id="149" name="テキスト ボックス 148"/>
        <xdr:cNvSpPr txBox="1"/>
      </xdr:nvSpPr>
      <xdr:spPr>
        <a:xfrm>
          <a:off x="86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66929</xdr:rowOff>
    </xdr:from>
    <xdr:to>
      <xdr:col>24</xdr:col>
      <xdr:colOff>63500</xdr:colOff>
      <xdr:row>77</xdr:row>
      <xdr:rowOff>127381</xdr:rowOff>
    </xdr:to>
    <xdr:cxnSp macro="">
      <xdr:nvCxnSpPr>
        <xdr:cNvPr id="178" name="直線コネクタ 177"/>
        <xdr:cNvCxnSpPr/>
      </xdr:nvCxnSpPr>
      <xdr:spPr>
        <a:xfrm>
          <a:off x="3797300" y="13268579"/>
          <a:ext cx="838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66929</xdr:rowOff>
    </xdr:from>
    <xdr:to>
      <xdr:col>19</xdr:col>
      <xdr:colOff>177800</xdr:colOff>
      <xdr:row>77</xdr:row>
      <xdr:rowOff>119507</xdr:rowOff>
    </xdr:to>
    <xdr:cxnSp macro="">
      <xdr:nvCxnSpPr>
        <xdr:cNvPr id="181" name="直線コネクタ 180"/>
        <xdr:cNvCxnSpPr/>
      </xdr:nvCxnSpPr>
      <xdr:spPr>
        <a:xfrm flipV="1">
          <a:off x="2908300" y="1326857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119507</xdr:rowOff>
    </xdr:from>
    <xdr:to>
      <xdr:col>15</xdr:col>
      <xdr:colOff>50800</xdr:colOff>
      <xdr:row>77</xdr:row>
      <xdr:rowOff>127888</xdr:rowOff>
    </xdr:to>
    <xdr:cxnSp macro="">
      <xdr:nvCxnSpPr>
        <xdr:cNvPr id="184" name="直線コネクタ 183"/>
        <xdr:cNvCxnSpPr/>
      </xdr:nvCxnSpPr>
      <xdr:spPr>
        <a:xfrm flipV="1">
          <a:off x="2019300" y="1332115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127888</xdr:rowOff>
    </xdr:from>
    <xdr:to>
      <xdr:col>10</xdr:col>
      <xdr:colOff>114300</xdr:colOff>
      <xdr:row>77</xdr:row>
      <xdr:rowOff>158623</xdr:rowOff>
    </xdr:to>
    <xdr:cxnSp macro="">
      <xdr:nvCxnSpPr>
        <xdr:cNvPr id="187" name="直線コネクタ 186"/>
        <xdr:cNvCxnSpPr/>
      </xdr:nvCxnSpPr>
      <xdr:spPr>
        <a:xfrm flipV="1">
          <a:off x="1130300" y="13329538"/>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76581</xdr:rowOff>
    </xdr:from>
    <xdr:to>
      <xdr:col>24</xdr:col>
      <xdr:colOff>114300</xdr:colOff>
      <xdr:row>78</xdr:row>
      <xdr:rowOff>6731</xdr:rowOff>
    </xdr:to>
    <xdr:sp macro="" textlink="">
      <xdr:nvSpPr>
        <xdr:cNvPr id="197" name="楕円 196"/>
        <xdr:cNvSpPr/>
      </xdr:nvSpPr>
      <xdr:spPr>
        <a:xfrm>
          <a:off x="4584700" y="132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55008</xdr:rowOff>
    </xdr:from>
    <xdr:ext cx="469744" cy="259045"/>
    <xdr:sp macro="" textlink="">
      <xdr:nvSpPr>
        <xdr:cNvPr id="198" name="維持補修費該当値テキスト"/>
        <xdr:cNvSpPr txBox="1"/>
      </xdr:nvSpPr>
      <xdr:spPr>
        <a:xfrm>
          <a:off x="4686300" y="1325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16129</xdr:rowOff>
    </xdr:from>
    <xdr:to>
      <xdr:col>20</xdr:col>
      <xdr:colOff>38100</xdr:colOff>
      <xdr:row>77</xdr:row>
      <xdr:rowOff>117729</xdr:rowOff>
    </xdr:to>
    <xdr:sp macro="" textlink="">
      <xdr:nvSpPr>
        <xdr:cNvPr id="199" name="楕円 198"/>
        <xdr:cNvSpPr/>
      </xdr:nvSpPr>
      <xdr:spPr>
        <a:xfrm>
          <a:off x="3746500" y="132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108856</xdr:rowOff>
    </xdr:from>
    <xdr:ext cx="469744" cy="259045"/>
    <xdr:sp macro="" textlink="">
      <xdr:nvSpPr>
        <xdr:cNvPr id="200" name="テキスト ボックス 199"/>
        <xdr:cNvSpPr txBox="1"/>
      </xdr:nvSpPr>
      <xdr:spPr>
        <a:xfrm>
          <a:off x="3562428" y="1331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68707</xdr:rowOff>
    </xdr:from>
    <xdr:to>
      <xdr:col>15</xdr:col>
      <xdr:colOff>101600</xdr:colOff>
      <xdr:row>77</xdr:row>
      <xdr:rowOff>170307</xdr:rowOff>
    </xdr:to>
    <xdr:sp macro="" textlink="">
      <xdr:nvSpPr>
        <xdr:cNvPr id="201" name="楕円 200"/>
        <xdr:cNvSpPr/>
      </xdr:nvSpPr>
      <xdr:spPr>
        <a:xfrm>
          <a:off x="2857500" y="132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161434</xdr:rowOff>
    </xdr:from>
    <xdr:ext cx="469744" cy="259045"/>
    <xdr:sp macro="" textlink="">
      <xdr:nvSpPr>
        <xdr:cNvPr id="202" name="テキスト ボックス 201"/>
        <xdr:cNvSpPr txBox="1"/>
      </xdr:nvSpPr>
      <xdr:spPr>
        <a:xfrm>
          <a:off x="2673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77088</xdr:rowOff>
    </xdr:from>
    <xdr:to>
      <xdr:col>10</xdr:col>
      <xdr:colOff>165100</xdr:colOff>
      <xdr:row>78</xdr:row>
      <xdr:rowOff>7238</xdr:rowOff>
    </xdr:to>
    <xdr:sp macro="" textlink="">
      <xdr:nvSpPr>
        <xdr:cNvPr id="203" name="楕円 202"/>
        <xdr:cNvSpPr/>
      </xdr:nvSpPr>
      <xdr:spPr>
        <a:xfrm>
          <a:off x="1968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169815</xdr:rowOff>
    </xdr:from>
    <xdr:ext cx="469744" cy="259045"/>
    <xdr:sp macro="" textlink="">
      <xdr:nvSpPr>
        <xdr:cNvPr id="204" name="テキスト ボックス 203"/>
        <xdr:cNvSpPr txBox="1"/>
      </xdr:nvSpPr>
      <xdr:spPr>
        <a:xfrm>
          <a:off x="1784428"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107823</xdr:rowOff>
    </xdr:from>
    <xdr:to>
      <xdr:col>6</xdr:col>
      <xdr:colOff>38100</xdr:colOff>
      <xdr:row>78</xdr:row>
      <xdr:rowOff>37973</xdr:rowOff>
    </xdr:to>
    <xdr:sp macro="" textlink="">
      <xdr:nvSpPr>
        <xdr:cNvPr id="205" name="楕円 204"/>
        <xdr:cNvSpPr/>
      </xdr:nvSpPr>
      <xdr:spPr>
        <a:xfrm>
          <a:off x="10795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29100</xdr:rowOff>
    </xdr:from>
    <xdr:ext cx="469744" cy="259045"/>
    <xdr:sp macro="" textlink="">
      <xdr:nvSpPr>
        <xdr:cNvPr id="206" name="テキスト ボックス 205"/>
        <xdr:cNvSpPr txBox="1"/>
      </xdr:nvSpPr>
      <xdr:spPr>
        <a:xfrm>
          <a:off x="895428" y="134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110488</xdr:rowOff>
    </xdr:from>
    <xdr:to>
      <xdr:col>24</xdr:col>
      <xdr:colOff>63500</xdr:colOff>
      <xdr:row>94</xdr:row>
      <xdr:rowOff>140450</xdr:rowOff>
    </xdr:to>
    <xdr:cxnSp macro="">
      <xdr:nvCxnSpPr>
        <xdr:cNvPr id="238" name="直線コネクタ 237"/>
        <xdr:cNvCxnSpPr/>
      </xdr:nvCxnSpPr>
      <xdr:spPr>
        <a:xfrm>
          <a:off x="3797300" y="16226788"/>
          <a:ext cx="8382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110488</xdr:rowOff>
    </xdr:from>
    <xdr:to>
      <xdr:col>19</xdr:col>
      <xdr:colOff>177800</xdr:colOff>
      <xdr:row>94</xdr:row>
      <xdr:rowOff>150836</xdr:rowOff>
    </xdr:to>
    <xdr:cxnSp macro="">
      <xdr:nvCxnSpPr>
        <xdr:cNvPr id="241" name="直線コネクタ 240"/>
        <xdr:cNvCxnSpPr/>
      </xdr:nvCxnSpPr>
      <xdr:spPr>
        <a:xfrm flipV="1">
          <a:off x="2908300" y="16226788"/>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150836</xdr:rowOff>
    </xdr:from>
    <xdr:to>
      <xdr:col>15</xdr:col>
      <xdr:colOff>50800</xdr:colOff>
      <xdr:row>95</xdr:row>
      <xdr:rowOff>38675</xdr:rowOff>
    </xdr:to>
    <xdr:cxnSp macro="">
      <xdr:nvCxnSpPr>
        <xdr:cNvPr id="244" name="直線コネクタ 243"/>
        <xdr:cNvCxnSpPr/>
      </xdr:nvCxnSpPr>
      <xdr:spPr>
        <a:xfrm flipV="1">
          <a:off x="2019300" y="16267136"/>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38675</xdr:rowOff>
    </xdr:from>
    <xdr:to>
      <xdr:col>10</xdr:col>
      <xdr:colOff>114300</xdr:colOff>
      <xdr:row>95</xdr:row>
      <xdr:rowOff>68458</xdr:rowOff>
    </xdr:to>
    <xdr:cxnSp macro="">
      <xdr:nvCxnSpPr>
        <xdr:cNvPr id="247" name="直線コネクタ 246"/>
        <xdr:cNvCxnSpPr/>
      </xdr:nvCxnSpPr>
      <xdr:spPr>
        <a:xfrm flipV="1">
          <a:off x="1130300" y="16326425"/>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89650</xdr:rowOff>
    </xdr:from>
    <xdr:to>
      <xdr:col>24</xdr:col>
      <xdr:colOff>114300</xdr:colOff>
      <xdr:row>95</xdr:row>
      <xdr:rowOff>19800</xdr:rowOff>
    </xdr:to>
    <xdr:sp macro="" textlink="">
      <xdr:nvSpPr>
        <xdr:cNvPr id="257" name="楕円 256"/>
        <xdr:cNvSpPr/>
      </xdr:nvSpPr>
      <xdr:spPr>
        <a:xfrm>
          <a:off x="4584700" y="162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112527</xdr:rowOff>
    </xdr:from>
    <xdr:ext cx="599010" cy="259045"/>
    <xdr:sp macro="" textlink="">
      <xdr:nvSpPr>
        <xdr:cNvPr id="258" name="扶助費該当値テキスト"/>
        <xdr:cNvSpPr txBox="1"/>
      </xdr:nvSpPr>
      <xdr:spPr>
        <a:xfrm>
          <a:off x="4686300" y="160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59688</xdr:rowOff>
    </xdr:from>
    <xdr:to>
      <xdr:col>20</xdr:col>
      <xdr:colOff>38100</xdr:colOff>
      <xdr:row>94</xdr:row>
      <xdr:rowOff>161288</xdr:rowOff>
    </xdr:to>
    <xdr:sp macro="" textlink="">
      <xdr:nvSpPr>
        <xdr:cNvPr id="259" name="楕円 258"/>
        <xdr:cNvSpPr/>
      </xdr:nvSpPr>
      <xdr:spPr>
        <a:xfrm>
          <a:off x="3746500" y="161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6365</xdr:rowOff>
    </xdr:from>
    <xdr:ext cx="599010" cy="259045"/>
    <xdr:sp macro="" textlink="">
      <xdr:nvSpPr>
        <xdr:cNvPr id="260" name="テキスト ボックス 259"/>
        <xdr:cNvSpPr txBox="1"/>
      </xdr:nvSpPr>
      <xdr:spPr>
        <a:xfrm>
          <a:off x="3497795" y="1595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100036</xdr:rowOff>
    </xdr:from>
    <xdr:to>
      <xdr:col>15</xdr:col>
      <xdr:colOff>101600</xdr:colOff>
      <xdr:row>95</xdr:row>
      <xdr:rowOff>30186</xdr:rowOff>
    </xdr:to>
    <xdr:sp macro="" textlink="">
      <xdr:nvSpPr>
        <xdr:cNvPr id="261" name="楕円 260"/>
        <xdr:cNvSpPr/>
      </xdr:nvSpPr>
      <xdr:spPr>
        <a:xfrm>
          <a:off x="2857500" y="162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46713</xdr:rowOff>
    </xdr:from>
    <xdr:ext cx="599010" cy="259045"/>
    <xdr:sp macro="" textlink="">
      <xdr:nvSpPr>
        <xdr:cNvPr id="262" name="テキスト ボックス 261"/>
        <xdr:cNvSpPr txBox="1"/>
      </xdr:nvSpPr>
      <xdr:spPr>
        <a:xfrm>
          <a:off x="2608795" y="159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159325</xdr:rowOff>
    </xdr:from>
    <xdr:to>
      <xdr:col>10</xdr:col>
      <xdr:colOff>165100</xdr:colOff>
      <xdr:row>95</xdr:row>
      <xdr:rowOff>89475</xdr:rowOff>
    </xdr:to>
    <xdr:sp macro="" textlink="">
      <xdr:nvSpPr>
        <xdr:cNvPr id="263" name="楕円 262"/>
        <xdr:cNvSpPr/>
      </xdr:nvSpPr>
      <xdr:spPr>
        <a:xfrm>
          <a:off x="1968500" y="162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106002</xdr:rowOff>
    </xdr:from>
    <xdr:ext cx="599010" cy="259045"/>
    <xdr:sp macro="" textlink="">
      <xdr:nvSpPr>
        <xdr:cNvPr id="264" name="テキスト ボックス 263"/>
        <xdr:cNvSpPr txBox="1"/>
      </xdr:nvSpPr>
      <xdr:spPr>
        <a:xfrm>
          <a:off x="1719795" y="1605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17658</xdr:rowOff>
    </xdr:from>
    <xdr:to>
      <xdr:col>6</xdr:col>
      <xdr:colOff>38100</xdr:colOff>
      <xdr:row>95</xdr:row>
      <xdr:rowOff>119258</xdr:rowOff>
    </xdr:to>
    <xdr:sp macro="" textlink="">
      <xdr:nvSpPr>
        <xdr:cNvPr id="265" name="楕円 264"/>
        <xdr:cNvSpPr/>
      </xdr:nvSpPr>
      <xdr:spPr>
        <a:xfrm>
          <a:off x="1079500" y="163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135785</xdr:rowOff>
    </xdr:from>
    <xdr:ext cx="599010" cy="259045"/>
    <xdr:sp macro="" textlink="">
      <xdr:nvSpPr>
        <xdr:cNvPr id="266" name="テキスト ボックス 265"/>
        <xdr:cNvSpPr txBox="1"/>
      </xdr:nvSpPr>
      <xdr:spPr>
        <a:xfrm>
          <a:off x="830795" y="160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160416</xdr:rowOff>
    </xdr:from>
    <xdr:to>
      <xdr:col>55</xdr:col>
      <xdr:colOff>0</xdr:colOff>
      <xdr:row>37</xdr:row>
      <xdr:rowOff>164889</xdr:rowOff>
    </xdr:to>
    <xdr:cxnSp macro="">
      <xdr:nvCxnSpPr>
        <xdr:cNvPr id="297" name="直線コネクタ 296"/>
        <xdr:cNvCxnSpPr/>
      </xdr:nvCxnSpPr>
      <xdr:spPr>
        <a:xfrm>
          <a:off x="9639300" y="6504066"/>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157596</xdr:rowOff>
    </xdr:from>
    <xdr:to>
      <xdr:col>50</xdr:col>
      <xdr:colOff>114300</xdr:colOff>
      <xdr:row>37</xdr:row>
      <xdr:rowOff>160416</xdr:rowOff>
    </xdr:to>
    <xdr:cxnSp macro="">
      <xdr:nvCxnSpPr>
        <xdr:cNvPr id="300" name="直線コネクタ 299"/>
        <xdr:cNvCxnSpPr/>
      </xdr:nvCxnSpPr>
      <xdr:spPr>
        <a:xfrm>
          <a:off x="8750300" y="6501246"/>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119616</xdr:rowOff>
    </xdr:from>
    <xdr:to>
      <xdr:col>45</xdr:col>
      <xdr:colOff>177800</xdr:colOff>
      <xdr:row>37</xdr:row>
      <xdr:rowOff>157596</xdr:rowOff>
    </xdr:to>
    <xdr:cxnSp macro="">
      <xdr:nvCxnSpPr>
        <xdr:cNvPr id="303" name="直線コネクタ 302"/>
        <xdr:cNvCxnSpPr/>
      </xdr:nvCxnSpPr>
      <xdr:spPr>
        <a:xfrm>
          <a:off x="7861300" y="6463266"/>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84651</xdr:rowOff>
    </xdr:from>
    <xdr:to>
      <xdr:col>41</xdr:col>
      <xdr:colOff>50800</xdr:colOff>
      <xdr:row>37</xdr:row>
      <xdr:rowOff>119616</xdr:rowOff>
    </xdr:to>
    <xdr:cxnSp macro="">
      <xdr:nvCxnSpPr>
        <xdr:cNvPr id="306" name="直線コネクタ 305"/>
        <xdr:cNvCxnSpPr/>
      </xdr:nvCxnSpPr>
      <xdr:spPr>
        <a:xfrm>
          <a:off x="6972300" y="6428301"/>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114090</xdr:rowOff>
    </xdr:from>
    <xdr:to>
      <xdr:col>55</xdr:col>
      <xdr:colOff>50800</xdr:colOff>
      <xdr:row>38</xdr:row>
      <xdr:rowOff>44239</xdr:rowOff>
    </xdr:to>
    <xdr:sp macro="" textlink="">
      <xdr:nvSpPr>
        <xdr:cNvPr id="316" name="楕円 315"/>
        <xdr:cNvSpPr/>
      </xdr:nvSpPr>
      <xdr:spPr>
        <a:xfrm>
          <a:off x="10426700" y="6457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92517</xdr:rowOff>
    </xdr:from>
    <xdr:ext cx="534377" cy="259045"/>
    <xdr:sp macro="" textlink="">
      <xdr:nvSpPr>
        <xdr:cNvPr id="317" name="補助費等該当値テキスト"/>
        <xdr:cNvSpPr txBox="1"/>
      </xdr:nvSpPr>
      <xdr:spPr>
        <a:xfrm>
          <a:off x="10528300" y="64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109615</xdr:rowOff>
    </xdr:from>
    <xdr:to>
      <xdr:col>50</xdr:col>
      <xdr:colOff>165100</xdr:colOff>
      <xdr:row>38</xdr:row>
      <xdr:rowOff>39765</xdr:rowOff>
    </xdr:to>
    <xdr:sp macro="" textlink="">
      <xdr:nvSpPr>
        <xdr:cNvPr id="318" name="楕円 317"/>
        <xdr:cNvSpPr/>
      </xdr:nvSpPr>
      <xdr:spPr>
        <a:xfrm>
          <a:off x="9588500" y="64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30893</xdr:rowOff>
    </xdr:from>
    <xdr:ext cx="534377" cy="259045"/>
    <xdr:sp macro="" textlink="">
      <xdr:nvSpPr>
        <xdr:cNvPr id="319" name="テキスト ボックス 318"/>
        <xdr:cNvSpPr txBox="1"/>
      </xdr:nvSpPr>
      <xdr:spPr>
        <a:xfrm>
          <a:off x="9372111" y="654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106796</xdr:rowOff>
    </xdr:from>
    <xdr:to>
      <xdr:col>46</xdr:col>
      <xdr:colOff>38100</xdr:colOff>
      <xdr:row>38</xdr:row>
      <xdr:rowOff>36947</xdr:rowOff>
    </xdr:to>
    <xdr:sp macro="" textlink="">
      <xdr:nvSpPr>
        <xdr:cNvPr id="320" name="楕円 319"/>
        <xdr:cNvSpPr/>
      </xdr:nvSpPr>
      <xdr:spPr>
        <a:xfrm>
          <a:off x="8699500" y="645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28073</xdr:rowOff>
    </xdr:from>
    <xdr:ext cx="534377" cy="259045"/>
    <xdr:sp macro="" textlink="">
      <xdr:nvSpPr>
        <xdr:cNvPr id="321" name="テキスト ボックス 320"/>
        <xdr:cNvSpPr txBox="1"/>
      </xdr:nvSpPr>
      <xdr:spPr>
        <a:xfrm>
          <a:off x="8483111" y="654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68816</xdr:rowOff>
    </xdr:from>
    <xdr:to>
      <xdr:col>41</xdr:col>
      <xdr:colOff>101600</xdr:colOff>
      <xdr:row>37</xdr:row>
      <xdr:rowOff>170416</xdr:rowOff>
    </xdr:to>
    <xdr:sp macro="" textlink="">
      <xdr:nvSpPr>
        <xdr:cNvPr id="322" name="楕円 321"/>
        <xdr:cNvSpPr/>
      </xdr:nvSpPr>
      <xdr:spPr>
        <a:xfrm>
          <a:off x="7810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15493</xdr:rowOff>
    </xdr:from>
    <xdr:ext cx="534377" cy="259045"/>
    <xdr:sp macro="" textlink="">
      <xdr:nvSpPr>
        <xdr:cNvPr id="323" name="テキスト ボックス 322"/>
        <xdr:cNvSpPr txBox="1"/>
      </xdr:nvSpPr>
      <xdr:spPr>
        <a:xfrm>
          <a:off x="7594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33851</xdr:rowOff>
    </xdr:from>
    <xdr:to>
      <xdr:col>36</xdr:col>
      <xdr:colOff>165100</xdr:colOff>
      <xdr:row>37</xdr:row>
      <xdr:rowOff>135451</xdr:rowOff>
    </xdr:to>
    <xdr:sp macro="" textlink="">
      <xdr:nvSpPr>
        <xdr:cNvPr id="324" name="楕円 323"/>
        <xdr:cNvSpPr/>
      </xdr:nvSpPr>
      <xdr:spPr>
        <a:xfrm>
          <a:off x="6921500" y="63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151978</xdr:rowOff>
    </xdr:from>
    <xdr:ext cx="534377" cy="259045"/>
    <xdr:sp macro="" textlink="">
      <xdr:nvSpPr>
        <xdr:cNvPr id="325" name="テキスト ボックス 324"/>
        <xdr:cNvSpPr txBox="1"/>
      </xdr:nvSpPr>
      <xdr:spPr>
        <a:xfrm>
          <a:off x="6705111" y="61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44031</xdr:rowOff>
    </xdr:from>
    <xdr:to>
      <xdr:col>54</xdr:col>
      <xdr:colOff>189865</xdr:colOff>
      <xdr:row>57</xdr:row>
      <xdr:rowOff>44297</xdr:rowOff>
    </xdr:to>
    <xdr:cxnSp macro="">
      <xdr:nvCxnSpPr>
        <xdr:cNvPr id="349" name="直線コネクタ 348"/>
        <xdr:cNvCxnSpPr/>
      </xdr:nvCxnSpPr>
      <xdr:spPr>
        <a:xfrm flipV="1">
          <a:off x="10475595" y="8787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48124</xdr:rowOff>
    </xdr:from>
    <xdr:ext cx="534377" cy="259045"/>
    <xdr:sp macro="" textlink="">
      <xdr:nvSpPr>
        <xdr:cNvPr id="350" name="普通建設事業費最小値テキスト"/>
        <xdr:cNvSpPr txBox="1"/>
      </xdr:nvSpPr>
      <xdr:spPr>
        <a:xfrm>
          <a:off x="10528300"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44297</xdr:rowOff>
    </xdr:from>
    <xdr:to>
      <xdr:col>55</xdr:col>
      <xdr:colOff>88900</xdr:colOff>
      <xdr:row>57</xdr:row>
      <xdr:rowOff>44297</xdr:rowOff>
    </xdr:to>
    <xdr:cxnSp macro="">
      <xdr:nvCxnSpPr>
        <xdr:cNvPr id="351" name="直線コネクタ 350"/>
        <xdr:cNvCxnSpPr/>
      </xdr:nvCxnSpPr>
      <xdr:spPr>
        <a:xfrm>
          <a:off x="10388600" y="9816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162158</xdr:rowOff>
    </xdr:from>
    <xdr:ext cx="534377" cy="259045"/>
    <xdr:sp macro="" textlink="">
      <xdr:nvSpPr>
        <xdr:cNvPr id="352" name="普通建設事業費最大値テキスト"/>
        <xdr:cNvSpPr txBox="1"/>
      </xdr:nvSpPr>
      <xdr:spPr>
        <a:xfrm>
          <a:off x="10528300" y="8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44031</xdr:rowOff>
    </xdr:from>
    <xdr:to>
      <xdr:col>55</xdr:col>
      <xdr:colOff>88900</xdr:colOff>
      <xdr:row>51</xdr:row>
      <xdr:rowOff>44031</xdr:rowOff>
    </xdr:to>
    <xdr:cxnSp macro="">
      <xdr:nvCxnSpPr>
        <xdr:cNvPr id="353" name="直線コネクタ 352"/>
        <xdr:cNvCxnSpPr/>
      </xdr:nvCxnSpPr>
      <xdr:spPr>
        <a:xfrm>
          <a:off x="10388600" y="8787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114897</xdr:rowOff>
    </xdr:from>
    <xdr:to>
      <xdr:col>55</xdr:col>
      <xdr:colOff>0</xdr:colOff>
      <xdr:row>55</xdr:row>
      <xdr:rowOff>130099</xdr:rowOff>
    </xdr:to>
    <xdr:cxnSp macro="">
      <xdr:nvCxnSpPr>
        <xdr:cNvPr id="354" name="直線コネクタ 353"/>
        <xdr:cNvCxnSpPr/>
      </xdr:nvCxnSpPr>
      <xdr:spPr>
        <a:xfrm flipV="1">
          <a:off x="9639300" y="954464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70381</xdr:rowOff>
    </xdr:from>
    <xdr:ext cx="534377" cy="259045"/>
    <xdr:sp macro="" textlink="">
      <xdr:nvSpPr>
        <xdr:cNvPr id="355" name="普通建設事業費平均値テキスト"/>
        <xdr:cNvSpPr txBox="1"/>
      </xdr:nvSpPr>
      <xdr:spPr>
        <a:xfrm>
          <a:off x="10528300" y="932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47504</xdr:rowOff>
    </xdr:from>
    <xdr:to>
      <xdr:col>55</xdr:col>
      <xdr:colOff>50800</xdr:colOff>
      <xdr:row>55</xdr:row>
      <xdr:rowOff>149104</xdr:rowOff>
    </xdr:to>
    <xdr:sp macro="" textlink="">
      <xdr:nvSpPr>
        <xdr:cNvPr id="356" name="フローチャート: 判断 355"/>
        <xdr:cNvSpPr/>
      </xdr:nvSpPr>
      <xdr:spPr>
        <a:xfrm>
          <a:off x="104267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130099</xdr:rowOff>
    </xdr:from>
    <xdr:to>
      <xdr:col>50</xdr:col>
      <xdr:colOff>114300</xdr:colOff>
      <xdr:row>56</xdr:row>
      <xdr:rowOff>28277</xdr:rowOff>
    </xdr:to>
    <xdr:cxnSp macro="">
      <xdr:nvCxnSpPr>
        <xdr:cNvPr id="357" name="直線コネクタ 356"/>
        <xdr:cNvCxnSpPr/>
      </xdr:nvCxnSpPr>
      <xdr:spPr>
        <a:xfrm flipV="1">
          <a:off x="8750300" y="9559849"/>
          <a:ext cx="8890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68326</xdr:rowOff>
    </xdr:from>
    <xdr:to>
      <xdr:col>50</xdr:col>
      <xdr:colOff>165100</xdr:colOff>
      <xdr:row>54</xdr:row>
      <xdr:rowOff>169926</xdr:rowOff>
    </xdr:to>
    <xdr:sp macro="" textlink="">
      <xdr:nvSpPr>
        <xdr:cNvPr id="358" name="フローチャート: 判断 357"/>
        <xdr:cNvSpPr/>
      </xdr:nvSpPr>
      <xdr:spPr>
        <a:xfrm>
          <a:off x="9588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15003</xdr:rowOff>
    </xdr:from>
    <xdr:ext cx="534377" cy="259045"/>
    <xdr:sp macro="" textlink="">
      <xdr:nvSpPr>
        <xdr:cNvPr id="359" name="テキスト ボックス 358"/>
        <xdr:cNvSpPr txBox="1"/>
      </xdr:nvSpPr>
      <xdr:spPr>
        <a:xfrm>
          <a:off x="9372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28277</xdr:rowOff>
    </xdr:from>
    <xdr:to>
      <xdr:col>45</xdr:col>
      <xdr:colOff>177800</xdr:colOff>
      <xdr:row>57</xdr:row>
      <xdr:rowOff>150444</xdr:rowOff>
    </xdr:to>
    <xdr:cxnSp macro="">
      <xdr:nvCxnSpPr>
        <xdr:cNvPr id="360" name="直線コネクタ 359"/>
        <xdr:cNvCxnSpPr/>
      </xdr:nvCxnSpPr>
      <xdr:spPr>
        <a:xfrm flipV="1">
          <a:off x="7861300" y="9629477"/>
          <a:ext cx="889000" cy="2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90939</xdr:rowOff>
    </xdr:from>
    <xdr:to>
      <xdr:col>46</xdr:col>
      <xdr:colOff>38100</xdr:colOff>
      <xdr:row>55</xdr:row>
      <xdr:rowOff>21089</xdr:rowOff>
    </xdr:to>
    <xdr:sp macro="" textlink="">
      <xdr:nvSpPr>
        <xdr:cNvPr id="361" name="フローチャート: 判断 360"/>
        <xdr:cNvSpPr/>
      </xdr:nvSpPr>
      <xdr:spPr>
        <a:xfrm>
          <a:off x="8699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37616</xdr:rowOff>
    </xdr:from>
    <xdr:ext cx="534377" cy="259045"/>
    <xdr:sp macro="" textlink="">
      <xdr:nvSpPr>
        <xdr:cNvPr id="362" name="テキスト ボックス 361"/>
        <xdr:cNvSpPr txBox="1"/>
      </xdr:nvSpPr>
      <xdr:spPr>
        <a:xfrm>
          <a:off x="8483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122231</xdr:rowOff>
    </xdr:from>
    <xdr:to>
      <xdr:col>41</xdr:col>
      <xdr:colOff>50800</xdr:colOff>
      <xdr:row>57</xdr:row>
      <xdr:rowOff>150444</xdr:rowOff>
    </xdr:to>
    <xdr:cxnSp macro="">
      <xdr:nvCxnSpPr>
        <xdr:cNvPr id="363" name="直線コネクタ 362"/>
        <xdr:cNvCxnSpPr/>
      </xdr:nvCxnSpPr>
      <xdr:spPr>
        <a:xfrm>
          <a:off x="6972300" y="9551981"/>
          <a:ext cx="889000" cy="3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89833</xdr:rowOff>
    </xdr:from>
    <xdr:to>
      <xdr:col>41</xdr:col>
      <xdr:colOff>101600</xdr:colOff>
      <xdr:row>55</xdr:row>
      <xdr:rowOff>19983</xdr:rowOff>
    </xdr:to>
    <xdr:sp macro="" textlink="">
      <xdr:nvSpPr>
        <xdr:cNvPr id="364" name="フローチャート: 判断 363"/>
        <xdr:cNvSpPr/>
      </xdr:nvSpPr>
      <xdr:spPr>
        <a:xfrm>
          <a:off x="7810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36510</xdr:rowOff>
    </xdr:from>
    <xdr:ext cx="534377" cy="259045"/>
    <xdr:sp macro="" textlink="">
      <xdr:nvSpPr>
        <xdr:cNvPr id="365" name="テキスト ボックス 364"/>
        <xdr:cNvSpPr txBox="1"/>
      </xdr:nvSpPr>
      <xdr:spPr>
        <a:xfrm>
          <a:off x="7594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162871</xdr:rowOff>
    </xdr:from>
    <xdr:to>
      <xdr:col>36</xdr:col>
      <xdr:colOff>165100</xdr:colOff>
      <xdr:row>54</xdr:row>
      <xdr:rowOff>93021</xdr:rowOff>
    </xdr:to>
    <xdr:sp macro="" textlink="">
      <xdr:nvSpPr>
        <xdr:cNvPr id="366" name="フローチャート: 判断 365"/>
        <xdr:cNvSpPr/>
      </xdr:nvSpPr>
      <xdr:spPr>
        <a:xfrm>
          <a:off x="6921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109548</xdr:rowOff>
    </xdr:from>
    <xdr:ext cx="534377" cy="259045"/>
    <xdr:sp macro="" textlink="">
      <xdr:nvSpPr>
        <xdr:cNvPr id="367" name="テキスト ボックス 366"/>
        <xdr:cNvSpPr txBox="1"/>
      </xdr:nvSpPr>
      <xdr:spPr>
        <a:xfrm>
          <a:off x="6705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64097</xdr:rowOff>
    </xdr:from>
    <xdr:to>
      <xdr:col>55</xdr:col>
      <xdr:colOff>50800</xdr:colOff>
      <xdr:row>55</xdr:row>
      <xdr:rowOff>165697</xdr:rowOff>
    </xdr:to>
    <xdr:sp macro="" textlink="">
      <xdr:nvSpPr>
        <xdr:cNvPr id="373" name="楕円 372"/>
        <xdr:cNvSpPr/>
      </xdr:nvSpPr>
      <xdr:spPr>
        <a:xfrm>
          <a:off x="10426700" y="9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42524</xdr:rowOff>
    </xdr:from>
    <xdr:ext cx="534377" cy="259045"/>
    <xdr:sp macro="" textlink="">
      <xdr:nvSpPr>
        <xdr:cNvPr id="374" name="普通建設事業費該当値テキスト"/>
        <xdr:cNvSpPr txBox="1"/>
      </xdr:nvSpPr>
      <xdr:spPr>
        <a:xfrm>
          <a:off x="10528300" y="94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79299</xdr:rowOff>
    </xdr:from>
    <xdr:to>
      <xdr:col>50</xdr:col>
      <xdr:colOff>165100</xdr:colOff>
      <xdr:row>56</xdr:row>
      <xdr:rowOff>9449</xdr:rowOff>
    </xdr:to>
    <xdr:sp macro="" textlink="">
      <xdr:nvSpPr>
        <xdr:cNvPr id="375" name="楕円 374"/>
        <xdr:cNvSpPr/>
      </xdr:nvSpPr>
      <xdr:spPr>
        <a:xfrm>
          <a:off x="9588500" y="95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576</xdr:rowOff>
    </xdr:from>
    <xdr:ext cx="534377" cy="259045"/>
    <xdr:sp macro="" textlink="">
      <xdr:nvSpPr>
        <xdr:cNvPr id="376" name="テキスト ボックス 375"/>
        <xdr:cNvSpPr txBox="1"/>
      </xdr:nvSpPr>
      <xdr:spPr>
        <a:xfrm>
          <a:off x="9372111" y="96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148927</xdr:rowOff>
    </xdr:from>
    <xdr:to>
      <xdr:col>46</xdr:col>
      <xdr:colOff>38100</xdr:colOff>
      <xdr:row>56</xdr:row>
      <xdr:rowOff>79077</xdr:rowOff>
    </xdr:to>
    <xdr:sp macro="" textlink="">
      <xdr:nvSpPr>
        <xdr:cNvPr id="377" name="楕円 376"/>
        <xdr:cNvSpPr/>
      </xdr:nvSpPr>
      <xdr:spPr>
        <a:xfrm>
          <a:off x="8699500" y="95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70204</xdr:rowOff>
    </xdr:from>
    <xdr:ext cx="534377" cy="259045"/>
    <xdr:sp macro="" textlink="">
      <xdr:nvSpPr>
        <xdr:cNvPr id="378" name="テキスト ボックス 377"/>
        <xdr:cNvSpPr txBox="1"/>
      </xdr:nvSpPr>
      <xdr:spPr>
        <a:xfrm>
          <a:off x="8483111" y="96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99644</xdr:rowOff>
    </xdr:from>
    <xdr:to>
      <xdr:col>41</xdr:col>
      <xdr:colOff>101600</xdr:colOff>
      <xdr:row>58</xdr:row>
      <xdr:rowOff>29794</xdr:rowOff>
    </xdr:to>
    <xdr:sp macro="" textlink="">
      <xdr:nvSpPr>
        <xdr:cNvPr id="379" name="楕円 378"/>
        <xdr:cNvSpPr/>
      </xdr:nvSpPr>
      <xdr:spPr>
        <a:xfrm>
          <a:off x="78105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20921</xdr:rowOff>
    </xdr:from>
    <xdr:ext cx="534377" cy="259045"/>
    <xdr:sp macro="" textlink="">
      <xdr:nvSpPr>
        <xdr:cNvPr id="380" name="テキスト ボックス 379"/>
        <xdr:cNvSpPr txBox="1"/>
      </xdr:nvSpPr>
      <xdr:spPr>
        <a:xfrm>
          <a:off x="7594111" y="9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71431</xdr:rowOff>
    </xdr:from>
    <xdr:to>
      <xdr:col>36</xdr:col>
      <xdr:colOff>165100</xdr:colOff>
      <xdr:row>56</xdr:row>
      <xdr:rowOff>1581</xdr:rowOff>
    </xdr:to>
    <xdr:sp macro="" textlink="">
      <xdr:nvSpPr>
        <xdr:cNvPr id="381" name="楕円 380"/>
        <xdr:cNvSpPr/>
      </xdr:nvSpPr>
      <xdr:spPr>
        <a:xfrm>
          <a:off x="6921500" y="95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164158</xdr:rowOff>
    </xdr:from>
    <xdr:ext cx="534377" cy="259045"/>
    <xdr:sp macro="" textlink="">
      <xdr:nvSpPr>
        <xdr:cNvPr id="382" name="テキスト ボックス 381"/>
        <xdr:cNvSpPr txBox="1"/>
      </xdr:nvSpPr>
      <xdr:spPr>
        <a:xfrm>
          <a:off x="6705111" y="9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4" name="直線コネクタ 403"/>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5"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6" name="直線コネクタ 405"/>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7"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8" name="直線コネクタ 407"/>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69200</xdr:rowOff>
    </xdr:from>
    <xdr:to>
      <xdr:col>55</xdr:col>
      <xdr:colOff>0</xdr:colOff>
      <xdr:row>75</xdr:row>
      <xdr:rowOff>110302</xdr:rowOff>
    </xdr:to>
    <xdr:cxnSp macro="">
      <xdr:nvCxnSpPr>
        <xdr:cNvPr id="409" name="直線コネクタ 408"/>
        <xdr:cNvCxnSpPr/>
      </xdr:nvCxnSpPr>
      <xdr:spPr>
        <a:xfrm>
          <a:off x="9639300" y="12756500"/>
          <a:ext cx="838200" cy="2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10"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1" name="フローチャート: 判断 410"/>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69200</xdr:rowOff>
    </xdr:from>
    <xdr:to>
      <xdr:col>50</xdr:col>
      <xdr:colOff>114300</xdr:colOff>
      <xdr:row>75</xdr:row>
      <xdr:rowOff>150307</xdr:rowOff>
    </xdr:to>
    <xdr:cxnSp macro="">
      <xdr:nvCxnSpPr>
        <xdr:cNvPr id="412" name="直線コネクタ 411"/>
        <xdr:cNvCxnSpPr/>
      </xdr:nvCxnSpPr>
      <xdr:spPr>
        <a:xfrm flipV="1">
          <a:off x="8750300" y="12756500"/>
          <a:ext cx="889000" cy="2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3" name="フローチャート: 判断 412"/>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4" name="テキスト ボックス 413"/>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150307</xdr:rowOff>
    </xdr:from>
    <xdr:to>
      <xdr:col>45</xdr:col>
      <xdr:colOff>177800</xdr:colOff>
      <xdr:row>77</xdr:row>
      <xdr:rowOff>78206</xdr:rowOff>
    </xdr:to>
    <xdr:cxnSp macro="">
      <xdr:nvCxnSpPr>
        <xdr:cNvPr id="415" name="直線コネクタ 414"/>
        <xdr:cNvCxnSpPr/>
      </xdr:nvCxnSpPr>
      <xdr:spPr>
        <a:xfrm flipV="1">
          <a:off x="7861300" y="13009057"/>
          <a:ext cx="889000" cy="27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6" name="フローチャート: 判断 41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7" name="テキスト ボックス 416"/>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164800</xdr:rowOff>
    </xdr:from>
    <xdr:to>
      <xdr:col>41</xdr:col>
      <xdr:colOff>50800</xdr:colOff>
      <xdr:row>77</xdr:row>
      <xdr:rowOff>78206</xdr:rowOff>
    </xdr:to>
    <xdr:cxnSp macro="">
      <xdr:nvCxnSpPr>
        <xdr:cNvPr id="418" name="直線コネクタ 417"/>
        <xdr:cNvCxnSpPr/>
      </xdr:nvCxnSpPr>
      <xdr:spPr>
        <a:xfrm>
          <a:off x="6972300" y="12852100"/>
          <a:ext cx="889000" cy="4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9" name="フローチャート: 判断 418"/>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20" name="テキスト ボックス 419"/>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1" name="フローチャート: 判断 420"/>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2" name="テキスト ボックス 421"/>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59502</xdr:rowOff>
    </xdr:from>
    <xdr:to>
      <xdr:col>55</xdr:col>
      <xdr:colOff>50800</xdr:colOff>
      <xdr:row>75</xdr:row>
      <xdr:rowOff>161102</xdr:rowOff>
    </xdr:to>
    <xdr:sp macro="" textlink="">
      <xdr:nvSpPr>
        <xdr:cNvPr id="428" name="楕円 427"/>
        <xdr:cNvSpPr/>
      </xdr:nvSpPr>
      <xdr:spPr>
        <a:xfrm>
          <a:off x="10426700" y="12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82379</xdr:rowOff>
    </xdr:from>
    <xdr:ext cx="534377" cy="259045"/>
    <xdr:sp macro="" textlink="">
      <xdr:nvSpPr>
        <xdr:cNvPr id="429" name="普通建設事業費 （ うち新規整備　）該当値テキスト"/>
        <xdr:cNvSpPr txBox="1"/>
      </xdr:nvSpPr>
      <xdr:spPr>
        <a:xfrm>
          <a:off x="10528300" y="127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18400</xdr:rowOff>
    </xdr:from>
    <xdr:to>
      <xdr:col>50</xdr:col>
      <xdr:colOff>165100</xdr:colOff>
      <xdr:row>74</xdr:row>
      <xdr:rowOff>120000</xdr:rowOff>
    </xdr:to>
    <xdr:sp macro="" textlink="">
      <xdr:nvSpPr>
        <xdr:cNvPr id="430" name="楕円 429"/>
        <xdr:cNvSpPr/>
      </xdr:nvSpPr>
      <xdr:spPr>
        <a:xfrm>
          <a:off x="9588500" y="127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136527</xdr:rowOff>
    </xdr:from>
    <xdr:ext cx="534377" cy="259045"/>
    <xdr:sp macro="" textlink="">
      <xdr:nvSpPr>
        <xdr:cNvPr id="431" name="テキスト ボックス 430"/>
        <xdr:cNvSpPr txBox="1"/>
      </xdr:nvSpPr>
      <xdr:spPr>
        <a:xfrm>
          <a:off x="9372111" y="124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99507</xdr:rowOff>
    </xdr:from>
    <xdr:to>
      <xdr:col>46</xdr:col>
      <xdr:colOff>38100</xdr:colOff>
      <xdr:row>76</xdr:row>
      <xdr:rowOff>29657</xdr:rowOff>
    </xdr:to>
    <xdr:sp macro="" textlink="">
      <xdr:nvSpPr>
        <xdr:cNvPr id="432" name="楕円 431"/>
        <xdr:cNvSpPr/>
      </xdr:nvSpPr>
      <xdr:spPr>
        <a:xfrm>
          <a:off x="8699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46184</xdr:rowOff>
    </xdr:from>
    <xdr:ext cx="534377" cy="259045"/>
    <xdr:sp macro="" textlink="">
      <xdr:nvSpPr>
        <xdr:cNvPr id="433" name="テキスト ボックス 432"/>
        <xdr:cNvSpPr txBox="1"/>
      </xdr:nvSpPr>
      <xdr:spPr>
        <a:xfrm>
          <a:off x="8483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27406</xdr:rowOff>
    </xdr:from>
    <xdr:to>
      <xdr:col>41</xdr:col>
      <xdr:colOff>101600</xdr:colOff>
      <xdr:row>77</xdr:row>
      <xdr:rowOff>129006</xdr:rowOff>
    </xdr:to>
    <xdr:sp macro="" textlink="">
      <xdr:nvSpPr>
        <xdr:cNvPr id="434" name="楕円 433"/>
        <xdr:cNvSpPr/>
      </xdr:nvSpPr>
      <xdr:spPr>
        <a:xfrm>
          <a:off x="7810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120133</xdr:rowOff>
    </xdr:from>
    <xdr:ext cx="469744" cy="259045"/>
    <xdr:sp macro="" textlink="">
      <xdr:nvSpPr>
        <xdr:cNvPr id="435" name="テキスト ボックス 434"/>
        <xdr:cNvSpPr txBox="1"/>
      </xdr:nvSpPr>
      <xdr:spPr>
        <a:xfrm>
          <a:off x="7626428" y="133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114000</xdr:rowOff>
    </xdr:from>
    <xdr:to>
      <xdr:col>36</xdr:col>
      <xdr:colOff>165100</xdr:colOff>
      <xdr:row>75</xdr:row>
      <xdr:rowOff>44150</xdr:rowOff>
    </xdr:to>
    <xdr:sp macro="" textlink="">
      <xdr:nvSpPr>
        <xdr:cNvPr id="436" name="楕円 435"/>
        <xdr:cNvSpPr/>
      </xdr:nvSpPr>
      <xdr:spPr>
        <a:xfrm>
          <a:off x="6921500" y="128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35277</xdr:rowOff>
    </xdr:from>
    <xdr:ext cx="534377" cy="259045"/>
    <xdr:sp macro="" textlink="">
      <xdr:nvSpPr>
        <xdr:cNvPr id="437" name="テキスト ボックス 436"/>
        <xdr:cNvSpPr txBox="1"/>
      </xdr:nvSpPr>
      <xdr:spPr>
        <a:xfrm>
          <a:off x="6705111" y="128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3" name="直線コネクタ 462"/>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4"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5" name="直線コネクタ 464"/>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6"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7" name="直線コネクタ 466"/>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153383</xdr:rowOff>
    </xdr:from>
    <xdr:to>
      <xdr:col>55</xdr:col>
      <xdr:colOff>0</xdr:colOff>
      <xdr:row>97</xdr:row>
      <xdr:rowOff>31899</xdr:rowOff>
    </xdr:to>
    <xdr:cxnSp macro="">
      <xdr:nvCxnSpPr>
        <xdr:cNvPr id="468" name="直線コネクタ 467"/>
        <xdr:cNvCxnSpPr/>
      </xdr:nvCxnSpPr>
      <xdr:spPr>
        <a:xfrm flipV="1">
          <a:off x="9639300" y="16612583"/>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9"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0" name="フローチャート: 判断 469"/>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31899</xdr:rowOff>
    </xdr:from>
    <xdr:to>
      <xdr:col>50</xdr:col>
      <xdr:colOff>114300</xdr:colOff>
      <xdr:row>97</xdr:row>
      <xdr:rowOff>166446</xdr:rowOff>
    </xdr:to>
    <xdr:cxnSp macro="">
      <xdr:nvCxnSpPr>
        <xdr:cNvPr id="471" name="直線コネクタ 470"/>
        <xdr:cNvCxnSpPr/>
      </xdr:nvCxnSpPr>
      <xdr:spPr>
        <a:xfrm flipV="1">
          <a:off x="8750300" y="16662549"/>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2" name="フローチャート: 判断 471"/>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3" name="テキスト ボックス 472"/>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166446</xdr:rowOff>
    </xdr:from>
    <xdr:to>
      <xdr:col>45</xdr:col>
      <xdr:colOff>177800</xdr:colOff>
      <xdr:row>98</xdr:row>
      <xdr:rowOff>88494</xdr:rowOff>
    </xdr:to>
    <xdr:cxnSp macro="">
      <xdr:nvCxnSpPr>
        <xdr:cNvPr id="474" name="直線コネクタ 473"/>
        <xdr:cNvCxnSpPr/>
      </xdr:nvCxnSpPr>
      <xdr:spPr>
        <a:xfrm flipV="1">
          <a:off x="7861300" y="16797096"/>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5" name="フローチャート: 判断 474"/>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6" name="テキスト ボックス 475"/>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67625</xdr:rowOff>
    </xdr:from>
    <xdr:to>
      <xdr:col>41</xdr:col>
      <xdr:colOff>50800</xdr:colOff>
      <xdr:row>98</xdr:row>
      <xdr:rowOff>88494</xdr:rowOff>
    </xdr:to>
    <xdr:cxnSp macro="">
      <xdr:nvCxnSpPr>
        <xdr:cNvPr id="477" name="直線コネクタ 476"/>
        <xdr:cNvCxnSpPr/>
      </xdr:nvCxnSpPr>
      <xdr:spPr>
        <a:xfrm>
          <a:off x="6972300" y="16869725"/>
          <a:ext cx="889000" cy="2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8" name="フローチャート: 判断 477"/>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9" name="テキスト ボックス 478"/>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0" name="フローチャート: 判断 479"/>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1" name="テキスト ボックス 480"/>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102583</xdr:rowOff>
    </xdr:from>
    <xdr:to>
      <xdr:col>55</xdr:col>
      <xdr:colOff>50800</xdr:colOff>
      <xdr:row>97</xdr:row>
      <xdr:rowOff>32733</xdr:rowOff>
    </xdr:to>
    <xdr:sp macro="" textlink="">
      <xdr:nvSpPr>
        <xdr:cNvPr id="487" name="楕円 486"/>
        <xdr:cNvSpPr/>
      </xdr:nvSpPr>
      <xdr:spPr>
        <a:xfrm>
          <a:off x="10426700" y="165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81010</xdr:rowOff>
    </xdr:from>
    <xdr:ext cx="534377" cy="259045"/>
    <xdr:sp macro="" textlink="">
      <xdr:nvSpPr>
        <xdr:cNvPr id="488" name="普通建設事業費 （ うち更新整備　）該当値テキスト"/>
        <xdr:cNvSpPr txBox="1"/>
      </xdr:nvSpPr>
      <xdr:spPr>
        <a:xfrm>
          <a:off x="10528300" y="165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152549</xdr:rowOff>
    </xdr:from>
    <xdr:to>
      <xdr:col>50</xdr:col>
      <xdr:colOff>165100</xdr:colOff>
      <xdr:row>97</xdr:row>
      <xdr:rowOff>82699</xdr:rowOff>
    </xdr:to>
    <xdr:sp macro="" textlink="">
      <xdr:nvSpPr>
        <xdr:cNvPr id="489" name="楕円 488"/>
        <xdr:cNvSpPr/>
      </xdr:nvSpPr>
      <xdr:spPr>
        <a:xfrm>
          <a:off x="9588500" y="166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73826</xdr:rowOff>
    </xdr:from>
    <xdr:ext cx="534377" cy="259045"/>
    <xdr:sp macro="" textlink="">
      <xdr:nvSpPr>
        <xdr:cNvPr id="490" name="テキスト ボックス 489"/>
        <xdr:cNvSpPr txBox="1"/>
      </xdr:nvSpPr>
      <xdr:spPr>
        <a:xfrm>
          <a:off x="9372111" y="16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115646</xdr:rowOff>
    </xdr:from>
    <xdr:to>
      <xdr:col>46</xdr:col>
      <xdr:colOff>38100</xdr:colOff>
      <xdr:row>98</xdr:row>
      <xdr:rowOff>45796</xdr:rowOff>
    </xdr:to>
    <xdr:sp macro="" textlink="">
      <xdr:nvSpPr>
        <xdr:cNvPr id="491" name="楕円 490"/>
        <xdr:cNvSpPr/>
      </xdr:nvSpPr>
      <xdr:spPr>
        <a:xfrm>
          <a:off x="8699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36923</xdr:rowOff>
    </xdr:from>
    <xdr:ext cx="469744" cy="259045"/>
    <xdr:sp macro="" textlink="">
      <xdr:nvSpPr>
        <xdr:cNvPr id="492" name="テキスト ボックス 491"/>
        <xdr:cNvSpPr txBox="1"/>
      </xdr:nvSpPr>
      <xdr:spPr>
        <a:xfrm>
          <a:off x="8515428" y="168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37694</xdr:rowOff>
    </xdr:from>
    <xdr:to>
      <xdr:col>41</xdr:col>
      <xdr:colOff>101600</xdr:colOff>
      <xdr:row>98</xdr:row>
      <xdr:rowOff>139294</xdr:rowOff>
    </xdr:to>
    <xdr:sp macro="" textlink="">
      <xdr:nvSpPr>
        <xdr:cNvPr id="493" name="楕円 492"/>
        <xdr:cNvSpPr/>
      </xdr:nvSpPr>
      <xdr:spPr>
        <a:xfrm>
          <a:off x="7810500" y="16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130421</xdr:rowOff>
    </xdr:from>
    <xdr:ext cx="469744" cy="259045"/>
    <xdr:sp macro="" textlink="">
      <xdr:nvSpPr>
        <xdr:cNvPr id="494" name="テキスト ボックス 493"/>
        <xdr:cNvSpPr txBox="1"/>
      </xdr:nvSpPr>
      <xdr:spPr>
        <a:xfrm>
          <a:off x="7626428" y="169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16825</xdr:rowOff>
    </xdr:from>
    <xdr:to>
      <xdr:col>36</xdr:col>
      <xdr:colOff>165100</xdr:colOff>
      <xdr:row>98</xdr:row>
      <xdr:rowOff>118425</xdr:rowOff>
    </xdr:to>
    <xdr:sp macro="" textlink="">
      <xdr:nvSpPr>
        <xdr:cNvPr id="495" name="楕円 494"/>
        <xdr:cNvSpPr/>
      </xdr:nvSpPr>
      <xdr:spPr>
        <a:xfrm>
          <a:off x="6921500" y="16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109552</xdr:rowOff>
    </xdr:from>
    <xdr:ext cx="469744" cy="259045"/>
    <xdr:sp macro="" textlink="">
      <xdr:nvSpPr>
        <xdr:cNvPr id="496" name="テキスト ボックス 495"/>
        <xdr:cNvSpPr txBox="1"/>
      </xdr:nvSpPr>
      <xdr:spPr>
        <a:xfrm>
          <a:off x="6737428" y="1691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8" name="直線コネクタ 517"/>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9"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1"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2" name="直線コネクタ 521"/>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88402</xdr:rowOff>
    </xdr:from>
    <xdr:to>
      <xdr:col>85</xdr:col>
      <xdr:colOff>127000</xdr:colOff>
      <xdr:row>38</xdr:row>
      <xdr:rowOff>119035</xdr:rowOff>
    </xdr:to>
    <xdr:cxnSp macro="">
      <xdr:nvCxnSpPr>
        <xdr:cNvPr id="523" name="直線コネクタ 522"/>
        <xdr:cNvCxnSpPr/>
      </xdr:nvCxnSpPr>
      <xdr:spPr>
        <a:xfrm flipV="1">
          <a:off x="15481300" y="6603502"/>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4"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5" name="フローチャート: 判断 524"/>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119035</xdr:rowOff>
    </xdr:from>
    <xdr:to>
      <xdr:col>81</xdr:col>
      <xdr:colOff>50800</xdr:colOff>
      <xdr:row>38</xdr:row>
      <xdr:rowOff>139700</xdr:rowOff>
    </xdr:to>
    <xdr:cxnSp macro="">
      <xdr:nvCxnSpPr>
        <xdr:cNvPr id="526" name="直線コネクタ 525"/>
        <xdr:cNvCxnSpPr/>
      </xdr:nvCxnSpPr>
      <xdr:spPr>
        <a:xfrm flipV="1">
          <a:off x="14592300" y="663413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7" name="フローチャート: 判断 526"/>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8" name="テキスト ボックス 527"/>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139700</xdr:rowOff>
    </xdr:to>
    <xdr:cxnSp macro="">
      <xdr:nvCxnSpPr>
        <xdr:cNvPr id="529" name="直線コネクタ 528"/>
        <xdr:cNvCxnSpPr/>
      </xdr:nvCxnSpPr>
      <xdr:spPr>
        <a:xfrm>
          <a:off x="13703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0" name="フローチャート: 判断 529"/>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1" name="テキスト ボックス 530"/>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138602</xdr:rowOff>
    </xdr:from>
    <xdr:to>
      <xdr:col>71</xdr:col>
      <xdr:colOff>177800</xdr:colOff>
      <xdr:row>38</xdr:row>
      <xdr:rowOff>139700</xdr:rowOff>
    </xdr:to>
    <xdr:cxnSp macro="">
      <xdr:nvCxnSpPr>
        <xdr:cNvPr id="532" name="直線コネクタ 531"/>
        <xdr:cNvCxnSpPr/>
      </xdr:nvCxnSpPr>
      <xdr:spPr>
        <a:xfrm flipV="1">
          <a:off x="12814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3" name="フローチャート: 判断 532"/>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4" name="テキスト ボックス 533"/>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5" name="フローチャート: 判断 534"/>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6" name="テキスト ボックス 535"/>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37602</xdr:rowOff>
    </xdr:from>
    <xdr:to>
      <xdr:col>85</xdr:col>
      <xdr:colOff>177800</xdr:colOff>
      <xdr:row>38</xdr:row>
      <xdr:rowOff>139202</xdr:rowOff>
    </xdr:to>
    <xdr:sp macro="" textlink="">
      <xdr:nvSpPr>
        <xdr:cNvPr id="542" name="楕円 541"/>
        <xdr:cNvSpPr/>
      </xdr:nvSpPr>
      <xdr:spPr>
        <a:xfrm>
          <a:off x="16268700" y="65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168429</xdr:rowOff>
    </xdr:from>
    <xdr:ext cx="469744" cy="259045"/>
    <xdr:sp macro="" textlink="">
      <xdr:nvSpPr>
        <xdr:cNvPr id="543" name="災害復旧事業費該当値テキスト"/>
        <xdr:cNvSpPr txBox="1"/>
      </xdr:nvSpPr>
      <xdr:spPr>
        <a:xfrm>
          <a:off x="16370300" y="634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68235</xdr:rowOff>
    </xdr:from>
    <xdr:to>
      <xdr:col>81</xdr:col>
      <xdr:colOff>101600</xdr:colOff>
      <xdr:row>38</xdr:row>
      <xdr:rowOff>169835</xdr:rowOff>
    </xdr:to>
    <xdr:sp macro="" textlink="">
      <xdr:nvSpPr>
        <xdr:cNvPr id="544" name="楕円 543"/>
        <xdr:cNvSpPr/>
      </xdr:nvSpPr>
      <xdr:spPr>
        <a:xfrm>
          <a:off x="15430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160962</xdr:rowOff>
    </xdr:from>
    <xdr:ext cx="378565" cy="259045"/>
    <xdr:sp macro="" textlink="">
      <xdr:nvSpPr>
        <xdr:cNvPr id="545" name="テキスト ボックス 544"/>
        <xdr:cNvSpPr txBox="1"/>
      </xdr:nvSpPr>
      <xdr:spPr>
        <a:xfrm>
          <a:off x="15292017" y="667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87802</xdr:rowOff>
    </xdr:from>
    <xdr:to>
      <xdr:col>72</xdr:col>
      <xdr:colOff>38100</xdr:colOff>
      <xdr:row>39</xdr:row>
      <xdr:rowOff>17952</xdr:rowOff>
    </xdr:to>
    <xdr:sp macro="" textlink="">
      <xdr:nvSpPr>
        <xdr:cNvPr id="548" name="楕円 547"/>
        <xdr:cNvSpPr/>
      </xdr:nvSpPr>
      <xdr:spPr>
        <a:xfrm>
          <a:off x="1365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9079</xdr:rowOff>
    </xdr:from>
    <xdr:ext cx="313932" cy="259045"/>
    <xdr:sp macro="" textlink="">
      <xdr:nvSpPr>
        <xdr:cNvPr id="549" name="テキスト ボックス 548"/>
        <xdr:cNvSpPr txBox="1"/>
      </xdr:nvSpPr>
      <xdr:spPr>
        <a:xfrm>
          <a:off x="1354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3" name="直線コネクタ 622"/>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4"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5" name="直線コネクタ 624"/>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6"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7" name="直線コネクタ 626"/>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146512</xdr:rowOff>
    </xdr:from>
    <xdr:to>
      <xdr:col>85</xdr:col>
      <xdr:colOff>127000</xdr:colOff>
      <xdr:row>76</xdr:row>
      <xdr:rowOff>146786</xdr:rowOff>
    </xdr:to>
    <xdr:cxnSp macro="">
      <xdr:nvCxnSpPr>
        <xdr:cNvPr id="628" name="直線コネクタ 627"/>
        <xdr:cNvCxnSpPr/>
      </xdr:nvCxnSpPr>
      <xdr:spPr>
        <a:xfrm>
          <a:off x="15481300" y="1317671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9"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0" name="フローチャート: 判断 629"/>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146512</xdr:rowOff>
    </xdr:from>
    <xdr:to>
      <xdr:col>81</xdr:col>
      <xdr:colOff>50800</xdr:colOff>
      <xdr:row>76</xdr:row>
      <xdr:rowOff>153507</xdr:rowOff>
    </xdr:to>
    <xdr:cxnSp macro="">
      <xdr:nvCxnSpPr>
        <xdr:cNvPr id="631" name="直線コネクタ 630"/>
        <xdr:cNvCxnSpPr/>
      </xdr:nvCxnSpPr>
      <xdr:spPr>
        <a:xfrm flipV="1">
          <a:off x="14592300" y="131767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2" name="フローチャート: 判断 631"/>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3" name="テキスト ボックス 632"/>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153507</xdr:rowOff>
    </xdr:from>
    <xdr:to>
      <xdr:col>76</xdr:col>
      <xdr:colOff>114300</xdr:colOff>
      <xdr:row>77</xdr:row>
      <xdr:rowOff>21513</xdr:rowOff>
    </xdr:to>
    <xdr:cxnSp macro="">
      <xdr:nvCxnSpPr>
        <xdr:cNvPr id="634" name="直線コネクタ 633"/>
        <xdr:cNvCxnSpPr/>
      </xdr:nvCxnSpPr>
      <xdr:spPr>
        <a:xfrm flipV="1">
          <a:off x="13703300" y="13183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5" name="フローチャート: 判断 634"/>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6" name="テキスト ボックス 635"/>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21513</xdr:rowOff>
    </xdr:from>
    <xdr:to>
      <xdr:col>71</xdr:col>
      <xdr:colOff>177800</xdr:colOff>
      <xdr:row>77</xdr:row>
      <xdr:rowOff>45310</xdr:rowOff>
    </xdr:to>
    <xdr:cxnSp macro="">
      <xdr:nvCxnSpPr>
        <xdr:cNvPr id="637" name="直線コネクタ 636"/>
        <xdr:cNvCxnSpPr/>
      </xdr:nvCxnSpPr>
      <xdr:spPr>
        <a:xfrm flipV="1">
          <a:off x="12814300" y="1322316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8" name="フローチャート: 判断 637"/>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9" name="テキスト ボックス 638"/>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0" name="フローチャート: 判断 639"/>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1" name="テキスト ボックス 640"/>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95986</xdr:rowOff>
    </xdr:from>
    <xdr:to>
      <xdr:col>85</xdr:col>
      <xdr:colOff>177800</xdr:colOff>
      <xdr:row>77</xdr:row>
      <xdr:rowOff>26136</xdr:rowOff>
    </xdr:to>
    <xdr:sp macro="" textlink="">
      <xdr:nvSpPr>
        <xdr:cNvPr id="647" name="楕円 646"/>
        <xdr:cNvSpPr/>
      </xdr:nvSpPr>
      <xdr:spPr>
        <a:xfrm>
          <a:off x="16268700" y="131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118863</xdr:rowOff>
    </xdr:from>
    <xdr:ext cx="534377" cy="259045"/>
    <xdr:sp macro="" textlink="">
      <xdr:nvSpPr>
        <xdr:cNvPr id="648" name="公債費該当値テキスト"/>
        <xdr:cNvSpPr txBox="1"/>
      </xdr:nvSpPr>
      <xdr:spPr>
        <a:xfrm>
          <a:off x="16370300" y="129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95712</xdr:rowOff>
    </xdr:from>
    <xdr:to>
      <xdr:col>81</xdr:col>
      <xdr:colOff>101600</xdr:colOff>
      <xdr:row>77</xdr:row>
      <xdr:rowOff>25862</xdr:rowOff>
    </xdr:to>
    <xdr:sp macro="" textlink="">
      <xdr:nvSpPr>
        <xdr:cNvPr id="649" name="楕円 648"/>
        <xdr:cNvSpPr/>
      </xdr:nvSpPr>
      <xdr:spPr>
        <a:xfrm>
          <a:off x="15430500" y="131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42389</xdr:rowOff>
    </xdr:from>
    <xdr:ext cx="534377" cy="259045"/>
    <xdr:sp macro="" textlink="">
      <xdr:nvSpPr>
        <xdr:cNvPr id="650" name="テキスト ボックス 649"/>
        <xdr:cNvSpPr txBox="1"/>
      </xdr:nvSpPr>
      <xdr:spPr>
        <a:xfrm>
          <a:off x="15214111" y="129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102707</xdr:rowOff>
    </xdr:from>
    <xdr:to>
      <xdr:col>76</xdr:col>
      <xdr:colOff>165100</xdr:colOff>
      <xdr:row>77</xdr:row>
      <xdr:rowOff>32857</xdr:rowOff>
    </xdr:to>
    <xdr:sp macro="" textlink="">
      <xdr:nvSpPr>
        <xdr:cNvPr id="651" name="楕円 650"/>
        <xdr:cNvSpPr/>
      </xdr:nvSpPr>
      <xdr:spPr>
        <a:xfrm>
          <a:off x="14541500" y="131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49385</xdr:rowOff>
    </xdr:from>
    <xdr:ext cx="534377" cy="259045"/>
    <xdr:sp macro="" textlink="">
      <xdr:nvSpPr>
        <xdr:cNvPr id="652" name="テキスト ボックス 651"/>
        <xdr:cNvSpPr txBox="1"/>
      </xdr:nvSpPr>
      <xdr:spPr>
        <a:xfrm>
          <a:off x="14325111" y="129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142163</xdr:rowOff>
    </xdr:from>
    <xdr:to>
      <xdr:col>72</xdr:col>
      <xdr:colOff>38100</xdr:colOff>
      <xdr:row>77</xdr:row>
      <xdr:rowOff>72313</xdr:rowOff>
    </xdr:to>
    <xdr:sp macro="" textlink="">
      <xdr:nvSpPr>
        <xdr:cNvPr id="653" name="楕円 652"/>
        <xdr:cNvSpPr/>
      </xdr:nvSpPr>
      <xdr:spPr>
        <a:xfrm>
          <a:off x="13652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88840</xdr:rowOff>
    </xdr:from>
    <xdr:ext cx="534377" cy="259045"/>
    <xdr:sp macro="" textlink="">
      <xdr:nvSpPr>
        <xdr:cNvPr id="654" name="テキスト ボックス 653"/>
        <xdr:cNvSpPr txBox="1"/>
      </xdr:nvSpPr>
      <xdr:spPr>
        <a:xfrm>
          <a:off x="13436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165960</xdr:rowOff>
    </xdr:from>
    <xdr:to>
      <xdr:col>67</xdr:col>
      <xdr:colOff>101600</xdr:colOff>
      <xdr:row>77</xdr:row>
      <xdr:rowOff>96110</xdr:rowOff>
    </xdr:to>
    <xdr:sp macro="" textlink="">
      <xdr:nvSpPr>
        <xdr:cNvPr id="655" name="楕円 654"/>
        <xdr:cNvSpPr/>
      </xdr:nvSpPr>
      <xdr:spPr>
        <a:xfrm>
          <a:off x="12763500" y="131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87237</xdr:rowOff>
    </xdr:from>
    <xdr:ext cx="534377" cy="259045"/>
    <xdr:sp macro="" textlink="">
      <xdr:nvSpPr>
        <xdr:cNvPr id="656" name="テキスト ボックス 655"/>
        <xdr:cNvSpPr txBox="1"/>
      </xdr:nvSpPr>
      <xdr:spPr>
        <a:xfrm>
          <a:off x="12547111" y="132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6" name="直線コネクタ 675"/>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7"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8" name="直線コネクタ 677"/>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9"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0" name="直線コネクタ 679"/>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148901</xdr:rowOff>
    </xdr:from>
    <xdr:to>
      <xdr:col>85</xdr:col>
      <xdr:colOff>127000</xdr:colOff>
      <xdr:row>96</xdr:row>
      <xdr:rowOff>45174</xdr:rowOff>
    </xdr:to>
    <xdr:cxnSp macro="">
      <xdr:nvCxnSpPr>
        <xdr:cNvPr id="681" name="直線コネクタ 680"/>
        <xdr:cNvCxnSpPr/>
      </xdr:nvCxnSpPr>
      <xdr:spPr>
        <a:xfrm>
          <a:off x="15481300" y="16093751"/>
          <a:ext cx="838200" cy="4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2"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3" name="フローチャート: 判断 682"/>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148901</xdr:rowOff>
    </xdr:from>
    <xdr:to>
      <xdr:col>81</xdr:col>
      <xdr:colOff>50800</xdr:colOff>
      <xdr:row>94</xdr:row>
      <xdr:rowOff>46089</xdr:rowOff>
    </xdr:to>
    <xdr:cxnSp macro="">
      <xdr:nvCxnSpPr>
        <xdr:cNvPr id="684" name="直線コネクタ 683"/>
        <xdr:cNvCxnSpPr/>
      </xdr:nvCxnSpPr>
      <xdr:spPr>
        <a:xfrm flipV="1">
          <a:off x="14592300" y="16093751"/>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5" name="フローチャート: 判断 684"/>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6" name="テキスト ボックス 685"/>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46089</xdr:rowOff>
    </xdr:from>
    <xdr:to>
      <xdr:col>76</xdr:col>
      <xdr:colOff>114300</xdr:colOff>
      <xdr:row>95</xdr:row>
      <xdr:rowOff>168732</xdr:rowOff>
    </xdr:to>
    <xdr:cxnSp macro="">
      <xdr:nvCxnSpPr>
        <xdr:cNvPr id="687" name="直線コネクタ 686"/>
        <xdr:cNvCxnSpPr/>
      </xdr:nvCxnSpPr>
      <xdr:spPr>
        <a:xfrm flipV="1">
          <a:off x="13703300" y="16162389"/>
          <a:ext cx="8890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8" name="フローチャート: 判断 687"/>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9" name="テキスト ボックス 688"/>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168732</xdr:rowOff>
    </xdr:from>
    <xdr:to>
      <xdr:col>71</xdr:col>
      <xdr:colOff>177800</xdr:colOff>
      <xdr:row>97</xdr:row>
      <xdr:rowOff>151701</xdr:rowOff>
    </xdr:to>
    <xdr:cxnSp macro="">
      <xdr:nvCxnSpPr>
        <xdr:cNvPr id="690" name="直線コネクタ 689"/>
        <xdr:cNvCxnSpPr/>
      </xdr:nvCxnSpPr>
      <xdr:spPr>
        <a:xfrm flipV="1">
          <a:off x="12814300" y="16456482"/>
          <a:ext cx="889000" cy="3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1" name="フローチャート: 判断 690"/>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2" name="テキスト ボックス 691"/>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3" name="フローチャート: 判断 692"/>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4" name="テキスト ボックス 693"/>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165824</xdr:rowOff>
    </xdr:from>
    <xdr:to>
      <xdr:col>85</xdr:col>
      <xdr:colOff>177800</xdr:colOff>
      <xdr:row>96</xdr:row>
      <xdr:rowOff>95974</xdr:rowOff>
    </xdr:to>
    <xdr:sp macro="" textlink="">
      <xdr:nvSpPr>
        <xdr:cNvPr id="700" name="楕円 699"/>
        <xdr:cNvSpPr/>
      </xdr:nvSpPr>
      <xdr:spPr>
        <a:xfrm>
          <a:off x="16268700" y="164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144251</xdr:rowOff>
    </xdr:from>
    <xdr:ext cx="469744" cy="259045"/>
    <xdr:sp macro="" textlink="">
      <xdr:nvSpPr>
        <xdr:cNvPr id="701" name="積立金該当値テキスト"/>
        <xdr:cNvSpPr txBox="1"/>
      </xdr:nvSpPr>
      <xdr:spPr>
        <a:xfrm>
          <a:off x="16370300" y="164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98101</xdr:rowOff>
    </xdr:from>
    <xdr:to>
      <xdr:col>81</xdr:col>
      <xdr:colOff>101600</xdr:colOff>
      <xdr:row>94</xdr:row>
      <xdr:rowOff>28251</xdr:rowOff>
    </xdr:to>
    <xdr:sp macro="" textlink="">
      <xdr:nvSpPr>
        <xdr:cNvPr id="702" name="楕円 701"/>
        <xdr:cNvSpPr/>
      </xdr:nvSpPr>
      <xdr:spPr>
        <a:xfrm>
          <a:off x="15430500" y="160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44778</xdr:rowOff>
    </xdr:from>
    <xdr:ext cx="534377" cy="259045"/>
    <xdr:sp macro="" textlink="">
      <xdr:nvSpPr>
        <xdr:cNvPr id="703" name="テキスト ボックス 702"/>
        <xdr:cNvSpPr txBox="1"/>
      </xdr:nvSpPr>
      <xdr:spPr>
        <a:xfrm>
          <a:off x="15214111" y="158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166739</xdr:rowOff>
    </xdr:from>
    <xdr:to>
      <xdr:col>76</xdr:col>
      <xdr:colOff>165100</xdr:colOff>
      <xdr:row>94</xdr:row>
      <xdr:rowOff>96889</xdr:rowOff>
    </xdr:to>
    <xdr:sp macro="" textlink="">
      <xdr:nvSpPr>
        <xdr:cNvPr id="704" name="楕円 703"/>
        <xdr:cNvSpPr/>
      </xdr:nvSpPr>
      <xdr:spPr>
        <a:xfrm>
          <a:off x="14541500" y="161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113416</xdr:rowOff>
    </xdr:from>
    <xdr:ext cx="534377" cy="259045"/>
    <xdr:sp macro="" textlink="">
      <xdr:nvSpPr>
        <xdr:cNvPr id="705" name="テキスト ボックス 704"/>
        <xdr:cNvSpPr txBox="1"/>
      </xdr:nvSpPr>
      <xdr:spPr>
        <a:xfrm>
          <a:off x="14325111" y="158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117932</xdr:rowOff>
    </xdr:from>
    <xdr:to>
      <xdr:col>72</xdr:col>
      <xdr:colOff>38100</xdr:colOff>
      <xdr:row>96</xdr:row>
      <xdr:rowOff>48082</xdr:rowOff>
    </xdr:to>
    <xdr:sp macro="" textlink="">
      <xdr:nvSpPr>
        <xdr:cNvPr id="706" name="楕円 705"/>
        <xdr:cNvSpPr/>
      </xdr:nvSpPr>
      <xdr:spPr>
        <a:xfrm>
          <a:off x="13652500" y="164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39209</xdr:rowOff>
    </xdr:from>
    <xdr:ext cx="469744" cy="259045"/>
    <xdr:sp macro="" textlink="">
      <xdr:nvSpPr>
        <xdr:cNvPr id="707" name="テキスト ボックス 706"/>
        <xdr:cNvSpPr txBox="1"/>
      </xdr:nvSpPr>
      <xdr:spPr>
        <a:xfrm>
          <a:off x="13468428" y="164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100901</xdr:rowOff>
    </xdr:from>
    <xdr:to>
      <xdr:col>67</xdr:col>
      <xdr:colOff>101600</xdr:colOff>
      <xdr:row>98</xdr:row>
      <xdr:rowOff>31051</xdr:rowOff>
    </xdr:to>
    <xdr:sp macro="" textlink="">
      <xdr:nvSpPr>
        <xdr:cNvPr id="708" name="楕円 707"/>
        <xdr:cNvSpPr/>
      </xdr:nvSpPr>
      <xdr:spPr>
        <a:xfrm>
          <a:off x="12763500" y="167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22178</xdr:rowOff>
    </xdr:from>
    <xdr:ext cx="378565" cy="259045"/>
    <xdr:sp macro="" textlink="">
      <xdr:nvSpPr>
        <xdr:cNvPr id="709" name="テキスト ボックス 708"/>
        <xdr:cNvSpPr txBox="1"/>
      </xdr:nvSpPr>
      <xdr:spPr>
        <a:xfrm>
          <a:off x="12625017" y="1682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5" name="直線コネクタ 734"/>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8"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9" name="直線コネクタ 738"/>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1"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2" name="フローチャート: 判断 74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4" name="フローチャート: 判断 743"/>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5" name="テキスト ボックス 744"/>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7" name="フローチャート: 判断 746"/>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8" name="テキスト ボックス 747"/>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0" name="フローチャート: 判断 749"/>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1" name="テキスト ボックス 750"/>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2" name="フローチャート: 判断 75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3" name="テキスト ボックス 75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0" name="直線コネクタ 789"/>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3"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4" name="直線コネクタ 793"/>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134717</xdr:rowOff>
    </xdr:from>
    <xdr:to>
      <xdr:col>116</xdr:col>
      <xdr:colOff>63500</xdr:colOff>
      <xdr:row>58</xdr:row>
      <xdr:rowOff>134762</xdr:rowOff>
    </xdr:to>
    <xdr:cxnSp macro="">
      <xdr:nvCxnSpPr>
        <xdr:cNvPr id="795" name="直線コネクタ 794"/>
        <xdr:cNvCxnSpPr/>
      </xdr:nvCxnSpPr>
      <xdr:spPr>
        <a:xfrm flipV="1">
          <a:off x="21323300" y="10078817"/>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6"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7" name="フローチャート: 判断 796"/>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134762</xdr:rowOff>
    </xdr:from>
    <xdr:to>
      <xdr:col>111</xdr:col>
      <xdr:colOff>177800</xdr:colOff>
      <xdr:row>58</xdr:row>
      <xdr:rowOff>134762</xdr:rowOff>
    </xdr:to>
    <xdr:cxnSp macro="">
      <xdr:nvCxnSpPr>
        <xdr:cNvPr id="798" name="直線コネクタ 797"/>
        <xdr:cNvCxnSpPr/>
      </xdr:nvCxnSpPr>
      <xdr:spPr>
        <a:xfrm>
          <a:off x="20434300" y="10078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9" name="フローチャート: 判断 798"/>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0" name="テキスト ボックス 799"/>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134717</xdr:rowOff>
    </xdr:from>
    <xdr:to>
      <xdr:col>107</xdr:col>
      <xdr:colOff>50800</xdr:colOff>
      <xdr:row>58</xdr:row>
      <xdr:rowOff>134762</xdr:rowOff>
    </xdr:to>
    <xdr:cxnSp macro="">
      <xdr:nvCxnSpPr>
        <xdr:cNvPr id="801" name="直線コネクタ 800"/>
        <xdr:cNvCxnSpPr/>
      </xdr:nvCxnSpPr>
      <xdr:spPr>
        <a:xfrm>
          <a:off x="19545300" y="100788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2" name="フローチャート: 判断 801"/>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3" name="テキスト ボックス 802"/>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134579</xdr:rowOff>
    </xdr:from>
    <xdr:to>
      <xdr:col>102</xdr:col>
      <xdr:colOff>114300</xdr:colOff>
      <xdr:row>58</xdr:row>
      <xdr:rowOff>134717</xdr:rowOff>
    </xdr:to>
    <xdr:cxnSp macro="">
      <xdr:nvCxnSpPr>
        <xdr:cNvPr id="804" name="直線コネクタ 803"/>
        <xdr:cNvCxnSpPr/>
      </xdr:nvCxnSpPr>
      <xdr:spPr>
        <a:xfrm>
          <a:off x="18656300" y="1007867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5" name="フローチャート: 判断 804"/>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6" name="テキスト ボックス 805"/>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7" name="フローチャート: 判断 806"/>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8" name="テキスト ボックス 807"/>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83917</xdr:rowOff>
    </xdr:from>
    <xdr:to>
      <xdr:col>116</xdr:col>
      <xdr:colOff>114300</xdr:colOff>
      <xdr:row>59</xdr:row>
      <xdr:rowOff>14067</xdr:rowOff>
    </xdr:to>
    <xdr:sp macro="" textlink="">
      <xdr:nvSpPr>
        <xdr:cNvPr id="814" name="楕円 813"/>
        <xdr:cNvSpPr/>
      </xdr:nvSpPr>
      <xdr:spPr>
        <a:xfrm>
          <a:off x="221107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170294</xdr:rowOff>
    </xdr:from>
    <xdr:ext cx="378565" cy="259045"/>
    <xdr:sp macro="" textlink="">
      <xdr:nvSpPr>
        <xdr:cNvPr id="815" name="貸付金該当値テキスト"/>
        <xdr:cNvSpPr txBox="1"/>
      </xdr:nvSpPr>
      <xdr:spPr>
        <a:xfrm>
          <a:off x="22212300" y="9942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83962</xdr:rowOff>
    </xdr:from>
    <xdr:to>
      <xdr:col>112</xdr:col>
      <xdr:colOff>38100</xdr:colOff>
      <xdr:row>59</xdr:row>
      <xdr:rowOff>14112</xdr:rowOff>
    </xdr:to>
    <xdr:sp macro="" textlink="">
      <xdr:nvSpPr>
        <xdr:cNvPr id="816" name="楕円 815"/>
        <xdr:cNvSpPr/>
      </xdr:nvSpPr>
      <xdr:spPr>
        <a:xfrm>
          <a:off x="21272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5239</xdr:rowOff>
    </xdr:from>
    <xdr:ext cx="378565" cy="259045"/>
    <xdr:sp macro="" textlink="">
      <xdr:nvSpPr>
        <xdr:cNvPr id="817" name="テキスト ボックス 816"/>
        <xdr:cNvSpPr txBox="1"/>
      </xdr:nvSpPr>
      <xdr:spPr>
        <a:xfrm>
          <a:off x="21134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83962</xdr:rowOff>
    </xdr:from>
    <xdr:to>
      <xdr:col>107</xdr:col>
      <xdr:colOff>101600</xdr:colOff>
      <xdr:row>59</xdr:row>
      <xdr:rowOff>14112</xdr:rowOff>
    </xdr:to>
    <xdr:sp macro="" textlink="">
      <xdr:nvSpPr>
        <xdr:cNvPr id="818" name="楕円 817"/>
        <xdr:cNvSpPr/>
      </xdr:nvSpPr>
      <xdr:spPr>
        <a:xfrm>
          <a:off x="20383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5239</xdr:rowOff>
    </xdr:from>
    <xdr:ext cx="378565" cy="259045"/>
    <xdr:sp macro="" textlink="">
      <xdr:nvSpPr>
        <xdr:cNvPr id="819" name="テキスト ボックス 818"/>
        <xdr:cNvSpPr txBox="1"/>
      </xdr:nvSpPr>
      <xdr:spPr>
        <a:xfrm>
          <a:off x="20245017" y="10120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83917</xdr:rowOff>
    </xdr:from>
    <xdr:to>
      <xdr:col>102</xdr:col>
      <xdr:colOff>165100</xdr:colOff>
      <xdr:row>59</xdr:row>
      <xdr:rowOff>14067</xdr:rowOff>
    </xdr:to>
    <xdr:sp macro="" textlink="">
      <xdr:nvSpPr>
        <xdr:cNvPr id="820" name="楕円 819"/>
        <xdr:cNvSpPr/>
      </xdr:nvSpPr>
      <xdr:spPr>
        <a:xfrm>
          <a:off x="194945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5194</xdr:rowOff>
    </xdr:from>
    <xdr:ext cx="378565" cy="259045"/>
    <xdr:sp macro="" textlink="">
      <xdr:nvSpPr>
        <xdr:cNvPr id="821" name="テキスト ボックス 820"/>
        <xdr:cNvSpPr txBox="1"/>
      </xdr:nvSpPr>
      <xdr:spPr>
        <a:xfrm>
          <a:off x="19356017" y="1012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83779</xdr:rowOff>
    </xdr:from>
    <xdr:to>
      <xdr:col>98</xdr:col>
      <xdr:colOff>38100</xdr:colOff>
      <xdr:row>59</xdr:row>
      <xdr:rowOff>13929</xdr:rowOff>
    </xdr:to>
    <xdr:sp macro="" textlink="">
      <xdr:nvSpPr>
        <xdr:cNvPr id="822" name="楕円 821"/>
        <xdr:cNvSpPr/>
      </xdr:nvSpPr>
      <xdr:spPr>
        <a:xfrm>
          <a:off x="18605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5056</xdr:rowOff>
    </xdr:from>
    <xdr:ext cx="378565" cy="259045"/>
    <xdr:sp macro="" textlink="">
      <xdr:nvSpPr>
        <xdr:cNvPr id="823" name="テキスト ボックス 822"/>
        <xdr:cNvSpPr txBox="1"/>
      </xdr:nvSpPr>
      <xdr:spPr>
        <a:xfrm>
          <a:off x="18467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6" name="直線コネクタ 845"/>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7"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8" name="直線コネクタ 847"/>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9"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0" name="直線コネクタ 849"/>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27549</xdr:rowOff>
    </xdr:from>
    <xdr:to>
      <xdr:col>116</xdr:col>
      <xdr:colOff>63500</xdr:colOff>
      <xdr:row>76</xdr:row>
      <xdr:rowOff>57998</xdr:rowOff>
    </xdr:to>
    <xdr:cxnSp macro="">
      <xdr:nvCxnSpPr>
        <xdr:cNvPr id="851" name="直線コネクタ 850"/>
        <xdr:cNvCxnSpPr/>
      </xdr:nvCxnSpPr>
      <xdr:spPr>
        <a:xfrm flipV="1">
          <a:off x="21323300" y="13057749"/>
          <a:ext cx="8382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2"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3" name="フローチャート: 判断 852"/>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57998</xdr:rowOff>
    </xdr:from>
    <xdr:to>
      <xdr:col>111</xdr:col>
      <xdr:colOff>177800</xdr:colOff>
      <xdr:row>76</xdr:row>
      <xdr:rowOff>140660</xdr:rowOff>
    </xdr:to>
    <xdr:cxnSp macro="">
      <xdr:nvCxnSpPr>
        <xdr:cNvPr id="854" name="直線コネクタ 853"/>
        <xdr:cNvCxnSpPr/>
      </xdr:nvCxnSpPr>
      <xdr:spPr>
        <a:xfrm flipV="1">
          <a:off x="20434300" y="13088198"/>
          <a:ext cx="889000" cy="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5" name="フローチャート: 判断 854"/>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6" name="テキスト ボックス 855"/>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140660</xdr:rowOff>
    </xdr:from>
    <xdr:to>
      <xdr:col>107</xdr:col>
      <xdr:colOff>50800</xdr:colOff>
      <xdr:row>76</xdr:row>
      <xdr:rowOff>163703</xdr:rowOff>
    </xdr:to>
    <xdr:cxnSp macro="">
      <xdr:nvCxnSpPr>
        <xdr:cNvPr id="857" name="直線コネクタ 856"/>
        <xdr:cNvCxnSpPr/>
      </xdr:nvCxnSpPr>
      <xdr:spPr>
        <a:xfrm flipV="1">
          <a:off x="19545300" y="13170860"/>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8" name="フローチャート: 判断 857"/>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9" name="テキスト ボックス 858"/>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163703</xdr:rowOff>
    </xdr:from>
    <xdr:to>
      <xdr:col>102</xdr:col>
      <xdr:colOff>114300</xdr:colOff>
      <xdr:row>77</xdr:row>
      <xdr:rowOff>63622</xdr:rowOff>
    </xdr:to>
    <xdr:cxnSp macro="">
      <xdr:nvCxnSpPr>
        <xdr:cNvPr id="860" name="直線コネクタ 859"/>
        <xdr:cNvCxnSpPr/>
      </xdr:nvCxnSpPr>
      <xdr:spPr>
        <a:xfrm flipV="1">
          <a:off x="18656300" y="13193903"/>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1" name="フローチャート: 判断 860"/>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2" name="テキスト ボックス 861"/>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3" name="フローチャート: 判断 862"/>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4" name="テキスト ボックス 863"/>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148199</xdr:rowOff>
    </xdr:from>
    <xdr:to>
      <xdr:col>116</xdr:col>
      <xdr:colOff>114300</xdr:colOff>
      <xdr:row>76</xdr:row>
      <xdr:rowOff>78349</xdr:rowOff>
    </xdr:to>
    <xdr:sp macro="" textlink="">
      <xdr:nvSpPr>
        <xdr:cNvPr id="870" name="楕円 869"/>
        <xdr:cNvSpPr/>
      </xdr:nvSpPr>
      <xdr:spPr>
        <a:xfrm>
          <a:off x="22110700" y="13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126626</xdr:rowOff>
    </xdr:from>
    <xdr:ext cx="534377" cy="259045"/>
    <xdr:sp macro="" textlink="">
      <xdr:nvSpPr>
        <xdr:cNvPr id="871" name="繰出金該当値テキスト"/>
        <xdr:cNvSpPr txBox="1"/>
      </xdr:nvSpPr>
      <xdr:spPr>
        <a:xfrm>
          <a:off x="22212300" y="129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7198</xdr:rowOff>
    </xdr:from>
    <xdr:to>
      <xdr:col>112</xdr:col>
      <xdr:colOff>38100</xdr:colOff>
      <xdr:row>76</xdr:row>
      <xdr:rowOff>108798</xdr:rowOff>
    </xdr:to>
    <xdr:sp macro="" textlink="">
      <xdr:nvSpPr>
        <xdr:cNvPr id="872" name="楕円 871"/>
        <xdr:cNvSpPr/>
      </xdr:nvSpPr>
      <xdr:spPr>
        <a:xfrm>
          <a:off x="21272500" y="130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99925</xdr:rowOff>
    </xdr:from>
    <xdr:ext cx="534377" cy="259045"/>
    <xdr:sp macro="" textlink="">
      <xdr:nvSpPr>
        <xdr:cNvPr id="873" name="テキスト ボックス 872"/>
        <xdr:cNvSpPr txBox="1"/>
      </xdr:nvSpPr>
      <xdr:spPr>
        <a:xfrm>
          <a:off x="21056111" y="1313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89860</xdr:rowOff>
    </xdr:from>
    <xdr:to>
      <xdr:col>107</xdr:col>
      <xdr:colOff>101600</xdr:colOff>
      <xdr:row>77</xdr:row>
      <xdr:rowOff>20010</xdr:rowOff>
    </xdr:to>
    <xdr:sp macro="" textlink="">
      <xdr:nvSpPr>
        <xdr:cNvPr id="874" name="楕円 873"/>
        <xdr:cNvSpPr/>
      </xdr:nvSpPr>
      <xdr:spPr>
        <a:xfrm>
          <a:off x="20383500" y="131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11137</xdr:rowOff>
    </xdr:from>
    <xdr:ext cx="534377" cy="259045"/>
    <xdr:sp macro="" textlink="">
      <xdr:nvSpPr>
        <xdr:cNvPr id="875" name="テキスト ボックス 874"/>
        <xdr:cNvSpPr txBox="1"/>
      </xdr:nvSpPr>
      <xdr:spPr>
        <a:xfrm>
          <a:off x="20167111" y="132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112903</xdr:rowOff>
    </xdr:from>
    <xdr:to>
      <xdr:col>102</xdr:col>
      <xdr:colOff>165100</xdr:colOff>
      <xdr:row>77</xdr:row>
      <xdr:rowOff>43053</xdr:rowOff>
    </xdr:to>
    <xdr:sp macro="" textlink="">
      <xdr:nvSpPr>
        <xdr:cNvPr id="876" name="楕円 875"/>
        <xdr:cNvSpPr/>
      </xdr:nvSpPr>
      <xdr:spPr>
        <a:xfrm>
          <a:off x="19494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34180</xdr:rowOff>
    </xdr:from>
    <xdr:ext cx="534377" cy="259045"/>
    <xdr:sp macro="" textlink="">
      <xdr:nvSpPr>
        <xdr:cNvPr id="877" name="テキスト ボックス 876"/>
        <xdr:cNvSpPr txBox="1"/>
      </xdr:nvSpPr>
      <xdr:spPr>
        <a:xfrm>
          <a:off x="19278111" y="132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12822</xdr:rowOff>
    </xdr:from>
    <xdr:to>
      <xdr:col>98</xdr:col>
      <xdr:colOff>38100</xdr:colOff>
      <xdr:row>77</xdr:row>
      <xdr:rowOff>114422</xdr:rowOff>
    </xdr:to>
    <xdr:sp macro="" textlink="">
      <xdr:nvSpPr>
        <xdr:cNvPr id="878" name="楕円 877"/>
        <xdr:cNvSpPr/>
      </xdr:nvSpPr>
      <xdr:spPr>
        <a:xfrm>
          <a:off x="18605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105549</xdr:rowOff>
    </xdr:from>
    <xdr:ext cx="534377" cy="259045"/>
    <xdr:sp macro="" textlink="">
      <xdr:nvSpPr>
        <xdr:cNvPr id="879" name="テキスト ボックス 878"/>
        <xdr:cNvSpPr txBox="1"/>
      </xdr:nvSpPr>
      <xdr:spPr>
        <a:xfrm>
          <a:off x="18389111" y="133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住民一人当たりのコスト比較について、扶助費の額が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109,954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円と高額になっているが、生活保護費をはじめとする社会保障に要する経費が多額となっているため、類似団体の中でも順位が高くなっている。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一方、物件費においては、指定管理者制度の活用による事業費の抑制や経常的な経費に関して、前年度同額を予算要求限度額にするゼロシーリング方式を設定したことなどにより、一人当たりのコストは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46,783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50,302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H30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年度はふるさと元気寄附委託料等の増加により、前年度より増加した。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また、公債費については、将来的な財政負担を考慮して、地方債の早期償還に取り組んでいることから、一人当たりのコストは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34,690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26,983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円を上回っているが、一方で将来負担比率は類似団体内平均値を大きく下回っている。今後も将来負担の軽減に努める。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人件費については、従来から実施してきた勧奨退職に伴う職員数の削減及び地域手当の段階的見直しなどにより一人当たりのコストが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50,360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56,078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円に比べて低くなっている。引き続き、給与適正化や定員管理適正化を実施していくことにより人件費縮減を図る。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大阪府和泉市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186,060
183,694
84.98
63,309,668
62,964,647
90,076
34,455,437
46,982,313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64770</xdr:rowOff>
    </xdr:from>
    <xdr:to>
      <xdr:col>24</xdr:col>
      <xdr:colOff>63500</xdr:colOff>
      <xdr:row>34</xdr:row>
      <xdr:rowOff>90170</xdr:rowOff>
    </xdr:to>
    <xdr:cxnSp macro="">
      <xdr:nvCxnSpPr>
        <xdr:cNvPr id="61" name="直線コネクタ 60"/>
        <xdr:cNvCxnSpPr/>
      </xdr:nvCxnSpPr>
      <xdr:spPr>
        <a:xfrm>
          <a:off x="3797300" y="58940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161290</xdr:rowOff>
    </xdr:to>
    <xdr:cxnSp macro="">
      <xdr:nvCxnSpPr>
        <xdr:cNvPr id="64" name="直線コネクタ 63"/>
        <xdr:cNvCxnSpPr/>
      </xdr:nvCxnSpPr>
      <xdr:spPr>
        <a:xfrm flipV="1">
          <a:off x="2908300" y="58940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111760</xdr:rowOff>
    </xdr:from>
    <xdr:to>
      <xdr:col>15</xdr:col>
      <xdr:colOff>50800</xdr:colOff>
      <xdr:row>34</xdr:row>
      <xdr:rowOff>161290</xdr:rowOff>
    </xdr:to>
    <xdr:cxnSp macro="">
      <xdr:nvCxnSpPr>
        <xdr:cNvPr id="67" name="直線コネクタ 66"/>
        <xdr:cNvCxnSpPr/>
      </xdr:nvCxnSpPr>
      <xdr:spPr>
        <a:xfrm>
          <a:off x="2019300" y="57696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109220</xdr:rowOff>
    </xdr:from>
    <xdr:to>
      <xdr:col>10</xdr:col>
      <xdr:colOff>114300</xdr:colOff>
      <xdr:row>33</xdr:row>
      <xdr:rowOff>111760</xdr:rowOff>
    </xdr:to>
    <xdr:cxnSp macro="">
      <xdr:nvCxnSpPr>
        <xdr:cNvPr id="70" name="直線コネクタ 69"/>
        <xdr:cNvCxnSpPr/>
      </xdr:nvCxnSpPr>
      <xdr:spPr>
        <a:xfrm>
          <a:off x="1130300" y="57670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39370</xdr:rowOff>
    </xdr:from>
    <xdr:to>
      <xdr:col>24</xdr:col>
      <xdr:colOff>114300</xdr:colOff>
      <xdr:row>34</xdr:row>
      <xdr:rowOff>140970</xdr:rowOff>
    </xdr:to>
    <xdr:sp macro="" textlink="">
      <xdr:nvSpPr>
        <xdr:cNvPr id="80" name="楕円 79"/>
        <xdr:cNvSpPr/>
      </xdr:nvSpPr>
      <xdr:spPr>
        <a:xfrm>
          <a:off x="45847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469744" cy="259045"/>
    <xdr:sp macro="" textlink="">
      <xdr:nvSpPr>
        <xdr:cNvPr id="81" name="議会費該当値テキスト"/>
        <xdr:cNvSpPr txBox="1"/>
      </xdr:nvSpPr>
      <xdr:spPr>
        <a:xfrm>
          <a:off x="4686300"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xdr:rowOff>
    </xdr:from>
    <xdr:to>
      <xdr:col>20</xdr:col>
      <xdr:colOff>38100</xdr:colOff>
      <xdr:row>34</xdr:row>
      <xdr:rowOff>115570</xdr:rowOff>
    </xdr:to>
    <xdr:sp macro="" textlink="">
      <xdr:nvSpPr>
        <xdr:cNvPr id="82" name="楕円 81"/>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132097</xdr:rowOff>
    </xdr:from>
    <xdr:ext cx="469744" cy="259045"/>
    <xdr:sp macro="" textlink="">
      <xdr:nvSpPr>
        <xdr:cNvPr id="83" name="テキスト ボックス 82"/>
        <xdr:cNvSpPr txBox="1"/>
      </xdr:nvSpPr>
      <xdr:spPr>
        <a:xfrm>
          <a:off x="3562428"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110490</xdr:rowOff>
    </xdr:from>
    <xdr:to>
      <xdr:col>15</xdr:col>
      <xdr:colOff>101600</xdr:colOff>
      <xdr:row>35</xdr:row>
      <xdr:rowOff>40640</xdr:rowOff>
    </xdr:to>
    <xdr:sp macro="" textlink="">
      <xdr:nvSpPr>
        <xdr:cNvPr id="84" name="楕円 83"/>
        <xdr:cNvSpPr/>
      </xdr:nvSpPr>
      <xdr:spPr>
        <a:xfrm>
          <a:off x="2857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31767</xdr:rowOff>
    </xdr:from>
    <xdr:ext cx="469744" cy="259045"/>
    <xdr:sp macro="" textlink="">
      <xdr:nvSpPr>
        <xdr:cNvPr id="85" name="テキスト ボックス 84"/>
        <xdr:cNvSpPr txBox="1"/>
      </xdr:nvSpPr>
      <xdr:spPr>
        <a:xfrm>
          <a:off x="2673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60960</xdr:rowOff>
    </xdr:from>
    <xdr:to>
      <xdr:col>10</xdr:col>
      <xdr:colOff>165100</xdr:colOff>
      <xdr:row>33</xdr:row>
      <xdr:rowOff>162560</xdr:rowOff>
    </xdr:to>
    <xdr:sp macro="" textlink="">
      <xdr:nvSpPr>
        <xdr:cNvPr id="86" name="楕円 85"/>
        <xdr:cNvSpPr/>
      </xdr:nvSpPr>
      <xdr:spPr>
        <a:xfrm>
          <a:off x="19685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7637</xdr:rowOff>
    </xdr:from>
    <xdr:ext cx="469744" cy="259045"/>
    <xdr:sp macro="" textlink="">
      <xdr:nvSpPr>
        <xdr:cNvPr id="87" name="テキスト ボックス 86"/>
        <xdr:cNvSpPr txBox="1"/>
      </xdr:nvSpPr>
      <xdr:spPr>
        <a:xfrm>
          <a:off x="1784428"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58420</xdr:rowOff>
    </xdr:from>
    <xdr:to>
      <xdr:col>6</xdr:col>
      <xdr:colOff>38100</xdr:colOff>
      <xdr:row>33</xdr:row>
      <xdr:rowOff>160020</xdr:rowOff>
    </xdr:to>
    <xdr:sp macro="" textlink="">
      <xdr:nvSpPr>
        <xdr:cNvPr id="88" name="楕円 87"/>
        <xdr:cNvSpPr/>
      </xdr:nvSpPr>
      <xdr:spPr>
        <a:xfrm>
          <a:off x="1079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5097</xdr:rowOff>
    </xdr:from>
    <xdr:ext cx="469744" cy="259045"/>
    <xdr:sp macro="" textlink="">
      <xdr:nvSpPr>
        <xdr:cNvPr id="89" name="テキスト ボックス 88"/>
        <xdr:cNvSpPr txBox="1"/>
      </xdr:nvSpPr>
      <xdr:spPr>
        <a:xfrm>
          <a:off x="895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56,296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159245</xdr:rowOff>
    </xdr:from>
    <xdr:to>
      <xdr:col>24</xdr:col>
      <xdr:colOff>63500</xdr:colOff>
      <xdr:row>55</xdr:row>
      <xdr:rowOff>110058</xdr:rowOff>
    </xdr:to>
    <xdr:cxnSp macro="">
      <xdr:nvCxnSpPr>
        <xdr:cNvPr id="119" name="直線コネクタ 118"/>
        <xdr:cNvCxnSpPr/>
      </xdr:nvCxnSpPr>
      <xdr:spPr>
        <a:xfrm>
          <a:off x="3797300" y="9417545"/>
          <a:ext cx="8382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159245</xdr:rowOff>
    </xdr:from>
    <xdr:to>
      <xdr:col>19</xdr:col>
      <xdr:colOff>177800</xdr:colOff>
      <xdr:row>56</xdr:row>
      <xdr:rowOff>15913</xdr:rowOff>
    </xdr:to>
    <xdr:cxnSp macro="">
      <xdr:nvCxnSpPr>
        <xdr:cNvPr id="122" name="直線コネクタ 121"/>
        <xdr:cNvCxnSpPr/>
      </xdr:nvCxnSpPr>
      <xdr:spPr>
        <a:xfrm flipV="1">
          <a:off x="2908300" y="9417545"/>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15913</xdr:rowOff>
    </xdr:from>
    <xdr:to>
      <xdr:col>15</xdr:col>
      <xdr:colOff>50800</xdr:colOff>
      <xdr:row>56</xdr:row>
      <xdr:rowOff>84760</xdr:rowOff>
    </xdr:to>
    <xdr:cxnSp macro="">
      <xdr:nvCxnSpPr>
        <xdr:cNvPr id="125" name="直線コネクタ 124"/>
        <xdr:cNvCxnSpPr/>
      </xdr:nvCxnSpPr>
      <xdr:spPr>
        <a:xfrm flipV="1">
          <a:off x="2019300" y="9617113"/>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84760</xdr:rowOff>
    </xdr:from>
    <xdr:to>
      <xdr:col>10</xdr:col>
      <xdr:colOff>114300</xdr:colOff>
      <xdr:row>56</xdr:row>
      <xdr:rowOff>143814</xdr:rowOff>
    </xdr:to>
    <xdr:cxnSp macro="">
      <xdr:nvCxnSpPr>
        <xdr:cNvPr id="128" name="直線コネクタ 127"/>
        <xdr:cNvCxnSpPr/>
      </xdr:nvCxnSpPr>
      <xdr:spPr>
        <a:xfrm flipV="1">
          <a:off x="1130300" y="9685960"/>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59258</xdr:rowOff>
    </xdr:from>
    <xdr:to>
      <xdr:col>24</xdr:col>
      <xdr:colOff>114300</xdr:colOff>
      <xdr:row>55</xdr:row>
      <xdr:rowOff>160858</xdr:rowOff>
    </xdr:to>
    <xdr:sp macro="" textlink="">
      <xdr:nvSpPr>
        <xdr:cNvPr id="138" name="楕円 137"/>
        <xdr:cNvSpPr/>
      </xdr:nvSpPr>
      <xdr:spPr>
        <a:xfrm>
          <a:off x="4584700" y="94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37685</xdr:rowOff>
    </xdr:from>
    <xdr:ext cx="534377" cy="259045"/>
    <xdr:sp macro="" textlink="">
      <xdr:nvSpPr>
        <xdr:cNvPr id="139" name="総務費該当値テキスト"/>
        <xdr:cNvSpPr txBox="1"/>
      </xdr:nvSpPr>
      <xdr:spPr>
        <a:xfrm>
          <a:off x="4686300" y="94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108445</xdr:rowOff>
    </xdr:from>
    <xdr:to>
      <xdr:col>20</xdr:col>
      <xdr:colOff>38100</xdr:colOff>
      <xdr:row>55</xdr:row>
      <xdr:rowOff>38595</xdr:rowOff>
    </xdr:to>
    <xdr:sp macro="" textlink="">
      <xdr:nvSpPr>
        <xdr:cNvPr id="140" name="楕円 139"/>
        <xdr:cNvSpPr/>
      </xdr:nvSpPr>
      <xdr:spPr>
        <a:xfrm>
          <a:off x="3746500" y="93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29722</xdr:rowOff>
    </xdr:from>
    <xdr:ext cx="534377" cy="259045"/>
    <xdr:sp macro="" textlink="">
      <xdr:nvSpPr>
        <xdr:cNvPr id="141" name="テキスト ボックス 140"/>
        <xdr:cNvSpPr txBox="1"/>
      </xdr:nvSpPr>
      <xdr:spPr>
        <a:xfrm>
          <a:off x="3530111" y="94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136563</xdr:rowOff>
    </xdr:from>
    <xdr:to>
      <xdr:col>15</xdr:col>
      <xdr:colOff>101600</xdr:colOff>
      <xdr:row>56</xdr:row>
      <xdr:rowOff>66713</xdr:rowOff>
    </xdr:to>
    <xdr:sp macro="" textlink="">
      <xdr:nvSpPr>
        <xdr:cNvPr id="142" name="楕円 141"/>
        <xdr:cNvSpPr/>
      </xdr:nvSpPr>
      <xdr:spPr>
        <a:xfrm>
          <a:off x="2857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57840</xdr:rowOff>
    </xdr:from>
    <xdr:ext cx="534377" cy="259045"/>
    <xdr:sp macro="" textlink="">
      <xdr:nvSpPr>
        <xdr:cNvPr id="143" name="テキスト ボックス 142"/>
        <xdr:cNvSpPr txBox="1"/>
      </xdr:nvSpPr>
      <xdr:spPr>
        <a:xfrm>
          <a:off x="2641111" y="96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33960</xdr:rowOff>
    </xdr:from>
    <xdr:to>
      <xdr:col>10</xdr:col>
      <xdr:colOff>165100</xdr:colOff>
      <xdr:row>56</xdr:row>
      <xdr:rowOff>135560</xdr:rowOff>
    </xdr:to>
    <xdr:sp macro="" textlink="">
      <xdr:nvSpPr>
        <xdr:cNvPr id="144" name="楕円 143"/>
        <xdr:cNvSpPr/>
      </xdr:nvSpPr>
      <xdr:spPr>
        <a:xfrm>
          <a:off x="1968500" y="96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126687</xdr:rowOff>
    </xdr:from>
    <xdr:ext cx="534377" cy="259045"/>
    <xdr:sp macro="" textlink="">
      <xdr:nvSpPr>
        <xdr:cNvPr id="145" name="テキスト ボックス 144"/>
        <xdr:cNvSpPr txBox="1"/>
      </xdr:nvSpPr>
      <xdr:spPr>
        <a:xfrm>
          <a:off x="1752111" y="97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93014</xdr:rowOff>
    </xdr:from>
    <xdr:to>
      <xdr:col>6</xdr:col>
      <xdr:colOff>38100</xdr:colOff>
      <xdr:row>57</xdr:row>
      <xdr:rowOff>23164</xdr:rowOff>
    </xdr:to>
    <xdr:sp macro="" textlink="">
      <xdr:nvSpPr>
        <xdr:cNvPr id="146" name="楕円 145"/>
        <xdr:cNvSpPr/>
      </xdr:nvSpPr>
      <xdr:spPr>
        <a:xfrm>
          <a:off x="1079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14291</xdr:rowOff>
    </xdr:from>
    <xdr:ext cx="534377" cy="259045"/>
    <xdr:sp macro="" textlink="">
      <xdr:nvSpPr>
        <xdr:cNvPr id="147" name="テキスト ボックス 146"/>
        <xdr:cNvSpPr txBox="1"/>
      </xdr:nvSpPr>
      <xdr:spPr>
        <a:xfrm>
          <a:off x="863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222,484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58993</xdr:rowOff>
    </xdr:from>
    <xdr:to>
      <xdr:col>24</xdr:col>
      <xdr:colOff>63500</xdr:colOff>
      <xdr:row>75</xdr:row>
      <xdr:rowOff>72688</xdr:rowOff>
    </xdr:to>
    <xdr:cxnSp macro="">
      <xdr:nvCxnSpPr>
        <xdr:cNvPr id="179" name="直線コネクタ 178"/>
        <xdr:cNvCxnSpPr/>
      </xdr:nvCxnSpPr>
      <xdr:spPr>
        <a:xfrm>
          <a:off x="3797300" y="12917743"/>
          <a:ext cx="8382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58993</xdr:rowOff>
    </xdr:from>
    <xdr:to>
      <xdr:col>19</xdr:col>
      <xdr:colOff>177800</xdr:colOff>
      <xdr:row>75</xdr:row>
      <xdr:rowOff>83127</xdr:rowOff>
    </xdr:to>
    <xdr:cxnSp macro="">
      <xdr:nvCxnSpPr>
        <xdr:cNvPr id="182" name="直線コネクタ 181"/>
        <xdr:cNvCxnSpPr/>
      </xdr:nvCxnSpPr>
      <xdr:spPr>
        <a:xfrm flipV="1">
          <a:off x="2908300" y="12917743"/>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83127</xdr:rowOff>
    </xdr:from>
    <xdr:to>
      <xdr:col>15</xdr:col>
      <xdr:colOff>50800</xdr:colOff>
      <xdr:row>75</xdr:row>
      <xdr:rowOff>116372</xdr:rowOff>
    </xdr:to>
    <xdr:cxnSp macro="">
      <xdr:nvCxnSpPr>
        <xdr:cNvPr id="185" name="直線コネクタ 184"/>
        <xdr:cNvCxnSpPr/>
      </xdr:nvCxnSpPr>
      <xdr:spPr>
        <a:xfrm flipV="1">
          <a:off x="2019300" y="1294187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106640</xdr:rowOff>
    </xdr:from>
    <xdr:to>
      <xdr:col>10</xdr:col>
      <xdr:colOff>114300</xdr:colOff>
      <xdr:row>75</xdr:row>
      <xdr:rowOff>116372</xdr:rowOff>
    </xdr:to>
    <xdr:cxnSp macro="">
      <xdr:nvCxnSpPr>
        <xdr:cNvPr id="188" name="直線コネクタ 187"/>
        <xdr:cNvCxnSpPr/>
      </xdr:nvCxnSpPr>
      <xdr:spPr>
        <a:xfrm>
          <a:off x="1130300" y="12965390"/>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168172</xdr:rowOff>
    </xdr:from>
    <xdr:ext cx="599010" cy="259045"/>
    <xdr:sp macro="" textlink="">
      <xdr:nvSpPr>
        <xdr:cNvPr id="190" name="テキスト ボックス 189"/>
        <xdr:cNvSpPr txBox="1"/>
      </xdr:nvSpPr>
      <xdr:spPr>
        <a:xfrm>
          <a:off x="1719795" y="13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21888</xdr:rowOff>
    </xdr:from>
    <xdr:to>
      <xdr:col>24</xdr:col>
      <xdr:colOff>114300</xdr:colOff>
      <xdr:row>75</xdr:row>
      <xdr:rowOff>123488</xdr:rowOff>
    </xdr:to>
    <xdr:sp macro="" textlink="">
      <xdr:nvSpPr>
        <xdr:cNvPr id="198" name="楕円 197"/>
        <xdr:cNvSpPr/>
      </xdr:nvSpPr>
      <xdr:spPr>
        <a:xfrm>
          <a:off x="4584700" y="12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44765</xdr:rowOff>
    </xdr:from>
    <xdr:ext cx="599010" cy="259045"/>
    <xdr:sp macro="" textlink="">
      <xdr:nvSpPr>
        <xdr:cNvPr id="199" name="民生費該当値テキスト"/>
        <xdr:cNvSpPr txBox="1"/>
      </xdr:nvSpPr>
      <xdr:spPr>
        <a:xfrm>
          <a:off x="4686300" y="1273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8193</xdr:rowOff>
    </xdr:from>
    <xdr:to>
      <xdr:col>20</xdr:col>
      <xdr:colOff>38100</xdr:colOff>
      <xdr:row>75</xdr:row>
      <xdr:rowOff>109793</xdr:rowOff>
    </xdr:to>
    <xdr:sp macro="" textlink="">
      <xdr:nvSpPr>
        <xdr:cNvPr id="200" name="楕円 199"/>
        <xdr:cNvSpPr/>
      </xdr:nvSpPr>
      <xdr:spPr>
        <a:xfrm>
          <a:off x="3746500" y="1286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126320</xdr:rowOff>
    </xdr:from>
    <xdr:ext cx="599010" cy="259045"/>
    <xdr:sp macro="" textlink="">
      <xdr:nvSpPr>
        <xdr:cNvPr id="201" name="テキスト ボックス 200"/>
        <xdr:cNvSpPr txBox="1"/>
      </xdr:nvSpPr>
      <xdr:spPr>
        <a:xfrm>
          <a:off x="3497795" y="1264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32327</xdr:rowOff>
    </xdr:from>
    <xdr:to>
      <xdr:col>15</xdr:col>
      <xdr:colOff>101600</xdr:colOff>
      <xdr:row>75</xdr:row>
      <xdr:rowOff>133927</xdr:rowOff>
    </xdr:to>
    <xdr:sp macro="" textlink="">
      <xdr:nvSpPr>
        <xdr:cNvPr id="202" name="楕円 201"/>
        <xdr:cNvSpPr/>
      </xdr:nvSpPr>
      <xdr:spPr>
        <a:xfrm>
          <a:off x="2857500" y="128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125054</xdr:rowOff>
    </xdr:from>
    <xdr:ext cx="599010" cy="259045"/>
    <xdr:sp macro="" textlink="">
      <xdr:nvSpPr>
        <xdr:cNvPr id="203" name="テキスト ボックス 202"/>
        <xdr:cNvSpPr txBox="1"/>
      </xdr:nvSpPr>
      <xdr:spPr>
        <a:xfrm>
          <a:off x="2608795" y="1298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65572</xdr:rowOff>
    </xdr:from>
    <xdr:to>
      <xdr:col>10</xdr:col>
      <xdr:colOff>165100</xdr:colOff>
      <xdr:row>75</xdr:row>
      <xdr:rowOff>167171</xdr:rowOff>
    </xdr:to>
    <xdr:sp macro="" textlink="">
      <xdr:nvSpPr>
        <xdr:cNvPr id="204" name="楕円 203"/>
        <xdr:cNvSpPr/>
      </xdr:nvSpPr>
      <xdr:spPr>
        <a:xfrm>
          <a:off x="1968500" y="12924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12249</xdr:rowOff>
    </xdr:from>
    <xdr:ext cx="599010" cy="259045"/>
    <xdr:sp macro="" textlink="">
      <xdr:nvSpPr>
        <xdr:cNvPr id="205" name="テキスト ボックス 204"/>
        <xdr:cNvSpPr txBox="1"/>
      </xdr:nvSpPr>
      <xdr:spPr>
        <a:xfrm>
          <a:off x="1719795" y="126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55840</xdr:rowOff>
    </xdr:from>
    <xdr:to>
      <xdr:col>6</xdr:col>
      <xdr:colOff>38100</xdr:colOff>
      <xdr:row>75</xdr:row>
      <xdr:rowOff>157440</xdr:rowOff>
    </xdr:to>
    <xdr:sp macro="" textlink="">
      <xdr:nvSpPr>
        <xdr:cNvPr id="206" name="楕円 205"/>
        <xdr:cNvSpPr/>
      </xdr:nvSpPr>
      <xdr:spPr>
        <a:xfrm>
          <a:off x="1079500" y="129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2517</xdr:rowOff>
    </xdr:from>
    <xdr:ext cx="599010" cy="259045"/>
    <xdr:sp macro="" textlink="">
      <xdr:nvSpPr>
        <xdr:cNvPr id="207" name="テキスト ボックス 206"/>
        <xdr:cNvSpPr txBox="1"/>
      </xdr:nvSpPr>
      <xdr:spPr>
        <a:xfrm>
          <a:off x="830795" y="1268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50,475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xdr:rowOff>
    </xdr:from>
    <xdr:to>
      <xdr:col>24</xdr:col>
      <xdr:colOff>63500</xdr:colOff>
      <xdr:row>97</xdr:row>
      <xdr:rowOff>15708</xdr:rowOff>
    </xdr:to>
    <xdr:cxnSp macro="">
      <xdr:nvCxnSpPr>
        <xdr:cNvPr id="235" name="直線コネクタ 234"/>
        <xdr:cNvCxnSpPr/>
      </xdr:nvCxnSpPr>
      <xdr:spPr>
        <a:xfrm flipV="1">
          <a:off x="3797300" y="16630721"/>
          <a:ext cx="8382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15708</xdr:rowOff>
    </xdr:from>
    <xdr:to>
      <xdr:col>19</xdr:col>
      <xdr:colOff>177800</xdr:colOff>
      <xdr:row>97</xdr:row>
      <xdr:rowOff>35139</xdr:rowOff>
    </xdr:to>
    <xdr:cxnSp macro="">
      <xdr:nvCxnSpPr>
        <xdr:cNvPr id="238" name="直線コネクタ 237"/>
        <xdr:cNvCxnSpPr/>
      </xdr:nvCxnSpPr>
      <xdr:spPr>
        <a:xfrm flipV="1">
          <a:off x="2908300" y="1664635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64399</xdr:rowOff>
    </xdr:from>
    <xdr:to>
      <xdr:col>15</xdr:col>
      <xdr:colOff>50800</xdr:colOff>
      <xdr:row>97</xdr:row>
      <xdr:rowOff>35139</xdr:rowOff>
    </xdr:to>
    <xdr:cxnSp macro="">
      <xdr:nvCxnSpPr>
        <xdr:cNvPr id="241" name="直線コネクタ 240"/>
        <xdr:cNvCxnSpPr/>
      </xdr:nvCxnSpPr>
      <xdr:spPr>
        <a:xfrm>
          <a:off x="2019300" y="16523599"/>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145552</xdr:rowOff>
    </xdr:from>
    <xdr:to>
      <xdr:col>10</xdr:col>
      <xdr:colOff>114300</xdr:colOff>
      <xdr:row>96</xdr:row>
      <xdr:rowOff>64399</xdr:rowOff>
    </xdr:to>
    <xdr:cxnSp macro="">
      <xdr:nvCxnSpPr>
        <xdr:cNvPr id="244" name="直線コネクタ 243"/>
        <xdr:cNvCxnSpPr/>
      </xdr:nvCxnSpPr>
      <xdr:spPr>
        <a:xfrm>
          <a:off x="1130300" y="16433302"/>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120721</xdr:rowOff>
    </xdr:from>
    <xdr:to>
      <xdr:col>24</xdr:col>
      <xdr:colOff>114300</xdr:colOff>
      <xdr:row>97</xdr:row>
      <xdr:rowOff>50871</xdr:rowOff>
    </xdr:to>
    <xdr:sp macro="" textlink="">
      <xdr:nvSpPr>
        <xdr:cNvPr id="254" name="楕円 253"/>
        <xdr:cNvSpPr/>
      </xdr:nvSpPr>
      <xdr:spPr>
        <a:xfrm>
          <a:off x="4584700" y="165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99148</xdr:rowOff>
    </xdr:from>
    <xdr:ext cx="534377" cy="259045"/>
    <xdr:sp macro="" textlink="">
      <xdr:nvSpPr>
        <xdr:cNvPr id="255" name="衛生費該当値テキスト"/>
        <xdr:cNvSpPr txBox="1"/>
      </xdr:nvSpPr>
      <xdr:spPr>
        <a:xfrm>
          <a:off x="4686300" y="165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136358</xdr:rowOff>
    </xdr:from>
    <xdr:to>
      <xdr:col>20</xdr:col>
      <xdr:colOff>38100</xdr:colOff>
      <xdr:row>97</xdr:row>
      <xdr:rowOff>66508</xdr:rowOff>
    </xdr:to>
    <xdr:sp macro="" textlink="">
      <xdr:nvSpPr>
        <xdr:cNvPr id="256" name="楕円 255"/>
        <xdr:cNvSpPr/>
      </xdr:nvSpPr>
      <xdr:spPr>
        <a:xfrm>
          <a:off x="37465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57635</xdr:rowOff>
    </xdr:from>
    <xdr:ext cx="534377" cy="259045"/>
    <xdr:sp macro="" textlink="">
      <xdr:nvSpPr>
        <xdr:cNvPr id="257" name="テキスト ボックス 256"/>
        <xdr:cNvSpPr txBox="1"/>
      </xdr:nvSpPr>
      <xdr:spPr>
        <a:xfrm>
          <a:off x="3530111" y="166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155789</xdr:rowOff>
    </xdr:from>
    <xdr:to>
      <xdr:col>15</xdr:col>
      <xdr:colOff>101600</xdr:colOff>
      <xdr:row>97</xdr:row>
      <xdr:rowOff>85939</xdr:rowOff>
    </xdr:to>
    <xdr:sp macro="" textlink="">
      <xdr:nvSpPr>
        <xdr:cNvPr id="258" name="楕円 257"/>
        <xdr:cNvSpPr/>
      </xdr:nvSpPr>
      <xdr:spPr>
        <a:xfrm>
          <a:off x="2857500" y="166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77066</xdr:rowOff>
    </xdr:from>
    <xdr:ext cx="534377" cy="259045"/>
    <xdr:sp macro="" textlink="">
      <xdr:nvSpPr>
        <xdr:cNvPr id="259" name="テキスト ボックス 258"/>
        <xdr:cNvSpPr txBox="1"/>
      </xdr:nvSpPr>
      <xdr:spPr>
        <a:xfrm>
          <a:off x="2641111" y="167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13599</xdr:rowOff>
    </xdr:from>
    <xdr:to>
      <xdr:col>10</xdr:col>
      <xdr:colOff>165100</xdr:colOff>
      <xdr:row>96</xdr:row>
      <xdr:rowOff>115199</xdr:rowOff>
    </xdr:to>
    <xdr:sp macro="" textlink="">
      <xdr:nvSpPr>
        <xdr:cNvPr id="260" name="楕円 259"/>
        <xdr:cNvSpPr/>
      </xdr:nvSpPr>
      <xdr:spPr>
        <a:xfrm>
          <a:off x="1968500" y="16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106326</xdr:rowOff>
    </xdr:from>
    <xdr:ext cx="534377" cy="259045"/>
    <xdr:sp macro="" textlink="">
      <xdr:nvSpPr>
        <xdr:cNvPr id="261" name="テキスト ボックス 260"/>
        <xdr:cNvSpPr txBox="1"/>
      </xdr:nvSpPr>
      <xdr:spPr>
        <a:xfrm>
          <a:off x="1752111" y="165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94752</xdr:rowOff>
    </xdr:from>
    <xdr:to>
      <xdr:col>6</xdr:col>
      <xdr:colOff>38100</xdr:colOff>
      <xdr:row>96</xdr:row>
      <xdr:rowOff>24902</xdr:rowOff>
    </xdr:to>
    <xdr:sp macro="" textlink="">
      <xdr:nvSpPr>
        <xdr:cNvPr id="262" name="楕円 261"/>
        <xdr:cNvSpPr/>
      </xdr:nvSpPr>
      <xdr:spPr>
        <a:xfrm>
          <a:off x="1079500" y="163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41429</xdr:rowOff>
    </xdr:from>
    <xdr:ext cx="534377" cy="259045"/>
    <xdr:sp macro="" textlink="">
      <xdr:nvSpPr>
        <xdr:cNvPr id="263" name="テキスト ボックス 262"/>
        <xdr:cNvSpPr txBox="1"/>
      </xdr:nvSpPr>
      <xdr:spPr>
        <a:xfrm>
          <a:off x="863111" y="161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153416</xdr:rowOff>
    </xdr:from>
    <xdr:to>
      <xdr:col>55</xdr:col>
      <xdr:colOff>0</xdr:colOff>
      <xdr:row>38</xdr:row>
      <xdr:rowOff>154559</xdr:rowOff>
    </xdr:to>
    <xdr:cxnSp macro="">
      <xdr:nvCxnSpPr>
        <xdr:cNvPr id="292" name="直線コネクタ 291"/>
        <xdr:cNvCxnSpPr/>
      </xdr:nvCxnSpPr>
      <xdr:spPr>
        <a:xfrm flipV="1">
          <a:off x="9639300" y="666851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154559</xdr:rowOff>
    </xdr:from>
    <xdr:to>
      <xdr:col>50</xdr:col>
      <xdr:colOff>114300</xdr:colOff>
      <xdr:row>38</xdr:row>
      <xdr:rowOff>154749</xdr:rowOff>
    </xdr:to>
    <xdr:cxnSp macro="">
      <xdr:nvCxnSpPr>
        <xdr:cNvPr id="295" name="直線コネクタ 294"/>
        <xdr:cNvCxnSpPr/>
      </xdr:nvCxnSpPr>
      <xdr:spPr>
        <a:xfrm flipV="1">
          <a:off x="8750300" y="66696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152082</xdr:rowOff>
    </xdr:from>
    <xdr:to>
      <xdr:col>45</xdr:col>
      <xdr:colOff>177800</xdr:colOff>
      <xdr:row>38</xdr:row>
      <xdr:rowOff>154749</xdr:rowOff>
    </xdr:to>
    <xdr:cxnSp macro="">
      <xdr:nvCxnSpPr>
        <xdr:cNvPr id="298" name="直線コネクタ 297"/>
        <xdr:cNvCxnSpPr/>
      </xdr:nvCxnSpPr>
      <xdr:spPr>
        <a:xfrm>
          <a:off x="7861300" y="66671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152082</xdr:rowOff>
    </xdr:from>
    <xdr:to>
      <xdr:col>41</xdr:col>
      <xdr:colOff>50800</xdr:colOff>
      <xdr:row>38</xdr:row>
      <xdr:rowOff>152464</xdr:rowOff>
    </xdr:to>
    <xdr:cxnSp macro="">
      <xdr:nvCxnSpPr>
        <xdr:cNvPr id="301" name="直線コネクタ 300"/>
        <xdr:cNvCxnSpPr/>
      </xdr:nvCxnSpPr>
      <xdr:spPr>
        <a:xfrm flipV="1">
          <a:off x="6972300" y="666718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102616</xdr:rowOff>
    </xdr:from>
    <xdr:to>
      <xdr:col>55</xdr:col>
      <xdr:colOff>50800</xdr:colOff>
      <xdr:row>39</xdr:row>
      <xdr:rowOff>32766</xdr:rowOff>
    </xdr:to>
    <xdr:sp macro="" textlink="">
      <xdr:nvSpPr>
        <xdr:cNvPr id="311" name="楕円 310"/>
        <xdr:cNvSpPr/>
      </xdr:nvSpPr>
      <xdr:spPr>
        <a:xfrm>
          <a:off x="104267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17543</xdr:rowOff>
    </xdr:from>
    <xdr:ext cx="378565" cy="259045"/>
    <xdr:sp macro="" textlink="">
      <xdr:nvSpPr>
        <xdr:cNvPr id="312" name="労働費該当値テキスト"/>
        <xdr:cNvSpPr txBox="1"/>
      </xdr:nvSpPr>
      <xdr:spPr>
        <a:xfrm>
          <a:off x="10528300" y="653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103759</xdr:rowOff>
    </xdr:from>
    <xdr:to>
      <xdr:col>50</xdr:col>
      <xdr:colOff>165100</xdr:colOff>
      <xdr:row>39</xdr:row>
      <xdr:rowOff>33909</xdr:rowOff>
    </xdr:to>
    <xdr:sp macro="" textlink="">
      <xdr:nvSpPr>
        <xdr:cNvPr id="313" name="楕円 312"/>
        <xdr:cNvSpPr/>
      </xdr:nvSpPr>
      <xdr:spPr>
        <a:xfrm>
          <a:off x="9588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314" name="テキスト ボックス 313"/>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103949</xdr:rowOff>
    </xdr:from>
    <xdr:to>
      <xdr:col>46</xdr:col>
      <xdr:colOff>38100</xdr:colOff>
      <xdr:row>39</xdr:row>
      <xdr:rowOff>34099</xdr:rowOff>
    </xdr:to>
    <xdr:sp macro="" textlink="">
      <xdr:nvSpPr>
        <xdr:cNvPr id="315" name="楕円 314"/>
        <xdr:cNvSpPr/>
      </xdr:nvSpPr>
      <xdr:spPr>
        <a:xfrm>
          <a:off x="8699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25226</xdr:rowOff>
    </xdr:from>
    <xdr:ext cx="378565" cy="259045"/>
    <xdr:sp macro="" textlink="">
      <xdr:nvSpPr>
        <xdr:cNvPr id="316" name="テキスト ボックス 315"/>
        <xdr:cNvSpPr txBox="1"/>
      </xdr:nvSpPr>
      <xdr:spPr>
        <a:xfrm>
          <a:off x="8561017" y="6711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101282</xdr:rowOff>
    </xdr:from>
    <xdr:to>
      <xdr:col>41</xdr:col>
      <xdr:colOff>101600</xdr:colOff>
      <xdr:row>39</xdr:row>
      <xdr:rowOff>31432</xdr:rowOff>
    </xdr:to>
    <xdr:sp macro="" textlink="">
      <xdr:nvSpPr>
        <xdr:cNvPr id="317" name="楕円 316"/>
        <xdr:cNvSpPr/>
      </xdr:nvSpPr>
      <xdr:spPr>
        <a:xfrm>
          <a:off x="7810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22559</xdr:rowOff>
    </xdr:from>
    <xdr:ext cx="378565" cy="259045"/>
    <xdr:sp macro="" textlink="">
      <xdr:nvSpPr>
        <xdr:cNvPr id="318" name="テキスト ボックス 317"/>
        <xdr:cNvSpPr txBox="1"/>
      </xdr:nvSpPr>
      <xdr:spPr>
        <a:xfrm>
          <a:off x="7672017" y="6709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101664</xdr:rowOff>
    </xdr:from>
    <xdr:to>
      <xdr:col>36</xdr:col>
      <xdr:colOff>165100</xdr:colOff>
      <xdr:row>39</xdr:row>
      <xdr:rowOff>31814</xdr:rowOff>
    </xdr:to>
    <xdr:sp macro="" textlink="">
      <xdr:nvSpPr>
        <xdr:cNvPr id="319" name="楕円 318"/>
        <xdr:cNvSpPr/>
      </xdr:nvSpPr>
      <xdr:spPr>
        <a:xfrm>
          <a:off x="6921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22941</xdr:rowOff>
    </xdr:from>
    <xdr:ext cx="378565" cy="259045"/>
    <xdr:sp macro="" textlink="">
      <xdr:nvSpPr>
        <xdr:cNvPr id="320" name="テキスト ボックス 319"/>
        <xdr:cNvSpPr txBox="1"/>
      </xdr:nvSpPr>
      <xdr:spPr>
        <a:xfrm>
          <a:off x="6783017" y="670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15,706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67828</xdr:rowOff>
    </xdr:from>
    <xdr:to>
      <xdr:col>55</xdr:col>
      <xdr:colOff>0</xdr:colOff>
      <xdr:row>57</xdr:row>
      <xdr:rowOff>82916</xdr:rowOff>
    </xdr:to>
    <xdr:cxnSp macro="">
      <xdr:nvCxnSpPr>
        <xdr:cNvPr id="347" name="直線コネクタ 346"/>
        <xdr:cNvCxnSpPr/>
      </xdr:nvCxnSpPr>
      <xdr:spPr>
        <a:xfrm flipV="1">
          <a:off x="9639300" y="9840478"/>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60878</xdr:rowOff>
    </xdr:from>
    <xdr:to>
      <xdr:col>50</xdr:col>
      <xdr:colOff>114300</xdr:colOff>
      <xdr:row>57</xdr:row>
      <xdr:rowOff>82916</xdr:rowOff>
    </xdr:to>
    <xdr:cxnSp macro="">
      <xdr:nvCxnSpPr>
        <xdr:cNvPr id="350" name="直線コネクタ 349"/>
        <xdr:cNvCxnSpPr/>
      </xdr:nvCxnSpPr>
      <xdr:spPr>
        <a:xfrm>
          <a:off x="8750300" y="9833528"/>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60878</xdr:rowOff>
    </xdr:from>
    <xdr:to>
      <xdr:col>45</xdr:col>
      <xdr:colOff>177800</xdr:colOff>
      <xdr:row>57</xdr:row>
      <xdr:rowOff>88677</xdr:rowOff>
    </xdr:to>
    <xdr:cxnSp macro="">
      <xdr:nvCxnSpPr>
        <xdr:cNvPr id="353" name="直線コネクタ 352"/>
        <xdr:cNvCxnSpPr/>
      </xdr:nvCxnSpPr>
      <xdr:spPr>
        <a:xfrm flipV="1">
          <a:off x="7861300" y="9833528"/>
          <a:ext cx="8890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84196</xdr:rowOff>
    </xdr:from>
    <xdr:to>
      <xdr:col>41</xdr:col>
      <xdr:colOff>50800</xdr:colOff>
      <xdr:row>57</xdr:row>
      <xdr:rowOff>88677</xdr:rowOff>
    </xdr:to>
    <xdr:cxnSp macro="">
      <xdr:nvCxnSpPr>
        <xdr:cNvPr id="356" name="直線コネクタ 355"/>
        <xdr:cNvCxnSpPr/>
      </xdr:nvCxnSpPr>
      <xdr:spPr>
        <a:xfrm>
          <a:off x="6972300" y="985684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17028</xdr:rowOff>
    </xdr:from>
    <xdr:to>
      <xdr:col>55</xdr:col>
      <xdr:colOff>50800</xdr:colOff>
      <xdr:row>57</xdr:row>
      <xdr:rowOff>118628</xdr:rowOff>
    </xdr:to>
    <xdr:sp macro="" textlink="">
      <xdr:nvSpPr>
        <xdr:cNvPr id="366" name="楕円 365"/>
        <xdr:cNvSpPr/>
      </xdr:nvSpPr>
      <xdr:spPr>
        <a:xfrm>
          <a:off x="10426700" y="97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39905</xdr:rowOff>
    </xdr:from>
    <xdr:ext cx="469744" cy="259045"/>
    <xdr:sp macro="" textlink="">
      <xdr:nvSpPr>
        <xdr:cNvPr id="367" name="農林水産業費該当値テキスト"/>
        <xdr:cNvSpPr txBox="1"/>
      </xdr:nvSpPr>
      <xdr:spPr>
        <a:xfrm>
          <a:off x="10528300" y="96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32116</xdr:rowOff>
    </xdr:from>
    <xdr:to>
      <xdr:col>50</xdr:col>
      <xdr:colOff>165100</xdr:colOff>
      <xdr:row>57</xdr:row>
      <xdr:rowOff>133716</xdr:rowOff>
    </xdr:to>
    <xdr:sp macro="" textlink="">
      <xdr:nvSpPr>
        <xdr:cNvPr id="368" name="楕円 367"/>
        <xdr:cNvSpPr/>
      </xdr:nvSpPr>
      <xdr:spPr>
        <a:xfrm>
          <a:off x="9588500" y="98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124843</xdr:rowOff>
    </xdr:from>
    <xdr:ext cx="469744" cy="259045"/>
    <xdr:sp macro="" textlink="">
      <xdr:nvSpPr>
        <xdr:cNvPr id="369" name="テキスト ボックス 368"/>
        <xdr:cNvSpPr txBox="1"/>
      </xdr:nvSpPr>
      <xdr:spPr>
        <a:xfrm>
          <a:off x="9404428"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10078</xdr:rowOff>
    </xdr:from>
    <xdr:to>
      <xdr:col>46</xdr:col>
      <xdr:colOff>38100</xdr:colOff>
      <xdr:row>57</xdr:row>
      <xdr:rowOff>111678</xdr:rowOff>
    </xdr:to>
    <xdr:sp macro="" textlink="">
      <xdr:nvSpPr>
        <xdr:cNvPr id="370" name="楕円 369"/>
        <xdr:cNvSpPr/>
      </xdr:nvSpPr>
      <xdr:spPr>
        <a:xfrm>
          <a:off x="8699500" y="97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102805</xdr:rowOff>
    </xdr:from>
    <xdr:ext cx="469744" cy="259045"/>
    <xdr:sp macro="" textlink="">
      <xdr:nvSpPr>
        <xdr:cNvPr id="371" name="テキスト ボックス 370"/>
        <xdr:cNvSpPr txBox="1"/>
      </xdr:nvSpPr>
      <xdr:spPr>
        <a:xfrm>
          <a:off x="8515428" y="98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37877</xdr:rowOff>
    </xdr:from>
    <xdr:to>
      <xdr:col>41</xdr:col>
      <xdr:colOff>101600</xdr:colOff>
      <xdr:row>57</xdr:row>
      <xdr:rowOff>139477</xdr:rowOff>
    </xdr:to>
    <xdr:sp macro="" textlink="">
      <xdr:nvSpPr>
        <xdr:cNvPr id="372" name="楕円 371"/>
        <xdr:cNvSpPr/>
      </xdr:nvSpPr>
      <xdr:spPr>
        <a:xfrm>
          <a:off x="7810500" y="98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130604</xdr:rowOff>
    </xdr:from>
    <xdr:ext cx="469744" cy="259045"/>
    <xdr:sp macro="" textlink="">
      <xdr:nvSpPr>
        <xdr:cNvPr id="373" name="テキスト ボックス 372"/>
        <xdr:cNvSpPr txBox="1"/>
      </xdr:nvSpPr>
      <xdr:spPr>
        <a:xfrm>
          <a:off x="7626428" y="990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33396</xdr:rowOff>
    </xdr:from>
    <xdr:to>
      <xdr:col>36</xdr:col>
      <xdr:colOff>165100</xdr:colOff>
      <xdr:row>57</xdr:row>
      <xdr:rowOff>134996</xdr:rowOff>
    </xdr:to>
    <xdr:sp macro="" textlink="">
      <xdr:nvSpPr>
        <xdr:cNvPr id="374" name="楕円 373"/>
        <xdr:cNvSpPr/>
      </xdr:nvSpPr>
      <xdr:spPr>
        <a:xfrm>
          <a:off x="6921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126123</xdr:rowOff>
    </xdr:from>
    <xdr:ext cx="469744" cy="259045"/>
    <xdr:sp macro="" textlink="">
      <xdr:nvSpPr>
        <xdr:cNvPr id="375" name="テキスト ボックス 374"/>
        <xdr:cNvSpPr txBox="1"/>
      </xdr:nvSpPr>
      <xdr:spPr>
        <a:xfrm>
          <a:off x="6737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32,039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56809</xdr:rowOff>
    </xdr:from>
    <xdr:to>
      <xdr:col>55</xdr:col>
      <xdr:colOff>0</xdr:colOff>
      <xdr:row>78</xdr:row>
      <xdr:rowOff>58959</xdr:rowOff>
    </xdr:to>
    <xdr:cxnSp macro="">
      <xdr:nvCxnSpPr>
        <xdr:cNvPr id="402" name="直線コネクタ 401"/>
        <xdr:cNvCxnSpPr/>
      </xdr:nvCxnSpPr>
      <xdr:spPr>
        <a:xfrm>
          <a:off x="9639300" y="13429909"/>
          <a:ext cx="8382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56809</xdr:rowOff>
    </xdr:from>
    <xdr:to>
      <xdr:col>50</xdr:col>
      <xdr:colOff>114300</xdr:colOff>
      <xdr:row>78</xdr:row>
      <xdr:rowOff>74823</xdr:rowOff>
    </xdr:to>
    <xdr:cxnSp macro="">
      <xdr:nvCxnSpPr>
        <xdr:cNvPr id="405" name="直線コネクタ 404"/>
        <xdr:cNvCxnSpPr/>
      </xdr:nvCxnSpPr>
      <xdr:spPr>
        <a:xfrm flipV="1">
          <a:off x="8750300" y="13429909"/>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25583</xdr:rowOff>
    </xdr:from>
    <xdr:to>
      <xdr:col>45</xdr:col>
      <xdr:colOff>177800</xdr:colOff>
      <xdr:row>78</xdr:row>
      <xdr:rowOff>74823</xdr:rowOff>
    </xdr:to>
    <xdr:cxnSp macro="">
      <xdr:nvCxnSpPr>
        <xdr:cNvPr id="408" name="直線コネクタ 407"/>
        <xdr:cNvCxnSpPr/>
      </xdr:nvCxnSpPr>
      <xdr:spPr>
        <a:xfrm>
          <a:off x="7861300" y="13398683"/>
          <a:ext cx="8890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25583</xdr:rowOff>
    </xdr:from>
    <xdr:to>
      <xdr:col>41</xdr:col>
      <xdr:colOff>50800</xdr:colOff>
      <xdr:row>78</xdr:row>
      <xdr:rowOff>67371</xdr:rowOff>
    </xdr:to>
    <xdr:cxnSp macro="">
      <xdr:nvCxnSpPr>
        <xdr:cNvPr id="411" name="直線コネクタ 410"/>
        <xdr:cNvCxnSpPr/>
      </xdr:nvCxnSpPr>
      <xdr:spPr>
        <a:xfrm flipV="1">
          <a:off x="6972300" y="13398683"/>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8159</xdr:rowOff>
    </xdr:from>
    <xdr:to>
      <xdr:col>55</xdr:col>
      <xdr:colOff>50800</xdr:colOff>
      <xdr:row>78</xdr:row>
      <xdr:rowOff>109759</xdr:rowOff>
    </xdr:to>
    <xdr:sp macro="" textlink="">
      <xdr:nvSpPr>
        <xdr:cNvPr id="421" name="楕円 420"/>
        <xdr:cNvSpPr/>
      </xdr:nvSpPr>
      <xdr:spPr>
        <a:xfrm>
          <a:off x="104267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94536</xdr:rowOff>
    </xdr:from>
    <xdr:ext cx="469744" cy="259045"/>
    <xdr:sp macro="" textlink="">
      <xdr:nvSpPr>
        <xdr:cNvPr id="422" name="商工費該当値テキスト"/>
        <xdr:cNvSpPr txBox="1"/>
      </xdr:nvSpPr>
      <xdr:spPr>
        <a:xfrm>
          <a:off x="10528300" y="132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6009</xdr:rowOff>
    </xdr:from>
    <xdr:to>
      <xdr:col>50</xdr:col>
      <xdr:colOff>165100</xdr:colOff>
      <xdr:row>78</xdr:row>
      <xdr:rowOff>107609</xdr:rowOff>
    </xdr:to>
    <xdr:sp macro="" textlink="">
      <xdr:nvSpPr>
        <xdr:cNvPr id="423" name="楕円 422"/>
        <xdr:cNvSpPr/>
      </xdr:nvSpPr>
      <xdr:spPr>
        <a:xfrm>
          <a:off x="9588500" y="133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98736</xdr:rowOff>
    </xdr:from>
    <xdr:ext cx="469744" cy="259045"/>
    <xdr:sp macro="" textlink="">
      <xdr:nvSpPr>
        <xdr:cNvPr id="424" name="テキスト ボックス 423"/>
        <xdr:cNvSpPr txBox="1"/>
      </xdr:nvSpPr>
      <xdr:spPr>
        <a:xfrm>
          <a:off x="9404428" y="134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24023</xdr:rowOff>
    </xdr:from>
    <xdr:to>
      <xdr:col>46</xdr:col>
      <xdr:colOff>38100</xdr:colOff>
      <xdr:row>78</xdr:row>
      <xdr:rowOff>125623</xdr:rowOff>
    </xdr:to>
    <xdr:sp macro="" textlink="">
      <xdr:nvSpPr>
        <xdr:cNvPr id="425" name="楕円 424"/>
        <xdr:cNvSpPr/>
      </xdr:nvSpPr>
      <xdr:spPr>
        <a:xfrm>
          <a:off x="8699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116750</xdr:rowOff>
    </xdr:from>
    <xdr:ext cx="469744" cy="259045"/>
    <xdr:sp macro="" textlink="">
      <xdr:nvSpPr>
        <xdr:cNvPr id="426" name="テキスト ボックス 425"/>
        <xdr:cNvSpPr txBox="1"/>
      </xdr:nvSpPr>
      <xdr:spPr>
        <a:xfrm>
          <a:off x="8515428"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146233</xdr:rowOff>
    </xdr:from>
    <xdr:to>
      <xdr:col>41</xdr:col>
      <xdr:colOff>101600</xdr:colOff>
      <xdr:row>78</xdr:row>
      <xdr:rowOff>76383</xdr:rowOff>
    </xdr:to>
    <xdr:sp macro="" textlink="">
      <xdr:nvSpPr>
        <xdr:cNvPr id="427" name="楕円 426"/>
        <xdr:cNvSpPr/>
      </xdr:nvSpPr>
      <xdr:spPr>
        <a:xfrm>
          <a:off x="7810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67510</xdr:rowOff>
    </xdr:from>
    <xdr:ext cx="469744" cy="259045"/>
    <xdr:sp macro="" textlink="">
      <xdr:nvSpPr>
        <xdr:cNvPr id="428" name="テキスト ボックス 427"/>
        <xdr:cNvSpPr txBox="1"/>
      </xdr:nvSpPr>
      <xdr:spPr>
        <a:xfrm>
          <a:off x="7626428"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16571</xdr:rowOff>
    </xdr:from>
    <xdr:to>
      <xdr:col>36</xdr:col>
      <xdr:colOff>165100</xdr:colOff>
      <xdr:row>78</xdr:row>
      <xdr:rowOff>118171</xdr:rowOff>
    </xdr:to>
    <xdr:sp macro="" textlink="">
      <xdr:nvSpPr>
        <xdr:cNvPr id="429" name="楕円 428"/>
        <xdr:cNvSpPr/>
      </xdr:nvSpPr>
      <xdr:spPr>
        <a:xfrm>
          <a:off x="6921500" y="133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109298</xdr:rowOff>
    </xdr:from>
    <xdr:ext cx="469744" cy="259045"/>
    <xdr:sp macro="" textlink="">
      <xdr:nvSpPr>
        <xdr:cNvPr id="430" name="テキスト ボックス 429"/>
        <xdr:cNvSpPr txBox="1"/>
      </xdr:nvSpPr>
      <xdr:spPr>
        <a:xfrm>
          <a:off x="6737428" y="1348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154,481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158837</xdr:rowOff>
    </xdr:from>
    <xdr:to>
      <xdr:col>55</xdr:col>
      <xdr:colOff>0</xdr:colOff>
      <xdr:row>98</xdr:row>
      <xdr:rowOff>15015</xdr:rowOff>
    </xdr:to>
    <xdr:cxnSp macro="">
      <xdr:nvCxnSpPr>
        <xdr:cNvPr id="461" name="直線コネクタ 460"/>
        <xdr:cNvCxnSpPr/>
      </xdr:nvCxnSpPr>
      <xdr:spPr>
        <a:xfrm flipV="1">
          <a:off x="9639300" y="16789487"/>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10291</xdr:rowOff>
    </xdr:from>
    <xdr:to>
      <xdr:col>50</xdr:col>
      <xdr:colOff>114300</xdr:colOff>
      <xdr:row>98</xdr:row>
      <xdr:rowOff>15015</xdr:rowOff>
    </xdr:to>
    <xdr:cxnSp macro="">
      <xdr:nvCxnSpPr>
        <xdr:cNvPr id="464" name="直線コネクタ 463"/>
        <xdr:cNvCxnSpPr/>
      </xdr:nvCxnSpPr>
      <xdr:spPr>
        <a:xfrm>
          <a:off x="8750300" y="1681239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10291</xdr:rowOff>
    </xdr:from>
    <xdr:to>
      <xdr:col>45</xdr:col>
      <xdr:colOff>177800</xdr:colOff>
      <xdr:row>98</xdr:row>
      <xdr:rowOff>91672</xdr:rowOff>
    </xdr:to>
    <xdr:cxnSp macro="">
      <xdr:nvCxnSpPr>
        <xdr:cNvPr id="467" name="直線コネクタ 466"/>
        <xdr:cNvCxnSpPr/>
      </xdr:nvCxnSpPr>
      <xdr:spPr>
        <a:xfrm flipV="1">
          <a:off x="7861300" y="16812391"/>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66025</xdr:rowOff>
    </xdr:from>
    <xdr:to>
      <xdr:col>41</xdr:col>
      <xdr:colOff>50800</xdr:colOff>
      <xdr:row>98</xdr:row>
      <xdr:rowOff>91672</xdr:rowOff>
    </xdr:to>
    <xdr:cxnSp macro="">
      <xdr:nvCxnSpPr>
        <xdr:cNvPr id="470" name="直線コネクタ 469"/>
        <xdr:cNvCxnSpPr/>
      </xdr:nvCxnSpPr>
      <xdr:spPr>
        <a:xfrm>
          <a:off x="6972300" y="16868125"/>
          <a:ext cx="889000" cy="2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108037</xdr:rowOff>
    </xdr:from>
    <xdr:to>
      <xdr:col>55</xdr:col>
      <xdr:colOff>50800</xdr:colOff>
      <xdr:row>98</xdr:row>
      <xdr:rowOff>38187</xdr:rowOff>
    </xdr:to>
    <xdr:sp macro="" textlink="">
      <xdr:nvSpPr>
        <xdr:cNvPr id="480" name="楕円 479"/>
        <xdr:cNvSpPr/>
      </xdr:nvSpPr>
      <xdr:spPr>
        <a:xfrm>
          <a:off x="10426700" y="16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86464</xdr:rowOff>
    </xdr:from>
    <xdr:ext cx="534377" cy="259045"/>
    <xdr:sp macro="" textlink="">
      <xdr:nvSpPr>
        <xdr:cNvPr id="481" name="土木費該当値テキスト"/>
        <xdr:cNvSpPr txBox="1"/>
      </xdr:nvSpPr>
      <xdr:spPr>
        <a:xfrm>
          <a:off x="10528300" y="167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135665</xdr:rowOff>
    </xdr:from>
    <xdr:to>
      <xdr:col>50</xdr:col>
      <xdr:colOff>165100</xdr:colOff>
      <xdr:row>98</xdr:row>
      <xdr:rowOff>65815</xdr:rowOff>
    </xdr:to>
    <xdr:sp macro="" textlink="">
      <xdr:nvSpPr>
        <xdr:cNvPr id="482" name="楕円 481"/>
        <xdr:cNvSpPr/>
      </xdr:nvSpPr>
      <xdr:spPr>
        <a:xfrm>
          <a:off x="9588500" y="167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56942</xdr:rowOff>
    </xdr:from>
    <xdr:ext cx="534377" cy="259045"/>
    <xdr:sp macro="" textlink="">
      <xdr:nvSpPr>
        <xdr:cNvPr id="483" name="テキスト ボックス 482"/>
        <xdr:cNvSpPr txBox="1"/>
      </xdr:nvSpPr>
      <xdr:spPr>
        <a:xfrm>
          <a:off x="9372111" y="168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130941</xdr:rowOff>
    </xdr:from>
    <xdr:to>
      <xdr:col>46</xdr:col>
      <xdr:colOff>38100</xdr:colOff>
      <xdr:row>98</xdr:row>
      <xdr:rowOff>61091</xdr:rowOff>
    </xdr:to>
    <xdr:sp macro="" textlink="">
      <xdr:nvSpPr>
        <xdr:cNvPr id="484" name="楕円 483"/>
        <xdr:cNvSpPr/>
      </xdr:nvSpPr>
      <xdr:spPr>
        <a:xfrm>
          <a:off x="8699500" y="167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52218</xdr:rowOff>
    </xdr:from>
    <xdr:ext cx="534377" cy="259045"/>
    <xdr:sp macro="" textlink="">
      <xdr:nvSpPr>
        <xdr:cNvPr id="485" name="テキスト ボックス 484"/>
        <xdr:cNvSpPr txBox="1"/>
      </xdr:nvSpPr>
      <xdr:spPr>
        <a:xfrm>
          <a:off x="8483111" y="168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40872</xdr:rowOff>
    </xdr:from>
    <xdr:to>
      <xdr:col>41</xdr:col>
      <xdr:colOff>101600</xdr:colOff>
      <xdr:row>98</xdr:row>
      <xdr:rowOff>142472</xdr:rowOff>
    </xdr:to>
    <xdr:sp macro="" textlink="">
      <xdr:nvSpPr>
        <xdr:cNvPr id="486" name="楕円 485"/>
        <xdr:cNvSpPr/>
      </xdr:nvSpPr>
      <xdr:spPr>
        <a:xfrm>
          <a:off x="7810500" y="168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133599</xdr:rowOff>
    </xdr:from>
    <xdr:ext cx="534377" cy="259045"/>
    <xdr:sp macro="" textlink="">
      <xdr:nvSpPr>
        <xdr:cNvPr id="487" name="テキスト ボックス 486"/>
        <xdr:cNvSpPr txBox="1"/>
      </xdr:nvSpPr>
      <xdr:spPr>
        <a:xfrm>
          <a:off x="7594111" y="169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15225</xdr:rowOff>
    </xdr:from>
    <xdr:to>
      <xdr:col>36</xdr:col>
      <xdr:colOff>165100</xdr:colOff>
      <xdr:row>98</xdr:row>
      <xdr:rowOff>116825</xdr:rowOff>
    </xdr:to>
    <xdr:sp macro="" textlink="">
      <xdr:nvSpPr>
        <xdr:cNvPr id="488" name="楕円 487"/>
        <xdr:cNvSpPr/>
      </xdr:nvSpPr>
      <xdr:spPr>
        <a:xfrm>
          <a:off x="6921500" y="168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107952</xdr:rowOff>
    </xdr:from>
    <xdr:ext cx="534377" cy="259045"/>
    <xdr:sp macro="" textlink="">
      <xdr:nvSpPr>
        <xdr:cNvPr id="489" name="テキスト ボックス 488"/>
        <xdr:cNvSpPr txBox="1"/>
      </xdr:nvSpPr>
      <xdr:spPr>
        <a:xfrm>
          <a:off x="6705111" y="1691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2" name="テキスト ボックス 501"/>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31496</xdr:rowOff>
    </xdr:from>
    <xdr:to>
      <xdr:col>85</xdr:col>
      <xdr:colOff>126364</xdr:colOff>
      <xdr:row>36</xdr:row>
      <xdr:rowOff>122301</xdr:rowOff>
    </xdr:to>
    <xdr:cxnSp macro="">
      <xdr:nvCxnSpPr>
        <xdr:cNvPr id="514" name="直線コネクタ 513"/>
        <xdr:cNvCxnSpPr/>
      </xdr:nvCxnSpPr>
      <xdr:spPr>
        <a:xfrm flipV="1">
          <a:off x="16317595" y="5174996"/>
          <a:ext cx="1269" cy="1119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126128</xdr:rowOff>
    </xdr:from>
    <xdr:ext cx="469744" cy="259045"/>
    <xdr:sp macro="" textlink="">
      <xdr:nvSpPr>
        <xdr:cNvPr id="515" name="消防費最小値テキスト"/>
        <xdr:cNvSpPr txBox="1"/>
      </xdr:nvSpPr>
      <xdr:spPr>
        <a:xfrm>
          <a:off x="16370300" y="62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122301</xdr:rowOff>
    </xdr:from>
    <xdr:to>
      <xdr:col>86</xdr:col>
      <xdr:colOff>25400</xdr:colOff>
      <xdr:row>36</xdr:row>
      <xdr:rowOff>122301</xdr:rowOff>
    </xdr:to>
    <xdr:cxnSp macro="">
      <xdr:nvCxnSpPr>
        <xdr:cNvPr id="516" name="直線コネクタ 515"/>
        <xdr:cNvCxnSpPr/>
      </xdr:nvCxnSpPr>
      <xdr:spPr>
        <a:xfrm>
          <a:off x="16230600" y="629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149623</xdr:rowOff>
    </xdr:from>
    <xdr:ext cx="534377" cy="259045"/>
    <xdr:sp macro="" textlink="">
      <xdr:nvSpPr>
        <xdr:cNvPr id="517" name="消防費最大値テキスト"/>
        <xdr:cNvSpPr txBox="1"/>
      </xdr:nvSpPr>
      <xdr:spPr>
        <a:xfrm>
          <a:off x="16370300" y="4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31496</xdr:rowOff>
    </xdr:from>
    <xdr:to>
      <xdr:col>86</xdr:col>
      <xdr:colOff>25400</xdr:colOff>
      <xdr:row>30</xdr:row>
      <xdr:rowOff>31496</xdr:rowOff>
    </xdr:to>
    <xdr:cxnSp macro="">
      <xdr:nvCxnSpPr>
        <xdr:cNvPr id="518" name="直線コネクタ 517"/>
        <xdr:cNvCxnSpPr/>
      </xdr:nvCxnSpPr>
      <xdr:spPr>
        <a:xfrm>
          <a:off x="16230600" y="517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113919</xdr:rowOff>
    </xdr:from>
    <xdr:to>
      <xdr:col>85</xdr:col>
      <xdr:colOff>127000</xdr:colOff>
      <xdr:row>37</xdr:row>
      <xdr:rowOff>97917</xdr:rowOff>
    </xdr:to>
    <xdr:cxnSp macro="">
      <xdr:nvCxnSpPr>
        <xdr:cNvPr id="519" name="直線コネクタ 518"/>
        <xdr:cNvCxnSpPr/>
      </xdr:nvCxnSpPr>
      <xdr:spPr>
        <a:xfrm flipV="1">
          <a:off x="15481300" y="6286119"/>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25163</xdr:rowOff>
    </xdr:from>
    <xdr:ext cx="534377" cy="259045"/>
    <xdr:sp macro="" textlink="">
      <xdr:nvSpPr>
        <xdr:cNvPr id="520" name="消防費平均値テキスト"/>
        <xdr:cNvSpPr txBox="1"/>
      </xdr:nvSpPr>
      <xdr:spPr>
        <a:xfrm>
          <a:off x="16370300" y="56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2286</xdr:rowOff>
    </xdr:from>
    <xdr:to>
      <xdr:col>85</xdr:col>
      <xdr:colOff>177800</xdr:colOff>
      <xdr:row>34</xdr:row>
      <xdr:rowOff>103886</xdr:rowOff>
    </xdr:to>
    <xdr:sp macro="" textlink="">
      <xdr:nvSpPr>
        <xdr:cNvPr id="521" name="フローチャート: 判断 520"/>
        <xdr:cNvSpPr/>
      </xdr:nvSpPr>
      <xdr:spPr>
        <a:xfrm>
          <a:off x="16268700" y="58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154686</xdr:rowOff>
    </xdr:from>
    <xdr:to>
      <xdr:col>81</xdr:col>
      <xdr:colOff>50800</xdr:colOff>
      <xdr:row>37</xdr:row>
      <xdr:rowOff>97917</xdr:rowOff>
    </xdr:to>
    <xdr:cxnSp macro="">
      <xdr:nvCxnSpPr>
        <xdr:cNvPr id="522" name="直線コネクタ 521"/>
        <xdr:cNvCxnSpPr/>
      </xdr:nvCxnSpPr>
      <xdr:spPr>
        <a:xfrm>
          <a:off x="14592300" y="6326886"/>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36703</xdr:rowOff>
    </xdr:from>
    <xdr:to>
      <xdr:col>81</xdr:col>
      <xdr:colOff>101600</xdr:colOff>
      <xdr:row>34</xdr:row>
      <xdr:rowOff>138303</xdr:rowOff>
    </xdr:to>
    <xdr:sp macro="" textlink="">
      <xdr:nvSpPr>
        <xdr:cNvPr id="523" name="フローチャート: 判断 522"/>
        <xdr:cNvSpPr/>
      </xdr:nvSpPr>
      <xdr:spPr>
        <a:xfrm>
          <a:off x="15430500" y="586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154830</xdr:rowOff>
    </xdr:from>
    <xdr:ext cx="534377" cy="259045"/>
    <xdr:sp macro="" textlink="">
      <xdr:nvSpPr>
        <xdr:cNvPr id="524" name="テキスト ボックス 523"/>
        <xdr:cNvSpPr txBox="1"/>
      </xdr:nvSpPr>
      <xdr:spPr>
        <a:xfrm>
          <a:off x="15214111" y="56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154686</xdr:rowOff>
    </xdr:from>
    <xdr:to>
      <xdr:col>76</xdr:col>
      <xdr:colOff>114300</xdr:colOff>
      <xdr:row>38</xdr:row>
      <xdr:rowOff>31496</xdr:rowOff>
    </xdr:to>
    <xdr:cxnSp macro="">
      <xdr:nvCxnSpPr>
        <xdr:cNvPr id="525" name="直線コネクタ 524"/>
        <xdr:cNvCxnSpPr/>
      </xdr:nvCxnSpPr>
      <xdr:spPr>
        <a:xfrm flipV="1">
          <a:off x="13703300" y="6326886"/>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22479</xdr:rowOff>
    </xdr:from>
    <xdr:to>
      <xdr:col>76</xdr:col>
      <xdr:colOff>165100</xdr:colOff>
      <xdr:row>34</xdr:row>
      <xdr:rowOff>124079</xdr:rowOff>
    </xdr:to>
    <xdr:sp macro="" textlink="">
      <xdr:nvSpPr>
        <xdr:cNvPr id="526" name="フローチャート: 判断 525"/>
        <xdr:cNvSpPr/>
      </xdr:nvSpPr>
      <xdr:spPr>
        <a:xfrm>
          <a:off x="14541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140606</xdr:rowOff>
    </xdr:from>
    <xdr:ext cx="534377" cy="259045"/>
    <xdr:sp macro="" textlink="">
      <xdr:nvSpPr>
        <xdr:cNvPr id="527" name="テキスト ボックス 526"/>
        <xdr:cNvSpPr txBox="1"/>
      </xdr:nvSpPr>
      <xdr:spPr>
        <a:xfrm>
          <a:off x="14325111" y="56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165354</xdr:rowOff>
    </xdr:from>
    <xdr:to>
      <xdr:col>71</xdr:col>
      <xdr:colOff>177800</xdr:colOff>
      <xdr:row>38</xdr:row>
      <xdr:rowOff>31496</xdr:rowOff>
    </xdr:to>
    <xdr:cxnSp macro="">
      <xdr:nvCxnSpPr>
        <xdr:cNvPr id="528" name="直線コネクタ 527"/>
        <xdr:cNvCxnSpPr/>
      </xdr:nvCxnSpPr>
      <xdr:spPr>
        <a:xfrm>
          <a:off x="12814300" y="5823204"/>
          <a:ext cx="889000" cy="7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20828</xdr:rowOff>
    </xdr:from>
    <xdr:to>
      <xdr:col>72</xdr:col>
      <xdr:colOff>38100</xdr:colOff>
      <xdr:row>34</xdr:row>
      <xdr:rowOff>122428</xdr:rowOff>
    </xdr:to>
    <xdr:sp macro="" textlink="">
      <xdr:nvSpPr>
        <xdr:cNvPr id="529" name="フローチャート: 判断 528"/>
        <xdr:cNvSpPr/>
      </xdr:nvSpPr>
      <xdr:spPr>
        <a:xfrm>
          <a:off x="13652500" y="58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138955</xdr:rowOff>
    </xdr:from>
    <xdr:ext cx="534377" cy="259045"/>
    <xdr:sp macro="" textlink="">
      <xdr:nvSpPr>
        <xdr:cNvPr id="530" name="テキスト ボックス 529"/>
        <xdr:cNvSpPr txBox="1"/>
      </xdr:nvSpPr>
      <xdr:spPr>
        <a:xfrm>
          <a:off x="13436111" y="56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76454</xdr:rowOff>
    </xdr:from>
    <xdr:to>
      <xdr:col>67</xdr:col>
      <xdr:colOff>101600</xdr:colOff>
      <xdr:row>34</xdr:row>
      <xdr:rowOff>6604</xdr:rowOff>
    </xdr:to>
    <xdr:sp macro="" textlink="">
      <xdr:nvSpPr>
        <xdr:cNvPr id="531" name="フローチャート: 判断 530"/>
        <xdr:cNvSpPr/>
      </xdr:nvSpPr>
      <xdr:spPr>
        <a:xfrm>
          <a:off x="12763500" y="573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23131</xdr:rowOff>
    </xdr:from>
    <xdr:ext cx="534377" cy="259045"/>
    <xdr:sp macro="" textlink="">
      <xdr:nvSpPr>
        <xdr:cNvPr id="532" name="テキスト ボックス 531"/>
        <xdr:cNvSpPr txBox="1"/>
      </xdr:nvSpPr>
      <xdr:spPr>
        <a:xfrm>
          <a:off x="12547111"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63119</xdr:rowOff>
    </xdr:from>
    <xdr:to>
      <xdr:col>85</xdr:col>
      <xdr:colOff>177800</xdr:colOff>
      <xdr:row>36</xdr:row>
      <xdr:rowOff>164719</xdr:rowOff>
    </xdr:to>
    <xdr:sp macro="" textlink="">
      <xdr:nvSpPr>
        <xdr:cNvPr id="538" name="楕円 537"/>
        <xdr:cNvSpPr/>
      </xdr:nvSpPr>
      <xdr:spPr>
        <a:xfrm>
          <a:off x="16268700" y="62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149496</xdr:rowOff>
    </xdr:from>
    <xdr:ext cx="469744" cy="259045"/>
    <xdr:sp macro="" textlink="">
      <xdr:nvSpPr>
        <xdr:cNvPr id="539" name="消防費該当値テキスト"/>
        <xdr:cNvSpPr txBox="1"/>
      </xdr:nvSpPr>
      <xdr:spPr>
        <a:xfrm>
          <a:off x="16370300"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47117</xdr:rowOff>
    </xdr:from>
    <xdr:to>
      <xdr:col>81</xdr:col>
      <xdr:colOff>101600</xdr:colOff>
      <xdr:row>37</xdr:row>
      <xdr:rowOff>148717</xdr:rowOff>
    </xdr:to>
    <xdr:sp macro="" textlink="">
      <xdr:nvSpPr>
        <xdr:cNvPr id="540" name="楕円 539"/>
        <xdr:cNvSpPr/>
      </xdr:nvSpPr>
      <xdr:spPr>
        <a:xfrm>
          <a:off x="15430500" y="63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139844</xdr:rowOff>
    </xdr:from>
    <xdr:ext cx="469744" cy="259045"/>
    <xdr:sp macro="" textlink="">
      <xdr:nvSpPr>
        <xdr:cNvPr id="541" name="テキスト ボックス 540"/>
        <xdr:cNvSpPr txBox="1"/>
      </xdr:nvSpPr>
      <xdr:spPr>
        <a:xfrm>
          <a:off x="15246428" y="648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103886</xdr:rowOff>
    </xdr:from>
    <xdr:to>
      <xdr:col>76</xdr:col>
      <xdr:colOff>165100</xdr:colOff>
      <xdr:row>37</xdr:row>
      <xdr:rowOff>34036</xdr:rowOff>
    </xdr:to>
    <xdr:sp macro="" textlink="">
      <xdr:nvSpPr>
        <xdr:cNvPr id="542" name="楕円 541"/>
        <xdr:cNvSpPr/>
      </xdr:nvSpPr>
      <xdr:spPr>
        <a:xfrm>
          <a:off x="14541500" y="62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25163</xdr:rowOff>
    </xdr:from>
    <xdr:ext cx="469744" cy="259045"/>
    <xdr:sp macro="" textlink="">
      <xdr:nvSpPr>
        <xdr:cNvPr id="543" name="テキスト ボックス 542"/>
        <xdr:cNvSpPr txBox="1"/>
      </xdr:nvSpPr>
      <xdr:spPr>
        <a:xfrm>
          <a:off x="14357428" y="63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152146</xdr:rowOff>
    </xdr:from>
    <xdr:to>
      <xdr:col>72</xdr:col>
      <xdr:colOff>38100</xdr:colOff>
      <xdr:row>38</xdr:row>
      <xdr:rowOff>82296</xdr:rowOff>
    </xdr:to>
    <xdr:sp macro="" textlink="">
      <xdr:nvSpPr>
        <xdr:cNvPr id="544" name="楕円 543"/>
        <xdr:cNvSpPr/>
      </xdr:nvSpPr>
      <xdr:spPr>
        <a:xfrm>
          <a:off x="13652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73423</xdr:rowOff>
    </xdr:from>
    <xdr:ext cx="469744" cy="259045"/>
    <xdr:sp macro="" textlink="">
      <xdr:nvSpPr>
        <xdr:cNvPr id="545" name="テキスト ボックス 544"/>
        <xdr:cNvSpPr txBox="1"/>
      </xdr:nvSpPr>
      <xdr:spPr>
        <a:xfrm>
          <a:off x="13468428"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114554</xdr:rowOff>
    </xdr:from>
    <xdr:to>
      <xdr:col>67</xdr:col>
      <xdr:colOff>101600</xdr:colOff>
      <xdr:row>34</xdr:row>
      <xdr:rowOff>44704</xdr:rowOff>
    </xdr:to>
    <xdr:sp macro="" textlink="">
      <xdr:nvSpPr>
        <xdr:cNvPr id="546" name="楕円 545"/>
        <xdr:cNvSpPr/>
      </xdr:nvSpPr>
      <xdr:spPr>
        <a:xfrm>
          <a:off x="12763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35831</xdr:rowOff>
    </xdr:from>
    <xdr:ext cx="534377" cy="259045"/>
    <xdr:sp macro="" textlink="">
      <xdr:nvSpPr>
        <xdr:cNvPr id="547" name="テキスト ボックス 546"/>
        <xdr:cNvSpPr txBox="1"/>
      </xdr:nvSpPr>
      <xdr:spPr>
        <a:xfrm>
          <a:off x="12547111" y="58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2" name="直線コネクタ 571"/>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3"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4" name="直線コネクタ 573"/>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5"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86,118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6" name="直線コネクタ 575"/>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33972</xdr:rowOff>
    </xdr:from>
    <xdr:to>
      <xdr:col>85</xdr:col>
      <xdr:colOff>127000</xdr:colOff>
      <xdr:row>56</xdr:row>
      <xdr:rowOff>145015</xdr:rowOff>
    </xdr:to>
    <xdr:cxnSp macro="">
      <xdr:nvCxnSpPr>
        <xdr:cNvPr id="577" name="直線コネクタ 576"/>
        <xdr:cNvCxnSpPr/>
      </xdr:nvCxnSpPr>
      <xdr:spPr>
        <a:xfrm>
          <a:off x="15481300" y="9635172"/>
          <a:ext cx="8382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78"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79" name="フローチャート: 判断 578"/>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33972</xdr:rowOff>
    </xdr:from>
    <xdr:to>
      <xdr:col>81</xdr:col>
      <xdr:colOff>50800</xdr:colOff>
      <xdr:row>56</xdr:row>
      <xdr:rowOff>156159</xdr:rowOff>
    </xdr:to>
    <xdr:cxnSp macro="">
      <xdr:nvCxnSpPr>
        <xdr:cNvPr id="580" name="直線コネクタ 579"/>
        <xdr:cNvCxnSpPr/>
      </xdr:nvCxnSpPr>
      <xdr:spPr>
        <a:xfrm flipV="1">
          <a:off x="14592300" y="9635172"/>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1" name="フローチャート: 判断 580"/>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2" name="テキスト ボックス 581"/>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156159</xdr:rowOff>
    </xdr:from>
    <xdr:to>
      <xdr:col>76</xdr:col>
      <xdr:colOff>114300</xdr:colOff>
      <xdr:row>58</xdr:row>
      <xdr:rowOff>7265</xdr:rowOff>
    </xdr:to>
    <xdr:cxnSp macro="">
      <xdr:nvCxnSpPr>
        <xdr:cNvPr id="583" name="直線コネクタ 582"/>
        <xdr:cNvCxnSpPr/>
      </xdr:nvCxnSpPr>
      <xdr:spPr>
        <a:xfrm flipV="1">
          <a:off x="13703300" y="9757359"/>
          <a:ext cx="889000" cy="19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4" name="フローチャート: 判断 583"/>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5" name="テキスト ボックス 584"/>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74054</xdr:rowOff>
    </xdr:from>
    <xdr:to>
      <xdr:col>71</xdr:col>
      <xdr:colOff>177800</xdr:colOff>
      <xdr:row>58</xdr:row>
      <xdr:rowOff>7265</xdr:rowOff>
    </xdr:to>
    <xdr:cxnSp macro="">
      <xdr:nvCxnSpPr>
        <xdr:cNvPr id="586" name="直線コネクタ 585"/>
        <xdr:cNvCxnSpPr/>
      </xdr:nvCxnSpPr>
      <xdr:spPr>
        <a:xfrm>
          <a:off x="12814300" y="9846704"/>
          <a:ext cx="889000" cy="10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7" name="フローチャート: 判断 586"/>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88" name="テキスト ボックス 587"/>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89" name="フローチャート: 判断 588"/>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0" name="テキスト ボックス 589"/>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94215</xdr:rowOff>
    </xdr:from>
    <xdr:to>
      <xdr:col>85</xdr:col>
      <xdr:colOff>177800</xdr:colOff>
      <xdr:row>57</xdr:row>
      <xdr:rowOff>24365</xdr:rowOff>
    </xdr:to>
    <xdr:sp macro="" textlink="">
      <xdr:nvSpPr>
        <xdr:cNvPr id="596" name="楕円 595"/>
        <xdr:cNvSpPr/>
      </xdr:nvSpPr>
      <xdr:spPr>
        <a:xfrm>
          <a:off x="16268700" y="96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117092</xdr:rowOff>
    </xdr:from>
    <xdr:ext cx="534377" cy="259045"/>
    <xdr:sp macro="" textlink="">
      <xdr:nvSpPr>
        <xdr:cNvPr id="597" name="教育費該当値テキスト"/>
        <xdr:cNvSpPr txBox="1"/>
      </xdr:nvSpPr>
      <xdr:spPr>
        <a:xfrm>
          <a:off x="16370300" y="95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154622</xdr:rowOff>
    </xdr:from>
    <xdr:to>
      <xdr:col>81</xdr:col>
      <xdr:colOff>101600</xdr:colOff>
      <xdr:row>56</xdr:row>
      <xdr:rowOff>84772</xdr:rowOff>
    </xdr:to>
    <xdr:sp macro="" textlink="">
      <xdr:nvSpPr>
        <xdr:cNvPr id="598" name="楕円 597"/>
        <xdr:cNvSpPr/>
      </xdr:nvSpPr>
      <xdr:spPr>
        <a:xfrm>
          <a:off x="15430500" y="9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101299</xdr:rowOff>
    </xdr:from>
    <xdr:ext cx="534377" cy="259045"/>
    <xdr:sp macro="" textlink="">
      <xdr:nvSpPr>
        <xdr:cNvPr id="599" name="テキスト ボックス 598"/>
        <xdr:cNvSpPr txBox="1"/>
      </xdr:nvSpPr>
      <xdr:spPr>
        <a:xfrm>
          <a:off x="15214111" y="93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105359</xdr:rowOff>
    </xdr:from>
    <xdr:to>
      <xdr:col>76</xdr:col>
      <xdr:colOff>165100</xdr:colOff>
      <xdr:row>57</xdr:row>
      <xdr:rowOff>35509</xdr:rowOff>
    </xdr:to>
    <xdr:sp macro="" textlink="">
      <xdr:nvSpPr>
        <xdr:cNvPr id="600" name="楕円 599"/>
        <xdr:cNvSpPr/>
      </xdr:nvSpPr>
      <xdr:spPr>
        <a:xfrm>
          <a:off x="14541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52036</xdr:rowOff>
    </xdr:from>
    <xdr:ext cx="534377" cy="259045"/>
    <xdr:sp macro="" textlink="">
      <xdr:nvSpPr>
        <xdr:cNvPr id="601" name="テキスト ボックス 600"/>
        <xdr:cNvSpPr txBox="1"/>
      </xdr:nvSpPr>
      <xdr:spPr>
        <a:xfrm>
          <a:off x="14325111" y="9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127915</xdr:rowOff>
    </xdr:from>
    <xdr:to>
      <xdr:col>72</xdr:col>
      <xdr:colOff>38100</xdr:colOff>
      <xdr:row>58</xdr:row>
      <xdr:rowOff>58065</xdr:rowOff>
    </xdr:to>
    <xdr:sp macro="" textlink="">
      <xdr:nvSpPr>
        <xdr:cNvPr id="602" name="楕円 601"/>
        <xdr:cNvSpPr/>
      </xdr:nvSpPr>
      <xdr:spPr>
        <a:xfrm>
          <a:off x="13652500" y="99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49192</xdr:rowOff>
    </xdr:from>
    <xdr:ext cx="534377" cy="259045"/>
    <xdr:sp macro="" textlink="">
      <xdr:nvSpPr>
        <xdr:cNvPr id="603" name="テキスト ボックス 602"/>
        <xdr:cNvSpPr txBox="1"/>
      </xdr:nvSpPr>
      <xdr:spPr>
        <a:xfrm>
          <a:off x="13436111" y="99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23254</xdr:rowOff>
    </xdr:from>
    <xdr:to>
      <xdr:col>67</xdr:col>
      <xdr:colOff>101600</xdr:colOff>
      <xdr:row>57</xdr:row>
      <xdr:rowOff>124854</xdr:rowOff>
    </xdr:to>
    <xdr:sp macro="" textlink="">
      <xdr:nvSpPr>
        <xdr:cNvPr id="604" name="楕円 603"/>
        <xdr:cNvSpPr/>
      </xdr:nvSpPr>
      <xdr:spPr>
        <a:xfrm>
          <a:off x="12763500" y="97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115981</xdr:rowOff>
    </xdr:from>
    <xdr:ext cx="534377" cy="259045"/>
    <xdr:sp macro="" textlink="">
      <xdr:nvSpPr>
        <xdr:cNvPr id="605" name="テキスト ボックス 604"/>
        <xdr:cNvSpPr txBox="1"/>
      </xdr:nvSpPr>
      <xdr:spPr>
        <a:xfrm>
          <a:off x="12547111" y="9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7" name="直線コネクタ 626"/>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28"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0"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30,287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1" name="直線コネクタ 630"/>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88402</xdr:rowOff>
    </xdr:from>
    <xdr:to>
      <xdr:col>85</xdr:col>
      <xdr:colOff>127000</xdr:colOff>
      <xdr:row>78</xdr:row>
      <xdr:rowOff>119035</xdr:rowOff>
    </xdr:to>
    <xdr:cxnSp macro="">
      <xdr:nvCxnSpPr>
        <xdr:cNvPr id="632" name="直線コネクタ 631"/>
        <xdr:cNvCxnSpPr/>
      </xdr:nvCxnSpPr>
      <xdr:spPr>
        <a:xfrm flipV="1">
          <a:off x="15481300" y="13461502"/>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3"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4" name="フローチャート: 判断 633"/>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119035</xdr:rowOff>
    </xdr:from>
    <xdr:to>
      <xdr:col>81</xdr:col>
      <xdr:colOff>50800</xdr:colOff>
      <xdr:row>78</xdr:row>
      <xdr:rowOff>139700</xdr:rowOff>
    </xdr:to>
    <xdr:cxnSp macro="">
      <xdr:nvCxnSpPr>
        <xdr:cNvPr id="635" name="直線コネクタ 634"/>
        <xdr:cNvCxnSpPr/>
      </xdr:nvCxnSpPr>
      <xdr:spPr>
        <a:xfrm flipV="1">
          <a:off x="14592300" y="13492135"/>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6" name="フローチャート: 判断 635"/>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7" name="テキスト ボックス 636"/>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139700</xdr:rowOff>
    </xdr:to>
    <xdr:cxnSp macro="">
      <xdr:nvCxnSpPr>
        <xdr:cNvPr id="638" name="直線コネクタ 637"/>
        <xdr:cNvCxnSpPr/>
      </xdr:nvCxnSpPr>
      <xdr:spPr>
        <a:xfrm>
          <a:off x="13703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39" name="フローチャート: 判断 638"/>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0" name="テキスト ボックス 639"/>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138602</xdr:rowOff>
    </xdr:from>
    <xdr:to>
      <xdr:col>71</xdr:col>
      <xdr:colOff>177800</xdr:colOff>
      <xdr:row>78</xdr:row>
      <xdr:rowOff>139700</xdr:rowOff>
    </xdr:to>
    <xdr:cxnSp macro="">
      <xdr:nvCxnSpPr>
        <xdr:cNvPr id="641" name="直線コネクタ 640"/>
        <xdr:cNvCxnSpPr/>
      </xdr:nvCxnSpPr>
      <xdr:spPr>
        <a:xfrm flipV="1">
          <a:off x="12814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2" name="フローチャート: 判断 641"/>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3" name="テキスト ボックス 642"/>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4" name="フローチャート: 判断 643"/>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5" name="テキスト ボックス 644"/>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37602</xdr:rowOff>
    </xdr:from>
    <xdr:to>
      <xdr:col>85</xdr:col>
      <xdr:colOff>177800</xdr:colOff>
      <xdr:row>78</xdr:row>
      <xdr:rowOff>139202</xdr:rowOff>
    </xdr:to>
    <xdr:sp macro="" textlink="">
      <xdr:nvSpPr>
        <xdr:cNvPr id="651" name="楕円 650"/>
        <xdr:cNvSpPr/>
      </xdr:nvSpPr>
      <xdr:spPr>
        <a:xfrm>
          <a:off x="162687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168429</xdr:rowOff>
    </xdr:from>
    <xdr:ext cx="469744" cy="259045"/>
    <xdr:sp macro="" textlink="">
      <xdr:nvSpPr>
        <xdr:cNvPr id="652" name="災害復旧費該当値テキスト"/>
        <xdr:cNvSpPr txBox="1"/>
      </xdr:nvSpPr>
      <xdr:spPr>
        <a:xfrm>
          <a:off x="16370300" y="1319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68235</xdr:rowOff>
    </xdr:from>
    <xdr:to>
      <xdr:col>81</xdr:col>
      <xdr:colOff>101600</xdr:colOff>
      <xdr:row>78</xdr:row>
      <xdr:rowOff>169835</xdr:rowOff>
    </xdr:to>
    <xdr:sp macro="" textlink="">
      <xdr:nvSpPr>
        <xdr:cNvPr id="653" name="楕円 652"/>
        <xdr:cNvSpPr/>
      </xdr:nvSpPr>
      <xdr:spPr>
        <a:xfrm>
          <a:off x="15430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160962</xdr:rowOff>
    </xdr:from>
    <xdr:ext cx="378565" cy="259045"/>
    <xdr:sp macro="" textlink="">
      <xdr:nvSpPr>
        <xdr:cNvPr id="654" name="テキスト ボックス 653"/>
        <xdr:cNvSpPr txBox="1"/>
      </xdr:nvSpPr>
      <xdr:spPr>
        <a:xfrm>
          <a:off x="15292017" y="1353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87802</xdr:rowOff>
    </xdr:from>
    <xdr:to>
      <xdr:col>72</xdr:col>
      <xdr:colOff>38100</xdr:colOff>
      <xdr:row>79</xdr:row>
      <xdr:rowOff>17952</xdr:rowOff>
    </xdr:to>
    <xdr:sp macro="" textlink="">
      <xdr:nvSpPr>
        <xdr:cNvPr id="657" name="楕円 656"/>
        <xdr:cNvSpPr/>
      </xdr:nvSpPr>
      <xdr:spPr>
        <a:xfrm>
          <a:off x="13652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9079</xdr:rowOff>
    </xdr:from>
    <xdr:ext cx="313932" cy="259045"/>
    <xdr:sp macro="" textlink="">
      <xdr:nvSpPr>
        <xdr:cNvPr id="658" name="テキスト ボックス 657"/>
        <xdr:cNvSpPr txBox="1"/>
      </xdr:nvSpPr>
      <xdr:spPr>
        <a:xfrm>
          <a:off x="13546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3" name="テキスト ボックス 67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3" name="直線コネクタ 682"/>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4"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5" name="直線コネクタ 684"/>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6"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74,280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7" name="直線コネクタ 686"/>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146512</xdr:rowOff>
    </xdr:from>
    <xdr:to>
      <xdr:col>85</xdr:col>
      <xdr:colOff>127000</xdr:colOff>
      <xdr:row>96</xdr:row>
      <xdr:rowOff>146786</xdr:rowOff>
    </xdr:to>
    <xdr:cxnSp macro="">
      <xdr:nvCxnSpPr>
        <xdr:cNvPr id="688" name="直線コネクタ 687"/>
        <xdr:cNvCxnSpPr/>
      </xdr:nvCxnSpPr>
      <xdr:spPr>
        <a:xfrm>
          <a:off x="15481300" y="1660571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89"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0" name="フローチャート: 判断 689"/>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146512</xdr:rowOff>
    </xdr:from>
    <xdr:to>
      <xdr:col>81</xdr:col>
      <xdr:colOff>50800</xdr:colOff>
      <xdr:row>96</xdr:row>
      <xdr:rowOff>153507</xdr:rowOff>
    </xdr:to>
    <xdr:cxnSp macro="">
      <xdr:nvCxnSpPr>
        <xdr:cNvPr id="691" name="直線コネクタ 690"/>
        <xdr:cNvCxnSpPr/>
      </xdr:nvCxnSpPr>
      <xdr:spPr>
        <a:xfrm flipV="1">
          <a:off x="14592300" y="16605712"/>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2" name="フローチャート: 判断 691"/>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3" name="テキスト ボックス 692"/>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153507</xdr:rowOff>
    </xdr:from>
    <xdr:to>
      <xdr:col>76</xdr:col>
      <xdr:colOff>114300</xdr:colOff>
      <xdr:row>97</xdr:row>
      <xdr:rowOff>21513</xdr:rowOff>
    </xdr:to>
    <xdr:cxnSp macro="">
      <xdr:nvCxnSpPr>
        <xdr:cNvPr id="694" name="直線コネクタ 693"/>
        <xdr:cNvCxnSpPr/>
      </xdr:nvCxnSpPr>
      <xdr:spPr>
        <a:xfrm flipV="1">
          <a:off x="13703300" y="1661270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5" name="フローチャート: 判断 694"/>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6" name="テキスト ボックス 695"/>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21513</xdr:rowOff>
    </xdr:from>
    <xdr:to>
      <xdr:col>71</xdr:col>
      <xdr:colOff>177800</xdr:colOff>
      <xdr:row>97</xdr:row>
      <xdr:rowOff>45310</xdr:rowOff>
    </xdr:to>
    <xdr:cxnSp macro="">
      <xdr:nvCxnSpPr>
        <xdr:cNvPr id="697" name="直線コネクタ 696"/>
        <xdr:cNvCxnSpPr/>
      </xdr:nvCxnSpPr>
      <xdr:spPr>
        <a:xfrm flipV="1">
          <a:off x="12814300" y="16652163"/>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698" name="フローチャート: 判断 697"/>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699" name="テキスト ボックス 698"/>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0" name="フローチャート: 判断 699"/>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1" name="テキスト ボックス 700"/>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95986</xdr:rowOff>
    </xdr:from>
    <xdr:to>
      <xdr:col>85</xdr:col>
      <xdr:colOff>177800</xdr:colOff>
      <xdr:row>97</xdr:row>
      <xdr:rowOff>26136</xdr:rowOff>
    </xdr:to>
    <xdr:sp macro="" textlink="">
      <xdr:nvSpPr>
        <xdr:cNvPr id="707" name="楕円 706"/>
        <xdr:cNvSpPr/>
      </xdr:nvSpPr>
      <xdr:spPr>
        <a:xfrm>
          <a:off x="162687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118863</xdr:rowOff>
    </xdr:from>
    <xdr:ext cx="534377" cy="259045"/>
    <xdr:sp macro="" textlink="">
      <xdr:nvSpPr>
        <xdr:cNvPr id="708" name="公債費該当値テキスト"/>
        <xdr:cNvSpPr txBox="1"/>
      </xdr:nvSpPr>
      <xdr:spPr>
        <a:xfrm>
          <a:off x="16370300" y="164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95712</xdr:rowOff>
    </xdr:from>
    <xdr:to>
      <xdr:col>81</xdr:col>
      <xdr:colOff>101600</xdr:colOff>
      <xdr:row>97</xdr:row>
      <xdr:rowOff>25862</xdr:rowOff>
    </xdr:to>
    <xdr:sp macro="" textlink="">
      <xdr:nvSpPr>
        <xdr:cNvPr id="709" name="楕円 708"/>
        <xdr:cNvSpPr/>
      </xdr:nvSpPr>
      <xdr:spPr>
        <a:xfrm>
          <a:off x="15430500" y="165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42389</xdr:rowOff>
    </xdr:from>
    <xdr:ext cx="534377" cy="259045"/>
    <xdr:sp macro="" textlink="">
      <xdr:nvSpPr>
        <xdr:cNvPr id="710" name="テキスト ボックス 709"/>
        <xdr:cNvSpPr txBox="1"/>
      </xdr:nvSpPr>
      <xdr:spPr>
        <a:xfrm>
          <a:off x="15214111" y="163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102707</xdr:rowOff>
    </xdr:from>
    <xdr:to>
      <xdr:col>76</xdr:col>
      <xdr:colOff>165100</xdr:colOff>
      <xdr:row>97</xdr:row>
      <xdr:rowOff>32857</xdr:rowOff>
    </xdr:to>
    <xdr:sp macro="" textlink="">
      <xdr:nvSpPr>
        <xdr:cNvPr id="711" name="楕円 710"/>
        <xdr:cNvSpPr/>
      </xdr:nvSpPr>
      <xdr:spPr>
        <a:xfrm>
          <a:off x="14541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49384</xdr:rowOff>
    </xdr:from>
    <xdr:ext cx="534377" cy="259045"/>
    <xdr:sp macro="" textlink="">
      <xdr:nvSpPr>
        <xdr:cNvPr id="712" name="テキスト ボックス 711"/>
        <xdr:cNvSpPr txBox="1"/>
      </xdr:nvSpPr>
      <xdr:spPr>
        <a:xfrm>
          <a:off x="14325111" y="163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142163</xdr:rowOff>
    </xdr:from>
    <xdr:to>
      <xdr:col>72</xdr:col>
      <xdr:colOff>38100</xdr:colOff>
      <xdr:row>97</xdr:row>
      <xdr:rowOff>72313</xdr:rowOff>
    </xdr:to>
    <xdr:sp macro="" textlink="">
      <xdr:nvSpPr>
        <xdr:cNvPr id="713" name="楕円 712"/>
        <xdr:cNvSpPr/>
      </xdr:nvSpPr>
      <xdr:spPr>
        <a:xfrm>
          <a:off x="13652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88840</xdr:rowOff>
    </xdr:from>
    <xdr:ext cx="534377" cy="259045"/>
    <xdr:sp macro="" textlink="">
      <xdr:nvSpPr>
        <xdr:cNvPr id="714" name="テキスト ボックス 713"/>
        <xdr:cNvSpPr txBox="1"/>
      </xdr:nvSpPr>
      <xdr:spPr>
        <a:xfrm>
          <a:off x="13436111" y="163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165960</xdr:rowOff>
    </xdr:from>
    <xdr:to>
      <xdr:col>67</xdr:col>
      <xdr:colOff>101600</xdr:colOff>
      <xdr:row>97</xdr:row>
      <xdr:rowOff>96110</xdr:rowOff>
    </xdr:to>
    <xdr:sp macro="" textlink="">
      <xdr:nvSpPr>
        <xdr:cNvPr id="715" name="楕円 714"/>
        <xdr:cNvSpPr/>
      </xdr:nvSpPr>
      <xdr:spPr>
        <a:xfrm>
          <a:off x="12763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87237</xdr:rowOff>
    </xdr:from>
    <xdr:ext cx="534377" cy="259045"/>
    <xdr:sp macro="" textlink="">
      <xdr:nvSpPr>
        <xdr:cNvPr id="716" name="テキスト ボックス 715"/>
        <xdr:cNvSpPr txBox="1"/>
      </xdr:nvSpPr>
      <xdr:spPr>
        <a:xfrm>
          <a:off x="12547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0" name="直線コネクタ 739"/>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3"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4" name="直線コネクタ 743"/>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6"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7" name="フローチャート: 判断 746"/>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49" name="フローチャート: 判断 748"/>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0" name="テキスト ボックス 749"/>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2" name="フローチャート: 判断 751"/>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3" name="テキスト ボックス 752"/>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5" name="フローチャート: 判断 754"/>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6" name="テキスト ボックス 755"/>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7" name="フローチャート: 判断 756"/>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58" name="テキスト ボックス 757"/>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住民一人当たりのコスト比較について、民生費においては一人当たり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万円を超え、他の費目の中で最も高い結果となっている。これは、生活保護費や児童福祉、障がい福祉、高齢者福祉といった社会保障経費に要する事業が高額となっているものである。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土木費については、一人当たり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25,992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円となっており、類似団体内平均値よりも少額であるが、「和泉躍進プラン（案）」により今後予定している大型事業に備え、普通建設事業の抑制を行っていることによるものである。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また教育費について、小中学校等の施設整備や子ども子育て支援新制度に伴う施設型給付などで費用が増加していることから、住民一人当たりの金額は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41,721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300">
              <a:solidFill>
                <a:srgbClr val="000000"/>
              </a:solidFill>
              <a:latin typeface="ＭＳ ゴシック" pitchFamily="49" charset="-128"/>
              <a:ea typeface="ＭＳ ゴシック" pitchFamily="49" charset="-128"/>
            </a:rPr>
            <a:t>「和泉躍進プラン</a:t>
          </a:r>
          <a:r>
            <a:rPr kumimoji="1" lang="en-US" altLang="ja-JP" sz="1300">
              <a:solidFill>
                <a:srgbClr val="000000"/>
              </a:solidFill>
              <a:latin typeface="ＭＳ ゴシック" pitchFamily="49" charset="-128"/>
              <a:ea typeface="ＭＳ ゴシック" pitchFamily="49" charset="-128"/>
            </a:rPr>
            <a:t>(</a:t>
          </a:r>
          <a:r>
            <a:rPr kumimoji="1" lang="ja-JP" altLang="en-US" sz="1300">
              <a:solidFill>
                <a:srgbClr val="000000"/>
              </a:solidFill>
              <a:latin typeface="ＭＳ ゴシック" pitchFamily="49" charset="-128"/>
              <a:ea typeface="ＭＳ ゴシック" pitchFamily="49" charset="-128"/>
            </a:rPr>
            <a:t>案</a:t>
          </a:r>
          <a:r>
            <a:rPr kumimoji="1" lang="en-US" altLang="ja-JP" sz="1300">
              <a:solidFill>
                <a:srgbClr val="000000"/>
              </a:solidFill>
              <a:latin typeface="ＭＳ ゴシック" pitchFamily="49" charset="-128"/>
              <a:ea typeface="ＭＳ ゴシック" pitchFamily="49" charset="-128"/>
            </a:rPr>
            <a:t>)</a:t>
          </a:r>
          <a:r>
            <a:rPr kumimoji="1" lang="ja-JP" altLang="en-US" sz="1300">
              <a:solidFill>
                <a:srgbClr val="000000"/>
              </a:solidFill>
              <a:latin typeface="ＭＳ ゴシック" pitchFamily="49" charset="-128"/>
              <a:ea typeface="ＭＳ ゴシック" pitchFamily="49" charset="-128"/>
            </a:rPr>
            <a:t>」での普通建設事業の抑制、施設の統廃合などにより歳出額の抑制に努めたが、退職手当の増等により人件費が増加したため、前年度に引き続き実質単年度収支がマイナスになった。</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しかしながら、納税義務者の増等の影響により市税が増となったことから前年度より</a:t>
          </a:r>
          <a:r>
            <a:rPr kumimoji="1" lang="en-US" altLang="ja-JP" sz="1300">
              <a:solidFill>
                <a:srgbClr val="000000"/>
              </a:solidFill>
              <a:latin typeface="ＭＳ ゴシック" pitchFamily="49" charset="-128"/>
              <a:ea typeface="ＭＳ ゴシック" pitchFamily="49" charset="-128"/>
            </a:rPr>
            <a:t>1.48</a:t>
          </a:r>
          <a:r>
            <a:rPr kumimoji="1" lang="ja-JP" altLang="en-US" sz="1300">
              <a:solidFill>
                <a:srgbClr val="000000"/>
              </a:solidFill>
              <a:latin typeface="ＭＳ ゴシック" pitchFamily="49" charset="-128"/>
              <a:ea typeface="ＭＳ ゴシック" pitchFamily="49" charset="-128"/>
            </a:rPr>
            <a:t>ポイント改善しており、引き続き「和泉躍進プラン</a:t>
          </a:r>
          <a:r>
            <a:rPr kumimoji="1" lang="en-US" altLang="ja-JP" sz="1300">
              <a:solidFill>
                <a:srgbClr val="000000"/>
              </a:solidFill>
              <a:latin typeface="ＭＳ ゴシック" pitchFamily="49" charset="-128"/>
              <a:ea typeface="ＭＳ ゴシック" pitchFamily="49" charset="-128"/>
            </a:rPr>
            <a:t>(</a:t>
          </a:r>
          <a:r>
            <a:rPr kumimoji="1" lang="ja-JP" altLang="en-US" sz="1300">
              <a:solidFill>
                <a:srgbClr val="000000"/>
              </a:solidFill>
              <a:latin typeface="ＭＳ ゴシック" pitchFamily="49" charset="-128"/>
              <a:ea typeface="ＭＳ ゴシック" pitchFamily="49" charset="-128"/>
            </a:rPr>
            <a:t>案</a:t>
          </a:r>
          <a:r>
            <a:rPr kumimoji="1" lang="en-US" altLang="ja-JP" sz="1300">
              <a:solidFill>
                <a:srgbClr val="000000"/>
              </a:solidFill>
              <a:latin typeface="ＭＳ ゴシック" pitchFamily="49" charset="-128"/>
              <a:ea typeface="ＭＳ ゴシック" pitchFamily="49" charset="-128"/>
            </a:rPr>
            <a:t>)</a:t>
          </a:r>
          <a:r>
            <a:rPr kumimoji="1" lang="ja-JP" altLang="en-US" sz="1300">
              <a:solidFill>
                <a:srgbClr val="000000"/>
              </a:solidFill>
              <a:latin typeface="ＭＳ ゴシック" pitchFamily="49" charset="-128"/>
              <a:ea typeface="ＭＳ ゴシック" pitchFamily="49" charset="-128"/>
            </a:rPr>
            <a:t>」を着実に実施することで健全な財政運営を図る。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全会計において黒字となっているものの、一般会計において人件費や災害復旧費等の増により、</a:t>
          </a:r>
          <a:r>
            <a:rPr kumimoji="1" lang="en-US" altLang="ja-JP" sz="1400">
              <a:solidFill>
                <a:srgbClr val="000000"/>
              </a:solidFill>
              <a:latin typeface="ＭＳ ゴシック" pitchFamily="49" charset="-128"/>
              <a:ea typeface="ＭＳ ゴシック" pitchFamily="49" charset="-128"/>
            </a:rPr>
            <a:t>H29</a:t>
          </a:r>
          <a:r>
            <a:rPr kumimoji="1" lang="ja-JP" altLang="en-US" sz="1400">
              <a:solidFill>
                <a:srgbClr val="000000"/>
              </a:solidFill>
              <a:latin typeface="ＭＳ ゴシック" pitchFamily="49" charset="-128"/>
              <a:ea typeface="ＭＳ ゴシック" pitchFamily="49" charset="-128"/>
            </a:rPr>
            <a:t>年度から黒字幅は減少しており、さらなる事業費の抑制に努め、健全な財政運営を図る。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63309668</v>
      </c>
      <c r="BO4" s="461"/>
      <c r="BP4" s="461"/>
      <c r="BQ4" s="461"/>
      <c r="BR4" s="461"/>
      <c r="BS4" s="461"/>
      <c r="BT4" s="461"/>
      <c r="BU4" s="462"/>
      <c r="BV4" s="460">
        <v>64202882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0.3</v>
      </c>
      <c r="CU4" s="642"/>
      <c r="CV4" s="642"/>
      <c r="CW4" s="642"/>
      <c r="CX4" s="642"/>
      <c r="CY4" s="642"/>
      <c r="CZ4" s="642"/>
      <c r="DA4" s="643"/>
      <c r="DB4" s="641">
        <v>0.4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62964647</v>
      </c>
      <c r="BO5" s="466"/>
      <c r="BP5" s="466"/>
      <c r="BQ5" s="466"/>
      <c r="BR5" s="466"/>
      <c r="BS5" s="466"/>
      <c r="BT5" s="466"/>
      <c r="BU5" s="467"/>
      <c r="BV5" s="465">
        <v>64007837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96.8</v>
      </c>
      <c r="CU5" s="436"/>
      <c r="CV5" s="436"/>
      <c r="CW5" s="436"/>
      <c r="CX5" s="436"/>
      <c r="CY5" s="436"/>
      <c r="CZ5" s="436"/>
      <c r="DA5" s="437"/>
      <c r="DB5" s="435">
        <v>97.2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345021</v>
      </c>
      <c r="BO6" s="466"/>
      <c r="BP6" s="466"/>
      <c r="BQ6" s="466"/>
      <c r="BR6" s="466"/>
      <c r="BS6" s="466"/>
      <c r="BT6" s="466"/>
      <c r="BU6" s="467"/>
      <c r="BV6" s="465">
        <v>195045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103.5</v>
      </c>
      <c r="CU6" s="616"/>
      <c r="CV6" s="616"/>
      <c r="CW6" s="616"/>
      <c r="CX6" s="616"/>
      <c r="CY6" s="616"/>
      <c r="CZ6" s="616"/>
      <c r="DA6" s="617"/>
      <c r="DB6" s="615">
        <v>103.9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254945</v>
      </c>
      <c r="BO7" s="466"/>
      <c r="BP7" s="466"/>
      <c r="BQ7" s="466"/>
      <c r="BR7" s="466"/>
      <c r="BS7" s="466"/>
      <c r="BT7" s="466"/>
      <c r="BU7" s="467"/>
      <c r="BV7" s="465">
        <v>66778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34455437</v>
      </c>
      <c r="CU7" s="466"/>
      <c r="CV7" s="466"/>
      <c r="CW7" s="466"/>
      <c r="CX7" s="466"/>
      <c r="CY7" s="466"/>
      <c r="CZ7" s="466"/>
      <c r="DA7" s="467"/>
      <c r="DB7" s="465">
        <v>34178688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90076</v>
      </c>
      <c r="BO8" s="466"/>
      <c r="BP8" s="466"/>
      <c r="BQ8" s="466"/>
      <c r="BR8" s="466"/>
      <c r="BS8" s="466"/>
      <c r="BT8" s="466"/>
      <c r="BU8" s="467"/>
      <c r="BV8" s="465">
        <v>128267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0.75</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186109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-38191</v>
      </c>
      <c r="BO9" s="466"/>
      <c r="BP9" s="466"/>
      <c r="BQ9" s="466"/>
      <c r="BR9" s="466"/>
      <c r="BS9" s="466"/>
      <c r="BT9" s="466"/>
      <c r="BU9" s="467"/>
      <c r="BV9" s="465">
        <v>-95430</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16.3</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184988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71060</v>
      </c>
      <c r="BO10" s="466"/>
      <c r="BP10" s="466"/>
      <c r="BQ10" s="466"/>
      <c r="BR10" s="466"/>
      <c r="BS10" s="466"/>
      <c r="BT10" s="466"/>
      <c r="BU10" s="467"/>
      <c r="BV10" s="465">
        <v>123220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186060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800000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183694</v>
      </c>
      <c r="S13" s="569"/>
      <c r="T13" s="569"/>
      <c r="U13" s="569"/>
      <c r="V13" s="570"/>
      <c r="W13" s="556" t="s">
        <v>141</v>
      </c>
      <c r="X13" s="478"/>
      <c r="Y13" s="478"/>
      <c r="Z13" s="478"/>
      <c r="AA13" s="478"/>
      <c r="AB13" s="479"/>
      <c r="AC13" s="441">
        <v>751</v>
      </c>
      <c r="AD13" s="442"/>
      <c r="AE13" s="442"/>
      <c r="AF13" s="442"/>
      <c r="AG13" s="443"/>
      <c r="AH13" s="441">
        <v>712</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-267131</v>
      </c>
      <c r="BO13" s="466"/>
      <c r="BP13" s="466"/>
      <c r="BQ13" s="466"/>
      <c r="BR13" s="466"/>
      <c r="BS13" s="466"/>
      <c r="BT13" s="466"/>
      <c r="BU13" s="467"/>
      <c r="BV13" s="465">
        <v>-772210</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186156</v>
      </c>
      <c r="S14" s="569"/>
      <c r="T14" s="569"/>
      <c r="U14" s="569"/>
      <c r="V14" s="570"/>
      <c r="W14" s="571"/>
      <c r="X14" s="481"/>
      <c r="Y14" s="481"/>
      <c r="Z14" s="481"/>
      <c r="AA14" s="481"/>
      <c r="AB14" s="482"/>
      <c r="AC14" s="561">
        <v>1</v>
      </c>
      <c r="AD14" s="562"/>
      <c r="AE14" s="562"/>
      <c r="AF14" s="562"/>
      <c r="AG14" s="563"/>
      <c r="AH14" s="561">
        <v>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183975</v>
      </c>
      <c r="S15" s="569"/>
      <c r="T15" s="569"/>
      <c r="U15" s="569"/>
      <c r="V15" s="570"/>
      <c r="W15" s="556" t="s">
        <v>148</v>
      </c>
      <c r="X15" s="478"/>
      <c r="Y15" s="478"/>
      <c r="Z15" s="478"/>
      <c r="AA15" s="478"/>
      <c r="AB15" s="479"/>
      <c r="AC15" s="441">
        <v>17805</v>
      </c>
      <c r="AD15" s="442"/>
      <c r="AE15" s="442"/>
      <c r="AF15" s="442"/>
      <c r="AG15" s="443"/>
      <c r="AH15" s="441">
        <v>17901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19950730</v>
      </c>
      <c r="BO15" s="461"/>
      <c r="BP15" s="461"/>
      <c r="BQ15" s="461"/>
      <c r="BR15" s="461"/>
      <c r="BS15" s="461"/>
      <c r="BT15" s="461"/>
      <c r="BU15" s="462"/>
      <c r="BV15" s="460">
        <v>19771449</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23.7</v>
      </c>
      <c r="AD16" s="562"/>
      <c r="AE16" s="562"/>
      <c r="AF16" s="562"/>
      <c r="AG16" s="563"/>
      <c r="AH16" s="561">
        <v>24.5</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26488525</v>
      </c>
      <c r="BO16" s="466"/>
      <c r="BP16" s="466"/>
      <c r="BQ16" s="466"/>
      <c r="BR16" s="466"/>
      <c r="BS16" s="466"/>
      <c r="BT16" s="466"/>
      <c r="BU16" s="467"/>
      <c r="BV16" s="465">
        <v>26405544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56625</v>
      </c>
      <c r="AD17" s="442"/>
      <c r="AE17" s="442"/>
      <c r="AF17" s="442"/>
      <c r="AG17" s="443"/>
      <c r="AH17" s="441">
        <v>54528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25513952</v>
      </c>
      <c r="BO17" s="466"/>
      <c r="BP17" s="466"/>
      <c r="BQ17" s="466"/>
      <c r="BR17" s="466"/>
      <c r="BS17" s="466"/>
      <c r="BT17" s="466"/>
      <c r="BU17" s="467"/>
      <c r="BV17" s="465">
        <v>25281771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84.98</v>
      </c>
      <c r="M18" s="530"/>
      <c r="N18" s="530"/>
      <c r="O18" s="530"/>
      <c r="P18" s="530"/>
      <c r="Q18" s="530"/>
      <c r="R18" s="531"/>
      <c r="S18" s="531"/>
      <c r="T18" s="531"/>
      <c r="U18" s="531"/>
      <c r="V18" s="532"/>
      <c r="W18" s="546"/>
      <c r="X18" s="547"/>
      <c r="Y18" s="547"/>
      <c r="Z18" s="547"/>
      <c r="AA18" s="547"/>
      <c r="AB18" s="557"/>
      <c r="AC18" s="429">
        <v>75.3</v>
      </c>
      <c r="AD18" s="430"/>
      <c r="AE18" s="430"/>
      <c r="AF18" s="430"/>
      <c r="AG18" s="533"/>
      <c r="AH18" s="429">
        <v>74.599999999999994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34375021</v>
      </c>
      <c r="BO18" s="466"/>
      <c r="BP18" s="466"/>
      <c r="BQ18" s="466"/>
      <c r="BR18" s="466"/>
      <c r="BS18" s="466"/>
      <c r="BT18" s="466"/>
      <c r="BU18" s="467"/>
      <c r="BV18" s="465">
        <v>34383297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2190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38792895</v>
      </c>
      <c r="BO19" s="466"/>
      <c r="BP19" s="466"/>
      <c r="BQ19" s="466"/>
      <c r="BR19" s="466"/>
      <c r="BS19" s="466"/>
      <c r="BT19" s="466"/>
      <c r="BU19" s="467"/>
      <c r="BV19" s="465">
        <v>39719113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71013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46982313</v>
      </c>
      <c r="BO23" s="466"/>
      <c r="BP23" s="466"/>
      <c r="BQ23" s="466"/>
      <c r="BR23" s="466"/>
      <c r="BS23" s="466"/>
      <c r="BT23" s="466"/>
      <c r="BU23" s="467"/>
      <c r="BV23" s="465">
        <v>48332864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9900</v>
      </c>
      <c r="R24" s="442"/>
      <c r="S24" s="442"/>
      <c r="T24" s="442"/>
      <c r="U24" s="442"/>
      <c r="V24" s="443"/>
      <c r="W24" s="507"/>
      <c r="X24" s="498"/>
      <c r="Y24" s="499"/>
      <c r="Z24" s="438" t="s">
        <v>172</v>
      </c>
      <c r="AA24" s="439"/>
      <c r="AB24" s="439"/>
      <c r="AC24" s="439"/>
      <c r="AD24" s="439"/>
      <c r="AE24" s="439"/>
      <c r="AF24" s="439"/>
      <c r="AG24" s="440"/>
      <c r="AH24" s="441">
        <v>982</v>
      </c>
      <c r="AI24" s="442"/>
      <c r="AJ24" s="442"/>
      <c r="AK24" s="442"/>
      <c r="AL24" s="443"/>
      <c r="AM24" s="441">
        <v>2930288</v>
      </c>
      <c r="AN24" s="442"/>
      <c r="AO24" s="442"/>
      <c r="AP24" s="442"/>
      <c r="AQ24" s="442"/>
      <c r="AR24" s="443"/>
      <c r="AS24" s="441">
        <v>2984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35126186</v>
      </c>
      <c r="BO24" s="466"/>
      <c r="BP24" s="466"/>
      <c r="BQ24" s="466"/>
      <c r="BR24" s="466"/>
      <c r="BS24" s="466"/>
      <c r="BT24" s="466"/>
      <c r="BU24" s="467"/>
      <c r="BV24" s="465">
        <v>36035277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8500</v>
      </c>
      <c r="R25" s="442"/>
      <c r="S25" s="442"/>
      <c r="T25" s="442"/>
      <c r="U25" s="442"/>
      <c r="V25" s="443"/>
      <c r="W25" s="507"/>
      <c r="X25" s="498"/>
      <c r="Y25" s="499"/>
      <c r="Z25" s="438" t="s">
        <v>175</v>
      </c>
      <c r="AA25" s="439"/>
      <c r="AB25" s="439"/>
      <c r="AC25" s="439"/>
      <c r="AD25" s="439"/>
      <c r="AE25" s="439"/>
      <c r="AF25" s="439"/>
      <c r="AG25" s="440"/>
      <c r="AH25" s="441">
        <v>159</v>
      </c>
      <c r="AI25" s="442"/>
      <c r="AJ25" s="442"/>
      <c r="AK25" s="442"/>
      <c r="AL25" s="443"/>
      <c r="AM25" s="441">
        <v>450606</v>
      </c>
      <c r="AN25" s="442"/>
      <c r="AO25" s="442"/>
      <c r="AP25" s="442"/>
      <c r="AQ25" s="442"/>
      <c r="AR25" s="443"/>
      <c r="AS25" s="441">
        <v>2834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7247180</v>
      </c>
      <c r="BO25" s="461"/>
      <c r="BP25" s="461"/>
      <c r="BQ25" s="461"/>
      <c r="BR25" s="461"/>
      <c r="BS25" s="461"/>
      <c r="BT25" s="461"/>
      <c r="BU25" s="462"/>
      <c r="BV25" s="460">
        <v>9347970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7600</v>
      </c>
      <c r="R26" s="442"/>
      <c r="S26" s="442"/>
      <c r="T26" s="442"/>
      <c r="U26" s="442"/>
      <c r="V26" s="443"/>
      <c r="W26" s="507"/>
      <c r="X26" s="498"/>
      <c r="Y26" s="499"/>
      <c r="Z26" s="438" t="s">
        <v>178</v>
      </c>
      <c r="AA26" s="520"/>
      <c r="AB26" s="520"/>
      <c r="AC26" s="520"/>
      <c r="AD26" s="520"/>
      <c r="AE26" s="520"/>
      <c r="AF26" s="520"/>
      <c r="AG26" s="521"/>
      <c r="AH26" s="441">
        <v>94</v>
      </c>
      <c r="AI26" s="442"/>
      <c r="AJ26" s="442"/>
      <c r="AK26" s="442"/>
      <c r="AL26" s="443"/>
      <c r="AM26" s="441">
        <v>311610</v>
      </c>
      <c r="AN26" s="442"/>
      <c r="AO26" s="442"/>
      <c r="AP26" s="442"/>
      <c r="AQ26" s="442"/>
      <c r="AR26" s="443"/>
      <c r="AS26" s="441">
        <v>3315</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6600</v>
      </c>
      <c r="R27" s="442"/>
      <c r="S27" s="442"/>
      <c r="T27" s="442"/>
      <c r="U27" s="442"/>
      <c r="V27" s="443"/>
      <c r="W27" s="507"/>
      <c r="X27" s="498"/>
      <c r="Y27" s="499"/>
      <c r="Z27" s="438" t="s">
        <v>181</v>
      </c>
      <c r="AA27" s="439"/>
      <c r="AB27" s="439"/>
      <c r="AC27" s="439"/>
      <c r="AD27" s="439"/>
      <c r="AE27" s="439"/>
      <c r="AF27" s="439"/>
      <c r="AG27" s="440"/>
      <c r="AH27" s="441">
        <v>34</v>
      </c>
      <c r="AI27" s="442"/>
      <c r="AJ27" s="442"/>
      <c r="AK27" s="442"/>
      <c r="AL27" s="443"/>
      <c r="AM27" s="441">
        <v>123650</v>
      </c>
      <c r="AN27" s="442"/>
      <c r="AO27" s="442"/>
      <c r="AP27" s="442"/>
      <c r="AQ27" s="442"/>
      <c r="AR27" s="443"/>
      <c r="AS27" s="441">
        <v>3637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183</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6300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4125220</v>
      </c>
      <c r="BO28" s="461"/>
      <c r="BP28" s="461"/>
      <c r="BQ28" s="461"/>
      <c r="BR28" s="461"/>
      <c r="BS28" s="461"/>
      <c r="BT28" s="461"/>
      <c r="BU28" s="462"/>
      <c r="BV28" s="460">
        <v>4354160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22</v>
      </c>
      <c r="M29" s="442"/>
      <c r="N29" s="442"/>
      <c r="O29" s="442"/>
      <c r="P29" s="443"/>
      <c r="Q29" s="441">
        <v>6000</v>
      </c>
      <c r="R29" s="442"/>
      <c r="S29" s="442"/>
      <c r="T29" s="442"/>
      <c r="U29" s="442"/>
      <c r="V29" s="443"/>
      <c r="W29" s="508"/>
      <c r="X29" s="509"/>
      <c r="Y29" s="510"/>
      <c r="Z29" s="438" t="s">
        <v>188</v>
      </c>
      <c r="AA29" s="439"/>
      <c r="AB29" s="439"/>
      <c r="AC29" s="439"/>
      <c r="AD29" s="439"/>
      <c r="AE29" s="439"/>
      <c r="AF29" s="439"/>
      <c r="AG29" s="440"/>
      <c r="AH29" s="441">
        <v>1016</v>
      </c>
      <c r="AI29" s="442"/>
      <c r="AJ29" s="442"/>
      <c r="AK29" s="442"/>
      <c r="AL29" s="443"/>
      <c r="AM29" s="441">
        <v>3053938</v>
      </c>
      <c r="AN29" s="442"/>
      <c r="AO29" s="442"/>
      <c r="AP29" s="442"/>
      <c r="AQ29" s="442"/>
      <c r="AR29" s="443"/>
      <c r="AS29" s="441">
        <v>3006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212250</v>
      </c>
      <c r="BO29" s="466"/>
      <c r="BP29" s="466"/>
      <c r="BQ29" s="466"/>
      <c r="BR29" s="466"/>
      <c r="BS29" s="466"/>
      <c r="BT29" s="466"/>
      <c r="BU29" s="467"/>
      <c r="BV29" s="465">
        <v>212220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7255902</v>
      </c>
      <c r="BO30" s="469"/>
      <c r="BP30" s="469"/>
      <c r="BQ30" s="469"/>
      <c r="BR30" s="469"/>
      <c r="BS30" s="469"/>
      <c r="BT30" s="469"/>
      <c r="BU30" s="470"/>
      <c r="BV30" s="468">
        <v>6774042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浄化槽事業特別会計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泉北環境整備施設組合（一般会計）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和泉市公共施設管理公社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公共用地先行取得事業特別会計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泉北水道企業団</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和泉市文化振興財団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泉大津市・和泉市墓地組合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大阪府後期高齢者医療広域連合（一般会計）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大阪府後期高齢者医療広域連合（後期高齢者医療特別会計）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大阪広域水道企業団水道事業会計（水道用水供給事業）</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大阪広域水道企業団水道事業会計（工業用水道事業会計）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tOMMr8GMUBTuc1fdX4RBtJATbYKxcbcpmbBU7xkkHQFU6MVM2javb5s6snTz3YsQMNsPCieGijxnWFf3+hCg==" saltValue="lSaVCJPGCLMUYCtXk4E2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551</v>
      </c>
      <c r="D34" s="1244"/>
      <c r="E34" s="1245"/>
      <c r="F34" s="32">
        <v>5.09</v>
      </c>
      <c r="G34" s="33">
        <v>3.87</v>
      </c>
      <c r="H34" s="33">
        <v>3.18</v>
      </c>
      <c r="I34" s="33">
        <v>4.4400000000000004</v>
      </c>
      <c r="J34" s="34">
        <v>5.5</v>
      </c>
      <c r="K34" s="22"/>
      <c r="L34" s="22"/>
      <c r="M34" s="22"/>
      <c r="N34" s="22"/>
      <c r="O34" s="22"/>
      <c r="P34" s="22"/>
    </row>
    <row r="35" spans="1:16" ht="39" customHeight="1" x14ac:dyDescent="0.15">
      <c r="A35" s="22"/>
      <c r="B35" s="35"/>
      <c r="C35" s="1238" t="s">
        <v>552</v>
      </c>
      <c r="D35" s="1239"/>
      <c r="E35" s="1240"/>
      <c r="F35" s="36">
        <v>0.37</v>
      </c>
      <c r="G35" s="37">
        <v>0.31</v>
      </c>
      <c r="H35" s="37">
        <v>0.15</v>
      </c>
      <c r="I35" s="37">
        <v>0.17</v>
      </c>
      <c r="J35" s="38">
        <v>0.5</v>
      </c>
      <c r="K35" s="22"/>
      <c r="L35" s="22"/>
      <c r="M35" s="22"/>
      <c r="N35" s="22"/>
      <c r="O35" s="22"/>
      <c r="P35" s="22"/>
    </row>
    <row r="36" spans="1:16" ht="39" customHeight="1" x14ac:dyDescent="0.15">
      <c r="A36" s="22"/>
      <c r="B36" s="35"/>
      <c r="C36" s="1238" t="s">
        <v>553</v>
      </c>
      <c r="D36" s="1239"/>
      <c r="E36" s="1240"/>
      <c r="F36" s="36">
        <v>0.44</v>
      </c>
      <c r="G36" s="37">
        <v>0.48</v>
      </c>
      <c r="H36" s="37">
        <v>0.53</v>
      </c>
      <c r="I36" s="37">
        <v>0.57999999999999996</v>
      </c>
      <c r="J36" s="38">
        <v>0.5</v>
      </c>
      <c r="K36" s="22"/>
      <c r="L36" s="22"/>
      <c r="M36" s="22"/>
      <c r="N36" s="22"/>
      <c r="O36" s="22"/>
      <c r="P36" s="22"/>
    </row>
    <row r="37" spans="1:16" ht="39" customHeight="1" x14ac:dyDescent="0.15">
      <c r="A37" s="22"/>
      <c r="B37" s="35"/>
      <c r="C37" s="1238" t="s">
        <v>554</v>
      </c>
      <c r="D37" s="1239"/>
      <c r="E37" s="1240"/>
      <c r="F37" s="36">
        <v>0.2</v>
      </c>
      <c r="G37" s="37">
        <v>1.03</v>
      </c>
      <c r="H37" s="37">
        <v>0.65</v>
      </c>
      <c r="I37" s="37">
        <v>0.37</v>
      </c>
      <c r="J37" s="38">
        <v>0.26</v>
      </c>
      <c r="K37" s="22"/>
      <c r="L37" s="22"/>
      <c r="M37" s="22"/>
      <c r="N37" s="22"/>
      <c r="O37" s="22"/>
      <c r="P37" s="22"/>
    </row>
    <row r="38" spans="1:16" ht="39" customHeight="1" x14ac:dyDescent="0.15">
      <c r="A38" s="22"/>
      <c r="B38" s="35"/>
      <c r="C38" s="1238" t="s">
        <v>555</v>
      </c>
      <c r="D38" s="1239"/>
      <c r="E38" s="1240"/>
      <c r="F38" s="36">
        <v>1.1499999999999999</v>
      </c>
      <c r="G38" s="37">
        <v>0.08</v>
      </c>
      <c r="H38" s="37">
        <v>0.05</v>
      </c>
      <c r="I38" s="37">
        <v>0.16</v>
      </c>
      <c r="J38" s="38">
        <v>0.23</v>
      </c>
      <c r="K38" s="22"/>
      <c r="L38" s="22"/>
      <c r="M38" s="22"/>
      <c r="N38" s="22"/>
      <c r="O38" s="22"/>
      <c r="P38" s="22"/>
    </row>
    <row r="39" spans="1:16" ht="39" customHeight="1" x14ac:dyDescent="0.15">
      <c r="A39" s="22"/>
      <c r="B39" s="35"/>
      <c r="C39" s="1238" t="s">
        <v>556</v>
      </c>
      <c r="D39" s="1239"/>
      <c r="E39" s="1240"/>
      <c r="F39" s="36">
        <v>0.14000000000000001</v>
      </c>
      <c r="G39" s="37">
        <v>0.14000000000000001</v>
      </c>
      <c r="H39" s="37">
        <v>0.16</v>
      </c>
      <c r="I39" s="37">
        <v>0.16</v>
      </c>
      <c r="J39" s="38">
        <v>0.18</v>
      </c>
      <c r="K39" s="22"/>
      <c r="L39" s="22"/>
      <c r="M39" s="22"/>
      <c r="N39" s="22"/>
      <c r="O39" s="22"/>
      <c r="P39" s="22"/>
    </row>
    <row r="40" spans="1:16" ht="39" customHeight="1" x14ac:dyDescent="0.15">
      <c r="A40" s="22"/>
      <c r="B40" s="35"/>
      <c r="C40" s="1238" t="s">
        <v>557</v>
      </c>
      <c r="D40" s="1239"/>
      <c r="E40" s="1240"/>
      <c r="F40" s="36">
        <v>0</v>
      </c>
      <c r="G40" s="37">
        <v>0</v>
      </c>
      <c r="H40" s="37">
        <v>0</v>
      </c>
      <c r="I40" s="37">
        <v>0</v>
      </c>
      <c r="J40" s="38">
        <v>0</v>
      </c>
      <c r="K40" s="22"/>
      <c r="L40" s="22"/>
      <c r="M40" s="22"/>
      <c r="N40" s="22"/>
      <c r="O40" s="22"/>
      <c r="P40" s="22"/>
    </row>
    <row r="41" spans="1:16" ht="39" customHeight="1" x14ac:dyDescent="0.15">
      <c r="A41" s="22"/>
      <c r="B41" s="35"/>
      <c r="C41" s="1238" t="s">
        <v>558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559</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560</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s+CnWLQw8OUwhfEw9EJPklr+LvaC48WWaeHNPVQFflyHBkjnjRSj9sF86KKodkRtPiCLPVWwp7C5UpG/Q2Hg==" saltValue="/RFwikLaqKG+FO0wV+OH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5928</v>
      </c>
      <c r="L45" s="60">
        <v>6104</v>
      </c>
      <c r="M45" s="60">
        <v>6424</v>
      </c>
      <c r="N45" s="60">
        <v>6460</v>
      </c>
      <c r="O45" s="61">
        <v>6454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1195</v>
      </c>
      <c r="L48" s="64">
        <v>1229</v>
      </c>
      <c r="M48" s="64">
        <v>814</v>
      </c>
      <c r="N48" s="64">
        <v>799</v>
      </c>
      <c r="O48" s="65">
        <v>762</v>
      </c>
      <c r="P48" s="48"/>
      <c r="Q48" s="48"/>
      <c r="R48" s="48"/>
      <c r="S48" s="48"/>
      <c r="T48" s="48"/>
      <c r="U48" s="48"/>
    </row>
    <row r="49" spans="1:21" ht="30.75" customHeight="1" x14ac:dyDescent="0.15">
      <c r="A49" s="48"/>
      <c r="B49" s="1266"/>
      <c r="C49" s="1267"/>
      <c r="D49" s="62"/>
      <c r="E49" s="1248" t="s">
        <v>16</v>
      </c>
      <c r="F49" s="1248"/>
      <c r="G49" s="1248"/>
      <c r="H49" s="1248"/>
      <c r="I49" s="1248"/>
      <c r="J49" s="1249"/>
      <c r="K49" s="63">
        <v>674</v>
      </c>
      <c r="L49" s="64">
        <v>564</v>
      </c>
      <c r="M49" s="64">
        <v>360</v>
      </c>
      <c r="N49" s="64">
        <v>362</v>
      </c>
      <c r="O49" s="65">
        <v>137</v>
      </c>
      <c r="P49" s="48"/>
      <c r="Q49" s="48"/>
      <c r="R49" s="48"/>
      <c r="S49" s="48"/>
      <c r="T49" s="48"/>
      <c r="U49" s="48"/>
    </row>
    <row r="50" spans="1:21" ht="30.75" customHeight="1" x14ac:dyDescent="0.15">
      <c r="A50" s="48"/>
      <c r="B50" s="1266"/>
      <c r="C50" s="1267"/>
      <c r="D50" s="62"/>
      <c r="E50" s="1248" t="s">
        <v>17</v>
      </c>
      <c r="F50" s="1248"/>
      <c r="G50" s="1248"/>
      <c r="H50" s="1248"/>
      <c r="I50" s="1248"/>
      <c r="J50" s="1249"/>
      <c r="K50" s="63">
        <v>247</v>
      </c>
      <c r="L50" s="64">
        <v>250</v>
      </c>
      <c r="M50" s="64">
        <v>285</v>
      </c>
      <c r="N50" s="64">
        <v>256</v>
      </c>
      <c r="O50" s="65">
        <v>260</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502</v>
      </c>
      <c r="M51" s="64" t="s">
        <v>502</v>
      </c>
      <c r="N51" s="64" t="s">
        <v>502</v>
      </c>
      <c r="O51" s="65" t="s">
        <v>502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6165</v>
      </c>
      <c r="L52" s="64">
        <v>6001</v>
      </c>
      <c r="M52" s="64">
        <v>6083</v>
      </c>
      <c r="N52" s="64">
        <v>5844</v>
      </c>
      <c r="O52" s="65">
        <v>5687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1879</v>
      </c>
      <c r="L53" s="69">
        <v>2146</v>
      </c>
      <c r="M53" s="69">
        <v>1800</v>
      </c>
      <c r="N53" s="69">
        <v>2033</v>
      </c>
      <c r="O53" s="70">
        <v>1926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502</v>
      </c>
      <c r="L57" s="83" t="s">
        <v>502</v>
      </c>
      <c r="M57" s="83" t="s">
        <v>502</v>
      </c>
      <c r="N57" s="83" t="s">
        <v>502</v>
      </c>
      <c r="O57" s="84" t="s">
        <v>502</v>
      </c>
    </row>
    <row r="58" spans="1:21" ht="31.5" customHeight="1" thickBot="1" x14ac:dyDescent="0.2">
      <c r="B58" s="1256"/>
      <c r="C58" s="1257"/>
      <c r="D58" s="1261" t="s">
        <v>27</v>
      </c>
      <c r="E58" s="1262"/>
      <c r="F58" s="1262"/>
      <c r="G58" s="1262"/>
      <c r="H58" s="1262"/>
      <c r="I58" s="1262"/>
      <c r="J58" s="1263"/>
      <c r="K58" s="85" t="s">
        <v>502</v>
      </c>
      <c r="L58" s="86" t="s">
        <v>502</v>
      </c>
      <c r="M58" s="86" t="s">
        <v>502</v>
      </c>
      <c r="N58" s="86" t="s">
        <v>502</v>
      </c>
      <c r="O58" s="87" t="s">
        <v>502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OYYlUGt56B1d8vXmnqScViRhLQkWX5D9kBIoRJFdFTZuhb2kKdY05u+rcWeD6dx404zjHz9JDv+dju7rSpU4A==" saltValue="+9AEEyAAcH4c2bvY9rN+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4" t="s">
        <v>30</v>
      </c>
      <c r="C41" s="1285"/>
      <c r="D41" s="101"/>
      <c r="E41" s="1286" t="s">
        <v>31</v>
      </c>
      <c r="F41" s="1286"/>
      <c r="G41" s="1286"/>
      <c r="H41" s="1287"/>
      <c r="I41" s="102">
        <v>53701</v>
      </c>
      <c r="J41" s="103">
        <v>51080</v>
      </c>
      <c r="K41" s="103">
        <v>49747</v>
      </c>
      <c r="L41" s="103">
        <v>48333</v>
      </c>
      <c r="M41" s="104">
        <v>46982</v>
      </c>
    </row>
    <row r="42" spans="2:13" ht="27.75" customHeight="1" x14ac:dyDescent="0.15">
      <c r="B42" s="1274"/>
      <c r="C42" s="1275"/>
      <c r="D42" s="105"/>
      <c r="E42" s="1278" t="s">
        <v>32</v>
      </c>
      <c r="F42" s="1278"/>
      <c r="G42" s="1278"/>
      <c r="H42" s="1279"/>
      <c r="I42" s="106">
        <v>2695</v>
      </c>
      <c r="J42" s="107">
        <v>2431</v>
      </c>
      <c r="K42" s="107">
        <v>2169</v>
      </c>
      <c r="L42" s="107">
        <v>1906</v>
      </c>
      <c r="M42" s="108">
        <v>1900</v>
      </c>
    </row>
    <row r="43" spans="2:13" ht="27.75" customHeight="1" x14ac:dyDescent="0.15">
      <c r="B43" s="1274"/>
      <c r="C43" s="1275"/>
      <c r="D43" s="105"/>
      <c r="E43" s="1278" t="s">
        <v>33</v>
      </c>
      <c r="F43" s="1278"/>
      <c r="G43" s="1278"/>
      <c r="H43" s="1279"/>
      <c r="I43" s="106">
        <v>13647</v>
      </c>
      <c r="J43" s="107">
        <v>11391</v>
      </c>
      <c r="K43" s="107">
        <v>11147</v>
      </c>
      <c r="L43" s="107">
        <v>15253</v>
      </c>
      <c r="M43" s="108">
        <v>14401</v>
      </c>
    </row>
    <row r="44" spans="2:13" ht="27.75" customHeight="1" x14ac:dyDescent="0.15">
      <c r="B44" s="1274"/>
      <c r="C44" s="1275"/>
      <c r="D44" s="105"/>
      <c r="E44" s="1278" t="s">
        <v>34</v>
      </c>
      <c r="F44" s="1278"/>
      <c r="G44" s="1278"/>
      <c r="H44" s="1279"/>
      <c r="I44" s="106">
        <v>2022</v>
      </c>
      <c r="J44" s="107">
        <v>2118</v>
      </c>
      <c r="K44" s="107">
        <v>1975</v>
      </c>
      <c r="L44" s="107">
        <v>1628</v>
      </c>
      <c r="M44" s="108">
        <v>1522</v>
      </c>
    </row>
    <row r="45" spans="2:13" ht="27.75" customHeight="1" x14ac:dyDescent="0.15">
      <c r="B45" s="1274"/>
      <c r="C45" s="1275"/>
      <c r="D45" s="105"/>
      <c r="E45" s="1278" t="s">
        <v>35</v>
      </c>
      <c r="F45" s="1278"/>
      <c r="G45" s="1278"/>
      <c r="H45" s="1279"/>
      <c r="I45" s="106">
        <v>6974</v>
      </c>
      <c r="J45" s="107">
        <v>6435</v>
      </c>
      <c r="K45" s="107">
        <v>6541</v>
      </c>
      <c r="L45" s="107">
        <v>6704</v>
      </c>
      <c r="M45" s="108">
        <v>6513</v>
      </c>
    </row>
    <row r="46" spans="2:13" ht="27.75" customHeight="1" x14ac:dyDescent="0.15">
      <c r="B46" s="1274"/>
      <c r="C46" s="1275"/>
      <c r="D46" s="109"/>
      <c r="E46" s="1278" t="s">
        <v>36</v>
      </c>
      <c r="F46" s="1278"/>
      <c r="G46" s="1278"/>
      <c r="H46" s="1279"/>
      <c r="I46" s="106" t="s">
        <v>502</v>
      </c>
      <c r="J46" s="107" t="s">
        <v>502</v>
      </c>
      <c r="K46" s="107" t="s">
        <v>502</v>
      </c>
      <c r="L46" s="107" t="s">
        <v>502</v>
      </c>
      <c r="M46" s="108" t="s">
        <v>502</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t="s">
        <v>502</v>
      </c>
      <c r="J49" s="107" t="s">
        <v>502</v>
      </c>
      <c r="K49" s="107" t="s">
        <v>502</v>
      </c>
      <c r="L49" s="107" t="s">
        <v>502</v>
      </c>
      <c r="M49" s="108" t="s">
        <v>502</v>
      </c>
    </row>
    <row r="50" spans="2:13" ht="27.75" customHeight="1" x14ac:dyDescent="0.15">
      <c r="B50" s="1272" t="s">
        <v>40</v>
      </c>
      <c r="C50" s="1273"/>
      <c r="D50" s="111"/>
      <c r="E50" s="1278" t="s">
        <v>41</v>
      </c>
      <c r="F50" s="1278"/>
      <c r="G50" s="1278"/>
      <c r="H50" s="1279"/>
      <c r="I50" s="106">
        <v>8892</v>
      </c>
      <c r="J50" s="107">
        <v>9759</v>
      </c>
      <c r="K50" s="107">
        <v>11634</v>
      </c>
      <c r="L50" s="107">
        <v>13093</v>
      </c>
      <c r="M50" s="108">
        <v>13311</v>
      </c>
    </row>
    <row r="51" spans="2:13" ht="27.75" customHeight="1" x14ac:dyDescent="0.15">
      <c r="B51" s="1274"/>
      <c r="C51" s="1275"/>
      <c r="D51" s="105"/>
      <c r="E51" s="1278" t="s">
        <v>42</v>
      </c>
      <c r="F51" s="1278"/>
      <c r="G51" s="1278"/>
      <c r="H51" s="1279"/>
      <c r="I51" s="106">
        <v>15131</v>
      </c>
      <c r="J51" s="107">
        <v>13783</v>
      </c>
      <c r="K51" s="107">
        <v>13394</v>
      </c>
      <c r="L51" s="107">
        <v>12192</v>
      </c>
      <c r="M51" s="108">
        <v>14861</v>
      </c>
    </row>
    <row r="52" spans="2:13" ht="27.75" customHeight="1" x14ac:dyDescent="0.15">
      <c r="B52" s="1276"/>
      <c r="C52" s="1277"/>
      <c r="D52" s="105"/>
      <c r="E52" s="1278" t="s">
        <v>43</v>
      </c>
      <c r="F52" s="1278"/>
      <c r="G52" s="1278"/>
      <c r="H52" s="1279"/>
      <c r="I52" s="106">
        <v>50672</v>
      </c>
      <c r="J52" s="107">
        <v>49901</v>
      </c>
      <c r="K52" s="107">
        <v>49893</v>
      </c>
      <c r="L52" s="107">
        <v>52550</v>
      </c>
      <c r="M52" s="108">
        <v>52156</v>
      </c>
    </row>
    <row r="53" spans="2:13" ht="27.75" customHeight="1" thickBot="1" x14ac:dyDescent="0.2">
      <c r="B53" s="1280" t="s">
        <v>44</v>
      </c>
      <c r="C53" s="1281"/>
      <c r="D53" s="112"/>
      <c r="E53" s="1282" t="s">
        <v>45</v>
      </c>
      <c r="F53" s="1282"/>
      <c r="G53" s="1282"/>
      <c r="H53" s="1283"/>
      <c r="I53" s="113">
        <v>4344</v>
      </c>
      <c r="J53" s="114">
        <v>12</v>
      </c>
      <c r="K53" s="114">
        <v>-3343</v>
      </c>
      <c r="L53" s="114">
        <v>-4013</v>
      </c>
      <c r="M53" s="115">
        <v>-9010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MM3pL/9ZcsbA4+iOQ4DVP12K8FjGZ8xCkQYFCaCSSBcRA0bzZtCMoZC7O8FlewrJycvydPOJ2e3U0iycGK3Qg==" saltValue="LKlccmudbqabUr6/vYL0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5031</v>
      </c>
      <c r="G55" s="127">
        <v>4354</v>
      </c>
      <c r="H55" s="128">
        <v>4125</v>
      </c>
    </row>
    <row r="56" spans="2:8" ht="52.5" customHeight="1" x14ac:dyDescent="0.15">
      <c r="B56" s="129"/>
      <c r="C56" s="1301" t="s">
        <v>49</v>
      </c>
      <c r="D56" s="1301"/>
      <c r="E56" s="1302"/>
      <c r="F56" s="130">
        <v>212</v>
      </c>
      <c r="G56" s="130">
        <v>212</v>
      </c>
      <c r="H56" s="131">
        <v>212</v>
      </c>
    </row>
    <row r="57" spans="2:8" ht="53.25" customHeight="1" x14ac:dyDescent="0.15">
      <c r="B57" s="129"/>
      <c r="C57" s="1303" t="s">
        <v>50</v>
      </c>
      <c r="D57" s="1303"/>
      <c r="E57" s="1304"/>
      <c r="F57" s="132">
        <v>4764</v>
      </c>
      <c r="G57" s="132">
        <v>6774</v>
      </c>
      <c r="H57" s="133">
        <v>7256</v>
      </c>
    </row>
    <row r="58" spans="2:8" ht="45.75" customHeight="1" x14ac:dyDescent="0.15">
      <c r="B58" s="134"/>
      <c r="C58" s="1291" t="s">
        <v>584</v>
      </c>
      <c r="D58" s="1292"/>
      <c r="E58" s="1293"/>
      <c r="F58" s="135">
        <v>2937</v>
      </c>
      <c r="G58" s="135">
        <v>3285</v>
      </c>
      <c r="H58" s="136">
        <v>3135</v>
      </c>
    </row>
    <row r="59" spans="2:8" ht="45.75" customHeight="1" x14ac:dyDescent="0.15">
      <c r="B59" s="134"/>
      <c r="C59" s="1291" t="s">
        <v>585</v>
      </c>
      <c r="D59" s="1292"/>
      <c r="E59" s="1293"/>
      <c r="F59" s="135">
        <v>694</v>
      </c>
      <c r="G59" s="135">
        <v>2124</v>
      </c>
      <c r="H59" s="136">
        <v>2340</v>
      </c>
    </row>
    <row r="60" spans="2:8" ht="45.75" customHeight="1" x14ac:dyDescent="0.15">
      <c r="B60" s="134"/>
      <c r="C60" s="1291" t="s">
        <v>586</v>
      </c>
      <c r="D60" s="1292"/>
      <c r="E60" s="1293"/>
      <c r="F60" s="135">
        <v>1000</v>
      </c>
      <c r="G60" s="135">
        <v>1200</v>
      </c>
      <c r="H60" s="136">
        <v>1580</v>
      </c>
    </row>
    <row r="61" spans="2:8" ht="45.75" customHeight="1" x14ac:dyDescent="0.15">
      <c r="B61" s="134"/>
      <c r="C61" s="1291" t="s">
        <v>587</v>
      </c>
      <c r="D61" s="1292"/>
      <c r="E61" s="1293"/>
      <c r="F61" s="135">
        <v>88</v>
      </c>
      <c r="G61" s="135">
        <v>92</v>
      </c>
      <c r="H61" s="136">
        <v>116</v>
      </c>
    </row>
    <row r="62" spans="2:8" ht="45.75" customHeight="1" thickBot="1" x14ac:dyDescent="0.2">
      <c r="B62" s="137"/>
      <c r="C62" s="1294" t="s">
        <v>588</v>
      </c>
      <c r="D62" s="1295"/>
      <c r="E62" s="1296"/>
      <c r="F62" s="138">
        <v>44</v>
      </c>
      <c r="G62" s="138">
        <v>73</v>
      </c>
      <c r="H62" s="139">
        <v>84</v>
      </c>
    </row>
    <row r="63" spans="2:8" ht="52.5" customHeight="1" thickBot="1" x14ac:dyDescent="0.2">
      <c r="B63" s="140"/>
      <c r="C63" s="1297" t="s">
        <v>51</v>
      </c>
      <c r="D63" s="1297"/>
      <c r="E63" s="1298"/>
      <c r="F63" s="141">
        <v>10007</v>
      </c>
      <c r="G63" s="141">
        <v>11340</v>
      </c>
      <c r="H63" s="142">
        <v>11593</v>
      </c>
    </row>
    <row r="64" spans="2:8" ht="15" customHeight="1" x14ac:dyDescent="0.15"/>
    <row r="65" ht="0" hidden="1" customHeight="1" x14ac:dyDescent="0.15"/>
    <row r="66" ht="0" hidden="1" customHeight="1" x14ac:dyDescent="0.15"/>
  </sheetData>
  <sheetProtection algorithmName="SHA-512" hashValue="Zdy69KP+9IY0/6aHu2LutpLwE2ClzcTFzol296EkEz+Iw572o93X/ny5BLpAm2pp2NnbIfyikBasagrR2uAFAQ==" saltValue="v5zmPz/DB+HjOL/wbF5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543</v>
      </c>
      <c r="BQ50" s="1318"/>
      <c r="BR50" s="1318"/>
      <c r="BS50" s="1318"/>
      <c r="BT50" s="1318"/>
      <c r="BU50" s="1318"/>
      <c r="BV50" s="1318"/>
      <c r="BW50" s="1318"/>
      <c r="BX50" s="1318" t="s">
        <v>544</v>
      </c>
      <c r="BY50" s="1318"/>
      <c r="BZ50" s="1318"/>
      <c r="CA50" s="1318"/>
      <c r="CB50" s="1318"/>
      <c r="CC50" s="1318"/>
      <c r="CD50" s="1318"/>
      <c r="CE50" s="1318"/>
      <c r="CF50" s="1318" t="s">
        <v>545</v>
      </c>
      <c r="CG50" s="1318"/>
      <c r="CH50" s="1318"/>
      <c r="CI50" s="1318"/>
      <c r="CJ50" s="1318"/>
      <c r="CK50" s="1318"/>
      <c r="CL50" s="1318"/>
      <c r="CM50" s="1318"/>
      <c r="CN50" s="1318" t="s">
        <v>546</v>
      </c>
      <c r="CO50" s="1318"/>
      <c r="CP50" s="1318"/>
      <c r="CQ50" s="1318"/>
      <c r="CR50" s="1318"/>
      <c r="CS50" s="1318"/>
      <c r="CT50" s="1318"/>
      <c r="CU50" s="1318"/>
      <c r="CV50" s="1318" t="s">
        <v>547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594</v>
      </c>
      <c r="AO51" s="1321"/>
      <c r="AP51" s="1321"/>
      <c r="AQ51" s="1321"/>
      <c r="AR51" s="1321"/>
      <c r="AS51" s="1321"/>
      <c r="AT51" s="1321"/>
      <c r="AU51" s="1321"/>
      <c r="AV51" s="1321"/>
      <c r="AW51" s="1321"/>
      <c r="AX51" s="1321"/>
      <c r="AY51" s="1321"/>
      <c r="AZ51" s="1321"/>
      <c r="BA51" s="1321"/>
      <c r="BB51" s="1321" t="s">
        <v>595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56.5</v>
      </c>
      <c r="CG53" s="1319"/>
      <c r="CH53" s="1319"/>
      <c r="CI53" s="1319"/>
      <c r="CJ53" s="1319"/>
      <c r="CK53" s="1319"/>
      <c r="CL53" s="1319"/>
      <c r="CM53" s="1319"/>
      <c r="CN53" s="1319">
        <v>56.4</v>
      </c>
      <c r="CO53" s="1319"/>
      <c r="CP53" s="1319"/>
      <c r="CQ53" s="1319"/>
      <c r="CR53" s="1319"/>
      <c r="CS53" s="1319"/>
      <c r="CT53" s="1319"/>
      <c r="CU53" s="1319"/>
      <c r="CV53" s="1319">
        <v>56.7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597</v>
      </c>
      <c r="AO55" s="1318"/>
      <c r="AP55" s="1318"/>
      <c r="AQ55" s="1318"/>
      <c r="AR55" s="1318"/>
      <c r="AS55" s="1318"/>
      <c r="AT55" s="1318"/>
      <c r="AU55" s="1318"/>
      <c r="AV55" s="1318"/>
      <c r="AW55" s="1318"/>
      <c r="AX55" s="1318"/>
      <c r="AY55" s="1318"/>
      <c r="AZ55" s="1318"/>
      <c r="BA55" s="1318"/>
      <c r="BB55" s="1321" t="s">
        <v>595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16.600000000000001</v>
      </c>
      <c r="CG55" s="1319"/>
      <c r="CH55" s="1319"/>
      <c r="CI55" s="1319"/>
      <c r="CJ55" s="1319"/>
      <c r="CK55" s="1319"/>
      <c r="CL55" s="1319"/>
      <c r="CM55" s="1319"/>
      <c r="CN55" s="1319">
        <v>17.399999999999999</v>
      </c>
      <c r="CO55" s="1319"/>
      <c r="CP55" s="1319"/>
      <c r="CQ55" s="1319"/>
      <c r="CR55" s="1319"/>
      <c r="CS55" s="1319"/>
      <c r="CT55" s="1319"/>
      <c r="CU55" s="1319"/>
      <c r="CV55" s="1319">
        <v>12.1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58.9</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543</v>
      </c>
      <c r="BQ72" s="1318"/>
      <c r="BR72" s="1318"/>
      <c r="BS72" s="1318"/>
      <c r="BT72" s="1318"/>
      <c r="BU72" s="1318"/>
      <c r="BV72" s="1318"/>
      <c r="BW72" s="1318"/>
      <c r="BX72" s="1318" t="s">
        <v>544</v>
      </c>
      <c r="BY72" s="1318"/>
      <c r="BZ72" s="1318"/>
      <c r="CA72" s="1318"/>
      <c r="CB72" s="1318"/>
      <c r="CC72" s="1318"/>
      <c r="CD72" s="1318"/>
      <c r="CE72" s="1318"/>
      <c r="CF72" s="1318" t="s">
        <v>545</v>
      </c>
      <c r="CG72" s="1318"/>
      <c r="CH72" s="1318"/>
      <c r="CI72" s="1318"/>
      <c r="CJ72" s="1318"/>
      <c r="CK72" s="1318"/>
      <c r="CL72" s="1318"/>
      <c r="CM72" s="1318"/>
      <c r="CN72" s="1318" t="s">
        <v>546</v>
      </c>
      <c r="CO72" s="1318"/>
      <c r="CP72" s="1318"/>
      <c r="CQ72" s="1318"/>
      <c r="CR72" s="1318"/>
      <c r="CS72" s="1318"/>
      <c r="CT72" s="1318"/>
      <c r="CU72" s="1318"/>
      <c r="CV72" s="1318" t="s">
        <v>547</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594</v>
      </c>
      <c r="AO73" s="1321"/>
      <c r="AP73" s="1321"/>
      <c r="AQ73" s="1321"/>
      <c r="AR73" s="1321"/>
      <c r="AS73" s="1321"/>
      <c r="AT73" s="1321"/>
      <c r="AU73" s="1321"/>
      <c r="AV73" s="1321"/>
      <c r="AW73" s="1321"/>
      <c r="AX73" s="1321"/>
      <c r="AY73" s="1321"/>
      <c r="AZ73" s="1321"/>
      <c r="BA73" s="1321"/>
      <c r="BB73" s="1321" t="s">
        <v>595</v>
      </c>
      <c r="BC73" s="1321"/>
      <c r="BD73" s="1321"/>
      <c r="BE73" s="1321"/>
      <c r="BF73" s="1321"/>
      <c r="BG73" s="1321"/>
      <c r="BH73" s="1321"/>
      <c r="BI73" s="1321"/>
      <c r="BJ73" s="1321"/>
      <c r="BK73" s="1321"/>
      <c r="BL73" s="1321"/>
      <c r="BM73" s="1321"/>
      <c r="BN73" s="1321"/>
      <c r="BO73" s="1321"/>
      <c r="BP73" s="1319">
        <v>14.8</v>
      </c>
      <c r="BQ73" s="1319"/>
      <c r="BR73" s="1319"/>
      <c r="BS73" s="1319"/>
      <c r="BT73" s="1319"/>
      <c r="BU73" s="1319"/>
      <c r="BV73" s="1319"/>
      <c r="BW73" s="1319"/>
      <c r="BX73" s="1319">
        <v>0</v>
      </c>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6.1</v>
      </c>
      <c r="BQ75" s="1319"/>
      <c r="BR75" s="1319"/>
      <c r="BS75" s="1319"/>
      <c r="BT75" s="1319"/>
      <c r="BU75" s="1319"/>
      <c r="BV75" s="1319"/>
      <c r="BW75" s="1319"/>
      <c r="BX75" s="1319">
        <v>6.7</v>
      </c>
      <c r="BY75" s="1319"/>
      <c r="BZ75" s="1319"/>
      <c r="CA75" s="1319"/>
      <c r="CB75" s="1319"/>
      <c r="CC75" s="1319"/>
      <c r="CD75" s="1319"/>
      <c r="CE75" s="1319"/>
      <c r="CF75" s="1319">
        <v>6.5</v>
      </c>
      <c r="CG75" s="1319"/>
      <c r="CH75" s="1319"/>
      <c r="CI75" s="1319"/>
      <c r="CJ75" s="1319"/>
      <c r="CK75" s="1319"/>
      <c r="CL75" s="1319"/>
      <c r="CM75" s="1319"/>
      <c r="CN75" s="1319">
        <v>6.6</v>
      </c>
      <c r="CO75" s="1319"/>
      <c r="CP75" s="1319"/>
      <c r="CQ75" s="1319"/>
      <c r="CR75" s="1319"/>
      <c r="CS75" s="1319"/>
      <c r="CT75" s="1319"/>
      <c r="CU75" s="1319"/>
      <c r="CV75" s="1319">
        <v>6.3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597</v>
      </c>
      <c r="AO77" s="1318"/>
      <c r="AP77" s="1318"/>
      <c r="AQ77" s="1318"/>
      <c r="AR77" s="1318"/>
      <c r="AS77" s="1318"/>
      <c r="AT77" s="1318"/>
      <c r="AU77" s="1318"/>
      <c r="AV77" s="1318"/>
      <c r="AW77" s="1318"/>
      <c r="AX77" s="1318"/>
      <c r="AY77" s="1318"/>
      <c r="AZ77" s="1318"/>
      <c r="BA77" s="1318"/>
      <c r="BB77" s="1321" t="s">
        <v>595</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25.4</v>
      </c>
      <c r="BY77" s="1319"/>
      <c r="BZ77" s="1319"/>
      <c r="CA77" s="1319"/>
      <c r="CB77" s="1319"/>
      <c r="CC77" s="1319"/>
      <c r="CD77" s="1319"/>
      <c r="CE77" s="1319"/>
      <c r="CF77" s="1319">
        <v>16.600000000000001</v>
      </c>
      <c r="CG77" s="1319"/>
      <c r="CH77" s="1319"/>
      <c r="CI77" s="1319"/>
      <c r="CJ77" s="1319"/>
      <c r="CK77" s="1319"/>
      <c r="CL77" s="1319"/>
      <c r="CM77" s="1319"/>
      <c r="CN77" s="1319">
        <v>17.399999999999999</v>
      </c>
      <c r="CO77" s="1319"/>
      <c r="CP77" s="1319"/>
      <c r="CQ77" s="1319"/>
      <c r="CR77" s="1319"/>
      <c r="CS77" s="1319"/>
      <c r="CT77" s="1319"/>
      <c r="CU77" s="1319"/>
      <c r="CV77" s="1319">
        <v>12.1</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600</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4.8</v>
      </c>
      <c r="BY79" s="1319"/>
      <c r="BZ79" s="1319"/>
      <c r="CA79" s="1319"/>
      <c r="CB79" s="1319"/>
      <c r="CC79" s="1319"/>
      <c r="CD79" s="1319"/>
      <c r="CE79" s="1319"/>
      <c r="CF79" s="1319">
        <v>3.6</v>
      </c>
      <c r="CG79" s="1319"/>
      <c r="CH79" s="1319"/>
      <c r="CI79" s="1319"/>
      <c r="CJ79" s="1319"/>
      <c r="CK79" s="1319"/>
      <c r="CL79" s="1319"/>
      <c r="CM79" s="1319"/>
      <c r="CN79" s="1319">
        <v>3.6</v>
      </c>
      <c r="CO79" s="1319"/>
      <c r="CP79" s="1319"/>
      <c r="CQ79" s="1319"/>
      <c r="CR79" s="1319"/>
      <c r="CS79" s="1319"/>
      <c r="CT79" s="1319"/>
      <c r="CU79" s="1319"/>
      <c r="CV79" s="1319">
        <v>3.5</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EWD09aYJYxG9gzH1RkAA6v93i+rw4H0WajnGDvSXbP5E9gY3LxYHeQU4MOrsAvDbQiav2xgM2fk0G3BsulTJw==" saltValue="7rQxJvl7HOjUbHCtHXT82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yA2uR4nF5zwyl6FC/FyZ6wZjpJCSrQDXpVXS5A2ArQoXjaXQwkxFqhsLolvXHSeVyLfW91LqzqjF87TknOJmw==" saltValue="SfuTqs47ejIEWVWdwQw1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Bu+XeXuXmC2WX3/Zeav+9PU7wpx/K+g6M5irdlFoHKIbYsNEfKEzbV4Iua65SOpNYl0Xrj01CbVECBYvsbJA==" saltValue="GcDiNi47wydfisoJW0SO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31917</v>
      </c>
      <c r="E3" s="161"/>
      <c r="F3" s="162">
        <v>45117</v>
      </c>
      <c r="G3" s="163"/>
      <c r="H3" s="164"/>
    </row>
    <row r="4" spans="1:8" x14ac:dyDescent="0.15">
      <c r="A4" s="165"/>
      <c r="B4" s="166"/>
      <c r="C4" s="167"/>
      <c r="D4" s="168">
        <v>21486</v>
      </c>
      <c r="E4" s="169"/>
      <c r="F4" s="170">
        <v>25589</v>
      </c>
      <c r="G4" s="171"/>
      <c r="H4" s="172"/>
    </row>
    <row r="5" spans="1:8" x14ac:dyDescent="0.15">
      <c r="A5" s="153" t="s">
        <v>535</v>
      </c>
      <c r="B5" s="158"/>
      <c r="C5" s="159"/>
      <c r="D5" s="160">
        <v>12436</v>
      </c>
      <c r="E5" s="161"/>
      <c r="F5" s="162">
        <v>39951</v>
      </c>
      <c r="G5" s="163"/>
      <c r="H5" s="164"/>
    </row>
    <row r="6" spans="1:8" x14ac:dyDescent="0.15">
      <c r="A6" s="165"/>
      <c r="B6" s="166"/>
      <c r="C6" s="167"/>
      <c r="D6" s="168">
        <v>8956</v>
      </c>
      <c r="E6" s="169"/>
      <c r="F6" s="170">
        <v>22555</v>
      </c>
      <c r="G6" s="171"/>
      <c r="H6" s="172"/>
    </row>
    <row r="7" spans="1:8" x14ac:dyDescent="0.15">
      <c r="A7" s="153" t="s">
        <v>536</v>
      </c>
      <c r="B7" s="158"/>
      <c r="C7" s="159"/>
      <c r="D7" s="160">
        <v>27849</v>
      </c>
      <c r="E7" s="161"/>
      <c r="F7" s="162">
        <v>39893</v>
      </c>
      <c r="G7" s="163"/>
      <c r="H7" s="164"/>
    </row>
    <row r="8" spans="1:8" x14ac:dyDescent="0.15">
      <c r="A8" s="165"/>
      <c r="B8" s="166"/>
      <c r="C8" s="167"/>
      <c r="D8" s="168">
        <v>21762</v>
      </c>
      <c r="E8" s="169"/>
      <c r="F8" s="170">
        <v>26170</v>
      </c>
      <c r="G8" s="171"/>
      <c r="H8" s="172"/>
    </row>
    <row r="9" spans="1:8" x14ac:dyDescent="0.15">
      <c r="A9" s="153" t="s">
        <v>537</v>
      </c>
      <c r="B9" s="158"/>
      <c r="C9" s="159"/>
      <c r="D9" s="160">
        <v>31504</v>
      </c>
      <c r="E9" s="161"/>
      <c r="F9" s="162">
        <v>41080</v>
      </c>
      <c r="G9" s="163"/>
      <c r="H9" s="164"/>
    </row>
    <row r="10" spans="1:8" x14ac:dyDescent="0.15">
      <c r="A10" s="165"/>
      <c r="B10" s="166"/>
      <c r="C10" s="167"/>
      <c r="D10" s="168">
        <v>10460</v>
      </c>
      <c r="E10" s="169"/>
      <c r="F10" s="170">
        <v>27265</v>
      </c>
      <c r="G10" s="171"/>
      <c r="H10" s="172"/>
    </row>
    <row r="11" spans="1:8" x14ac:dyDescent="0.15">
      <c r="A11" s="153" t="s">
        <v>538</v>
      </c>
      <c r="B11" s="158"/>
      <c r="C11" s="159"/>
      <c r="D11" s="160">
        <v>32302</v>
      </c>
      <c r="E11" s="161"/>
      <c r="F11" s="162">
        <v>33173</v>
      </c>
      <c r="G11" s="163"/>
      <c r="H11" s="164"/>
    </row>
    <row r="12" spans="1:8" x14ac:dyDescent="0.15">
      <c r="A12" s="165"/>
      <c r="B12" s="166"/>
      <c r="C12" s="173"/>
      <c r="D12" s="168">
        <v>10124</v>
      </c>
      <c r="E12" s="169"/>
      <c r="F12" s="170">
        <v>20353</v>
      </c>
      <c r="G12" s="171"/>
      <c r="H12" s="172"/>
    </row>
    <row r="13" spans="1:8" x14ac:dyDescent="0.15">
      <c r="A13" s="153"/>
      <c r="B13" s="158"/>
      <c r="C13" s="174"/>
      <c r="D13" s="175">
        <v>27202</v>
      </c>
      <c r="E13" s="176"/>
      <c r="F13" s="177">
        <v>39843</v>
      </c>
      <c r="G13" s="178"/>
      <c r="H13" s="164"/>
    </row>
    <row r="14" spans="1:8" x14ac:dyDescent="0.15">
      <c r="A14" s="165"/>
      <c r="B14" s="166"/>
      <c r="C14" s="167"/>
      <c r="D14" s="168">
        <v>14558</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0.2</v>
      </c>
      <c r="C19" s="179">
        <f>ROUND(VALUE(SUBSTITUTE(実質収支比率等に係る経年分析!G$48,"▲","-")),2)</f>
        <v>1.03</v>
      </c>
      <c r="D19" s="179">
        <f>ROUND(VALUE(SUBSTITUTE(実質収支比率等に係る経年分析!H$48,"▲","-")),2)</f>
        <v>0.65</v>
      </c>
      <c r="E19" s="179">
        <f>ROUND(VALUE(SUBSTITUTE(実質収支比率等に係る経年分析!I$48,"▲","-")),2)</f>
        <v>0.38</v>
      </c>
      <c r="F19" s="179">
        <f>ROUND(VALUE(SUBSTITUTE(実質収支比率等に係る経年分析!J$48,"▲","-")),2)</f>
        <v>0.26</v>
      </c>
    </row>
    <row r="20" spans="1:11" x14ac:dyDescent="0.15">
      <c r="A20" s="179" t="s">
        <v>55</v>
      </c>
      <c r="B20" s="179">
        <f>ROUND(VALUE(SUBSTITUTE(実質収支比率等に係る経年分析!F$47,"▲","-")),2)</f>
        <v>11.58</v>
      </c>
      <c r="C20" s="179">
        <f>ROUND(VALUE(SUBSTITUTE(実質収支比率等に係る経年分析!G$47,"▲","-")),2)</f>
        <v>14.21</v>
      </c>
      <c r="D20" s="179">
        <f>ROUND(VALUE(SUBSTITUTE(実質収支比率等に係る経年分析!H$47,"▲","-")),2)</f>
        <v>14.64</v>
      </c>
      <c r="E20" s="179">
        <f>ROUND(VALUE(SUBSTITUTE(実質収支比率等に係る経年分析!I$47,"▲","-")),2)</f>
        <v>12.74</v>
      </c>
      <c r="F20" s="179">
        <f>ROUND(VALUE(SUBSTITUTE(実質収支比率等に係る経年分析!J$47,"▲","-")),2)</f>
        <v>11.97</v>
      </c>
    </row>
    <row r="21" spans="1:11" x14ac:dyDescent="0.15">
      <c r="A21" s="179" t="s">
        <v>56</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3.59</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-2.2599999999999998</v>
      </c>
      <c r="F21" s="179">
        <f>IF(ISNUMBER(VALUE(SUBSTITUTE(実質収支比率等に係る経年分析!J$49,"▲","-"))),ROUND(VALUE(SUBSTITUTE(実質収支比率等に係る経年分析!J$49,"▲","-")),2),NA())</f>
        <v>-0.78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病院事業会計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0.14000000000000001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1.1499999999999999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0.23</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0.57999999999999996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4.4400000000000004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6165</v>
      </c>
      <c r="E42" s="181"/>
      <c r="F42" s="181"/>
      <c r="G42" s="181">
        <f>'実質公債費比率（分子）の構造'!L$52</f>
        <v>6001</v>
      </c>
      <c r="H42" s="181"/>
      <c r="I42" s="181"/>
      <c r="J42" s="181">
        <f>'実質公債費比率（分子）の構造'!M$52</f>
        <v>6083</v>
      </c>
      <c r="K42" s="181"/>
      <c r="L42" s="181"/>
      <c r="M42" s="181">
        <f>'実質公債費比率（分子）の構造'!N$52</f>
        <v>5844</v>
      </c>
      <c r="N42" s="181"/>
      <c r="O42" s="181"/>
      <c r="P42" s="181">
        <f>'実質公債費比率（分子）の構造'!O$52</f>
        <v>5687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247</v>
      </c>
      <c r="C44" s="181"/>
      <c r="D44" s="181"/>
      <c r="E44" s="181">
        <f>'実質公債費比率（分子）の構造'!L$50</f>
        <v>250</v>
      </c>
      <c r="F44" s="181"/>
      <c r="G44" s="181"/>
      <c r="H44" s="181">
        <f>'実質公債費比率（分子）の構造'!M$50</f>
        <v>285</v>
      </c>
      <c r="I44" s="181"/>
      <c r="J44" s="181"/>
      <c r="K44" s="181">
        <f>'実質公債費比率（分子）の構造'!N$50</f>
        <v>256</v>
      </c>
      <c r="L44" s="181"/>
      <c r="M44" s="181"/>
      <c r="N44" s="181">
        <f>'実質公債費比率（分子）の構造'!O$50</f>
        <v>260</v>
      </c>
      <c r="O44" s="181"/>
      <c r="P44" s="181"/>
    </row>
    <row r="45" spans="1:16" x14ac:dyDescent="0.15">
      <c r="A45" s="181" t="s">
        <v>66</v>
      </c>
      <c r="B45" s="181">
        <f>'実質公債費比率（分子）の構造'!K$49</f>
        <v>674</v>
      </c>
      <c r="C45" s="181"/>
      <c r="D45" s="181"/>
      <c r="E45" s="181">
        <f>'実質公債費比率（分子）の構造'!L$49</f>
        <v>564</v>
      </c>
      <c r="F45" s="181"/>
      <c r="G45" s="181"/>
      <c r="H45" s="181">
        <f>'実質公債費比率（分子）の構造'!M$49</f>
        <v>360</v>
      </c>
      <c r="I45" s="181"/>
      <c r="J45" s="181"/>
      <c r="K45" s="181">
        <f>'実質公債費比率（分子）の構造'!N$49</f>
        <v>362</v>
      </c>
      <c r="L45" s="181"/>
      <c r="M45" s="181"/>
      <c r="N45" s="181">
        <f>'実質公債費比率（分子）の構造'!O$49</f>
        <v>137</v>
      </c>
      <c r="O45" s="181"/>
      <c r="P45" s="181"/>
    </row>
    <row r="46" spans="1:16" x14ac:dyDescent="0.15">
      <c r="A46" s="181" t="s">
        <v>67</v>
      </c>
      <c r="B46" s="181">
        <f>'実質公債費比率（分子）の構造'!K$48</f>
        <v>1195</v>
      </c>
      <c r="C46" s="181"/>
      <c r="D46" s="181"/>
      <c r="E46" s="181">
        <f>'実質公債費比率（分子）の構造'!L$48</f>
        <v>1229</v>
      </c>
      <c r="F46" s="181"/>
      <c r="G46" s="181"/>
      <c r="H46" s="181">
        <f>'実質公債費比率（分子）の構造'!M$48</f>
        <v>814</v>
      </c>
      <c r="I46" s="181"/>
      <c r="J46" s="181"/>
      <c r="K46" s="181">
        <f>'実質公債費比率（分子）の構造'!N$48</f>
        <v>799</v>
      </c>
      <c r="L46" s="181"/>
      <c r="M46" s="181"/>
      <c r="N46" s="181">
        <f>'実質公債費比率（分子）の構造'!O$48</f>
        <v>762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5928</v>
      </c>
      <c r="C49" s="181"/>
      <c r="D49" s="181"/>
      <c r="E49" s="181">
        <f>'実質公債費比率（分子）の構造'!L$45</f>
        <v>6104</v>
      </c>
      <c r="F49" s="181"/>
      <c r="G49" s="181"/>
      <c r="H49" s="181">
        <f>'実質公債費比率（分子）の構造'!M$45</f>
        <v>6424</v>
      </c>
      <c r="I49" s="181"/>
      <c r="J49" s="181"/>
      <c r="K49" s="181">
        <f>'実質公債費比率（分子）の構造'!N$45</f>
        <v>6460</v>
      </c>
      <c r="L49" s="181"/>
      <c r="M49" s="181"/>
      <c r="N49" s="181">
        <f>'実質公債費比率（分子）の構造'!O$45</f>
        <v>6454</v>
      </c>
      <c r="O49" s="181"/>
      <c r="P49" s="181"/>
    </row>
    <row r="50" spans="1:16" x14ac:dyDescent="0.15">
      <c r="A50" s="181" t="s">
        <v>71</v>
      </c>
      <c r="B50" s="181" t="e">
        <f>NA()</f>
        <v>#N/A</v>
      </c>
      <c r="C50" s="181">
        <f>IF(ISNUMBER('実質公債費比率（分子）の構造'!K$53),'実質公債費比率（分子）の構造'!K$53,NA())</f>
        <v>1879</v>
      </c>
      <c r="D50" s="181" t="e">
        <f>NA()</f>
        <v>#N/A</v>
      </c>
      <c r="E50" s="181" t="e">
        <f>NA()</f>
        <v>#N/A</v>
      </c>
      <c r="F50" s="181">
        <f>IF(ISNUMBER('実質公債費比率（分子）の構造'!L$53),'実質公債費比率（分子）の構造'!L$53,NA())</f>
        <v>2146</v>
      </c>
      <c r="G50" s="181" t="e">
        <f>NA()</f>
        <v>#N/A</v>
      </c>
      <c r="H50" s="181" t="e">
        <f>NA()</f>
        <v>#N/A</v>
      </c>
      <c r="I50" s="181">
        <f>IF(ISNUMBER('実質公債費比率（分子）の構造'!M$53),'実質公債費比率（分子）の構造'!M$53,NA())</f>
        <v>1800</v>
      </c>
      <c r="J50" s="181" t="e">
        <f>NA()</f>
        <v>#N/A</v>
      </c>
      <c r="K50" s="181" t="e">
        <f>NA()</f>
        <v>#N/A</v>
      </c>
      <c r="L50" s="181">
        <f>IF(ISNUMBER('実質公債費比率（分子）の構造'!N$53),'実質公債費比率（分子）の構造'!N$53,NA())</f>
        <v>2033</v>
      </c>
      <c r="M50" s="181" t="e">
        <f>NA()</f>
        <v>#N/A</v>
      </c>
      <c r="N50" s="181" t="e">
        <f>NA()</f>
        <v>#N/A</v>
      </c>
      <c r="O50" s="181">
        <f>IF(ISNUMBER('実質公債費比率（分子）の構造'!O$53),'実質公債費比率（分子）の構造'!O$53,NA())</f>
        <v>1926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50672</v>
      </c>
      <c r="E56" s="180"/>
      <c r="F56" s="180"/>
      <c r="G56" s="180">
        <f>'将来負担比率（分子）の構造'!J$52</f>
        <v>49901</v>
      </c>
      <c r="H56" s="180"/>
      <c r="I56" s="180"/>
      <c r="J56" s="180">
        <f>'将来負担比率（分子）の構造'!K$52</f>
        <v>49893</v>
      </c>
      <c r="K56" s="180"/>
      <c r="L56" s="180"/>
      <c r="M56" s="180">
        <f>'将来負担比率（分子）の構造'!L$52</f>
        <v>52550</v>
      </c>
      <c r="N56" s="180"/>
      <c r="O56" s="180"/>
      <c r="P56" s="180">
        <f>'将来負担比率（分子）の構造'!M$52</f>
        <v>52156</v>
      </c>
    </row>
    <row r="57" spans="1:16" x14ac:dyDescent="0.15">
      <c r="A57" s="180" t="s">
        <v>42</v>
      </c>
      <c r="B57" s="180"/>
      <c r="C57" s="180"/>
      <c r="D57" s="180">
        <f>'将来負担比率（分子）の構造'!I$51</f>
        <v>15131</v>
      </c>
      <c r="E57" s="180"/>
      <c r="F57" s="180"/>
      <c r="G57" s="180">
        <f>'将来負担比率（分子）の構造'!J$51</f>
        <v>13783</v>
      </c>
      <c r="H57" s="180"/>
      <c r="I57" s="180"/>
      <c r="J57" s="180">
        <f>'将来負担比率（分子）の構造'!K$51</f>
        <v>13394</v>
      </c>
      <c r="K57" s="180"/>
      <c r="L57" s="180"/>
      <c r="M57" s="180">
        <f>'将来負担比率（分子）の構造'!L$51</f>
        <v>12192</v>
      </c>
      <c r="N57" s="180"/>
      <c r="O57" s="180"/>
      <c r="P57" s="180">
        <f>'将来負担比率（分子）の構造'!M$51</f>
        <v>14861</v>
      </c>
    </row>
    <row r="58" spans="1:16" x14ac:dyDescent="0.15">
      <c r="A58" s="180" t="s">
        <v>41</v>
      </c>
      <c r="B58" s="180"/>
      <c r="C58" s="180"/>
      <c r="D58" s="180">
        <f>'将来負担比率（分子）の構造'!I$50</f>
        <v>8892</v>
      </c>
      <c r="E58" s="180"/>
      <c r="F58" s="180"/>
      <c r="G58" s="180">
        <f>'将来負担比率（分子）の構造'!J$50</f>
        <v>9759</v>
      </c>
      <c r="H58" s="180"/>
      <c r="I58" s="180"/>
      <c r="J58" s="180">
        <f>'将来負担比率（分子）の構造'!K$50</f>
        <v>11634</v>
      </c>
      <c r="K58" s="180"/>
      <c r="L58" s="180"/>
      <c r="M58" s="180">
        <f>'将来負担比率（分子）の構造'!L$50</f>
        <v>13093</v>
      </c>
      <c r="N58" s="180"/>
      <c r="O58" s="180"/>
      <c r="P58" s="180">
        <f>'将来負担比率（分子）の構造'!M$50</f>
        <v>13311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6974</v>
      </c>
      <c r="C62" s="180"/>
      <c r="D62" s="180"/>
      <c r="E62" s="180">
        <f>'将来負担比率（分子）の構造'!J$45</f>
        <v>6435</v>
      </c>
      <c r="F62" s="180"/>
      <c r="G62" s="180"/>
      <c r="H62" s="180">
        <f>'将来負担比率（分子）の構造'!K$45</f>
        <v>6541</v>
      </c>
      <c r="I62" s="180"/>
      <c r="J62" s="180"/>
      <c r="K62" s="180">
        <f>'将来負担比率（分子）の構造'!L$45</f>
        <v>6704</v>
      </c>
      <c r="L62" s="180"/>
      <c r="M62" s="180"/>
      <c r="N62" s="180">
        <f>'将来負担比率（分子）の構造'!M$45</f>
        <v>6513</v>
      </c>
      <c r="O62" s="180"/>
      <c r="P62" s="180"/>
    </row>
    <row r="63" spans="1:16" x14ac:dyDescent="0.15">
      <c r="A63" s="180" t="s">
        <v>34</v>
      </c>
      <c r="B63" s="180">
        <f>'将来負担比率（分子）の構造'!I$44</f>
        <v>2022</v>
      </c>
      <c r="C63" s="180"/>
      <c r="D63" s="180"/>
      <c r="E63" s="180">
        <f>'将来負担比率（分子）の構造'!J$44</f>
        <v>2118</v>
      </c>
      <c r="F63" s="180"/>
      <c r="G63" s="180"/>
      <c r="H63" s="180">
        <f>'将来負担比率（分子）の構造'!K$44</f>
        <v>1975</v>
      </c>
      <c r="I63" s="180"/>
      <c r="J63" s="180"/>
      <c r="K63" s="180">
        <f>'将来負担比率（分子）の構造'!L$44</f>
        <v>1628</v>
      </c>
      <c r="L63" s="180"/>
      <c r="M63" s="180"/>
      <c r="N63" s="180">
        <f>'将来負担比率（分子）の構造'!M$44</f>
        <v>1522</v>
      </c>
      <c r="O63" s="180"/>
      <c r="P63" s="180"/>
    </row>
    <row r="64" spans="1:16" x14ac:dyDescent="0.15">
      <c r="A64" s="180" t="s">
        <v>33</v>
      </c>
      <c r="B64" s="180">
        <f>'将来負担比率（分子）の構造'!I$43</f>
        <v>13647</v>
      </c>
      <c r="C64" s="180"/>
      <c r="D64" s="180"/>
      <c r="E64" s="180">
        <f>'将来負担比率（分子）の構造'!J$43</f>
        <v>11391</v>
      </c>
      <c r="F64" s="180"/>
      <c r="G64" s="180"/>
      <c r="H64" s="180">
        <f>'将来負担比率（分子）の構造'!K$43</f>
        <v>11147</v>
      </c>
      <c r="I64" s="180"/>
      <c r="J64" s="180"/>
      <c r="K64" s="180">
        <f>'将来負担比率（分子）の構造'!L$43</f>
        <v>15253</v>
      </c>
      <c r="L64" s="180"/>
      <c r="M64" s="180"/>
      <c r="N64" s="180">
        <f>'将来負担比率（分子）の構造'!M$43</f>
        <v>14401</v>
      </c>
      <c r="O64" s="180"/>
      <c r="P64" s="180"/>
    </row>
    <row r="65" spans="1:16" x14ac:dyDescent="0.15">
      <c r="A65" s="180" t="s">
        <v>32</v>
      </c>
      <c r="B65" s="180">
        <f>'将来負担比率（分子）の構造'!I$42</f>
        <v>2695</v>
      </c>
      <c r="C65" s="180"/>
      <c r="D65" s="180"/>
      <c r="E65" s="180">
        <f>'将来負担比率（分子）の構造'!J$42</f>
        <v>2431</v>
      </c>
      <c r="F65" s="180"/>
      <c r="G65" s="180"/>
      <c r="H65" s="180">
        <f>'将来負担比率（分子）の構造'!K$42</f>
        <v>2169</v>
      </c>
      <c r="I65" s="180"/>
      <c r="J65" s="180"/>
      <c r="K65" s="180">
        <f>'将来負担比率（分子）の構造'!L$42</f>
        <v>1906</v>
      </c>
      <c r="L65" s="180"/>
      <c r="M65" s="180"/>
      <c r="N65" s="180">
        <f>'将来負担比率（分子）の構造'!M$42</f>
        <v>1900</v>
      </c>
      <c r="O65" s="180"/>
      <c r="P65" s="180"/>
    </row>
    <row r="66" spans="1:16" x14ac:dyDescent="0.15">
      <c r="A66" s="180" t="s">
        <v>31</v>
      </c>
      <c r="B66" s="180">
        <f>'将来負担比率（分子）の構造'!I$41</f>
        <v>53701</v>
      </c>
      <c r="C66" s="180"/>
      <c r="D66" s="180"/>
      <c r="E66" s="180">
        <f>'将来負担比率（分子）の構造'!J$41</f>
        <v>51080</v>
      </c>
      <c r="F66" s="180"/>
      <c r="G66" s="180"/>
      <c r="H66" s="180">
        <f>'将来負担比率（分子）の構造'!K$41</f>
        <v>49747</v>
      </c>
      <c r="I66" s="180"/>
      <c r="J66" s="180"/>
      <c r="K66" s="180">
        <f>'将来負担比率（分子）の構造'!L$41</f>
        <v>48333</v>
      </c>
      <c r="L66" s="180"/>
      <c r="M66" s="180"/>
      <c r="N66" s="180">
        <f>'将来負担比率（分子）の構造'!M$41</f>
        <v>46982</v>
      </c>
      <c r="O66" s="180"/>
      <c r="P66" s="180"/>
    </row>
    <row r="67" spans="1:16" x14ac:dyDescent="0.15">
      <c r="A67" s="180" t="s">
        <v>75</v>
      </c>
      <c r="B67" s="180" t="e">
        <f>NA()</f>
        <v>#N/A</v>
      </c>
      <c r="C67" s="180">
        <f>IF(ISNUMBER('将来負担比率（分子）の構造'!I$53), IF('将来負担比率（分子）の構造'!I$53 &lt; 0, 0, '将来負担比率（分子）の構造'!I$53), NA())</f>
        <v>4344</v>
      </c>
      <c r="D67" s="180" t="e">
        <f>NA()</f>
        <v>#N/A</v>
      </c>
      <c r="E67" s="180" t="e">
        <f>NA()</f>
        <v>#N/A</v>
      </c>
      <c r="F67" s="180">
        <f>IF(ISNUMBER('将来負担比率（分子）の構造'!J$53), IF('将来負担比率（分子）の構造'!J$53 &lt; 0, 0, '将来負担比率（分子）の構造'!J$53), NA())</f>
        <v>12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5031</v>
      </c>
      <c r="C72" s="184">
        <f>基金残高に係る経年分析!G55</f>
        <v>4354</v>
      </c>
      <c r="D72" s="184">
        <f>基金残高に係る経年分析!H55</f>
        <v>4125</v>
      </c>
    </row>
    <row r="73" spans="1:16" x14ac:dyDescent="0.15">
      <c r="A73" s="183" t="s">
        <v>78</v>
      </c>
      <c r="B73" s="184">
        <f>基金残高に係る経年分析!F56</f>
        <v>212</v>
      </c>
      <c r="C73" s="184">
        <f>基金残高に係る経年分析!G56</f>
        <v>212</v>
      </c>
      <c r="D73" s="184">
        <f>基金残高に係る経年分析!H56</f>
        <v>212</v>
      </c>
    </row>
    <row r="74" spans="1:16" x14ac:dyDescent="0.15">
      <c r="A74" s="183" t="s">
        <v>79</v>
      </c>
      <c r="B74" s="184">
        <f>基金残高に係る経年分析!F57</f>
        <v>4764</v>
      </c>
      <c r="C74" s="184">
        <f>基金残高に係る経年分析!G57</f>
        <v>6774</v>
      </c>
      <c r="D74" s="184">
        <f>基金残高に係る経年分析!H57</f>
        <v>7256</v>
      </c>
    </row>
  </sheetData>
  <sheetProtection algorithmName="SHA-512" hashValue="GP6YXix2pvbQ2/FMVl71HvED/pGh8DLQJ+DjZwdzVGpitjkrwPsmUTClGund+9pYo6ZZmV8m05XR+6WePWslyw==" saltValue="x80bXqITSkM5FchTjqNP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23680435</v>
      </c>
      <c r="S5" s="727"/>
      <c r="T5" s="727"/>
      <c r="U5" s="727"/>
      <c r="V5" s="727"/>
      <c r="W5" s="727"/>
      <c r="X5" s="727"/>
      <c r="Y5" s="773"/>
      <c r="Z5" s="791">
        <v>37.4</v>
      </c>
      <c r="AA5" s="791"/>
      <c r="AB5" s="791"/>
      <c r="AC5" s="791"/>
      <c r="AD5" s="792">
        <v>21802527</v>
      </c>
      <c r="AE5" s="792"/>
      <c r="AF5" s="792"/>
      <c r="AG5" s="792"/>
      <c r="AH5" s="792"/>
      <c r="AI5" s="792"/>
      <c r="AJ5" s="792"/>
      <c r="AK5" s="792"/>
      <c r="AL5" s="774">
        <v>65.599999999999994</v>
      </c>
      <c r="AM5" s="743"/>
      <c r="AN5" s="743"/>
      <c r="AO5" s="775"/>
      <c r="AP5" s="760" t="s">
        <v>228</v>
      </c>
      <c r="AQ5" s="761"/>
      <c r="AR5" s="761"/>
      <c r="AS5" s="761"/>
      <c r="AT5" s="761"/>
      <c r="AU5" s="761"/>
      <c r="AV5" s="761"/>
      <c r="AW5" s="761"/>
      <c r="AX5" s="761"/>
      <c r="AY5" s="761"/>
      <c r="AZ5" s="761"/>
      <c r="BA5" s="761"/>
      <c r="BB5" s="761"/>
      <c r="BC5" s="761"/>
      <c r="BD5" s="761"/>
      <c r="BE5" s="761"/>
      <c r="BF5" s="762"/>
      <c r="BG5" s="661">
        <v>21802527</v>
      </c>
      <c r="BH5" s="664"/>
      <c r="BI5" s="664"/>
      <c r="BJ5" s="664"/>
      <c r="BK5" s="664"/>
      <c r="BL5" s="664"/>
      <c r="BM5" s="664"/>
      <c r="BN5" s="665"/>
      <c r="BO5" s="723">
        <v>92.1</v>
      </c>
      <c r="BP5" s="723"/>
      <c r="BQ5" s="723"/>
      <c r="BR5" s="723"/>
      <c r="BS5" s="724">
        <v>289394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318709</v>
      </c>
      <c r="S6" s="664"/>
      <c r="T6" s="664"/>
      <c r="U6" s="664"/>
      <c r="V6" s="664"/>
      <c r="W6" s="664"/>
      <c r="X6" s="664"/>
      <c r="Y6" s="665"/>
      <c r="Z6" s="723">
        <v>0.5</v>
      </c>
      <c r="AA6" s="723"/>
      <c r="AB6" s="723"/>
      <c r="AC6" s="723"/>
      <c r="AD6" s="724">
        <v>318709</v>
      </c>
      <c r="AE6" s="724"/>
      <c r="AF6" s="724"/>
      <c r="AG6" s="724"/>
      <c r="AH6" s="724"/>
      <c r="AI6" s="724"/>
      <c r="AJ6" s="724"/>
      <c r="AK6" s="724"/>
      <c r="AL6" s="666">
        <v>1</v>
      </c>
      <c r="AM6" s="667"/>
      <c r="AN6" s="667"/>
      <c r="AO6" s="725"/>
      <c r="AP6" s="658" t="s">
        <v>233</v>
      </c>
      <c r="AQ6" s="659"/>
      <c r="AR6" s="659"/>
      <c r="AS6" s="659"/>
      <c r="AT6" s="659"/>
      <c r="AU6" s="659"/>
      <c r="AV6" s="659"/>
      <c r="AW6" s="659"/>
      <c r="AX6" s="659"/>
      <c r="AY6" s="659"/>
      <c r="AZ6" s="659"/>
      <c r="BA6" s="659"/>
      <c r="BB6" s="659"/>
      <c r="BC6" s="659"/>
      <c r="BD6" s="659"/>
      <c r="BE6" s="659"/>
      <c r="BF6" s="660"/>
      <c r="BG6" s="661">
        <v>21802527</v>
      </c>
      <c r="BH6" s="664"/>
      <c r="BI6" s="664"/>
      <c r="BJ6" s="664"/>
      <c r="BK6" s="664"/>
      <c r="BL6" s="664"/>
      <c r="BM6" s="664"/>
      <c r="BN6" s="665"/>
      <c r="BO6" s="723">
        <v>92.1</v>
      </c>
      <c r="BP6" s="723"/>
      <c r="BQ6" s="723"/>
      <c r="BR6" s="723"/>
      <c r="BS6" s="724">
        <v>289394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397965</v>
      </c>
      <c r="CS6" s="664"/>
      <c r="CT6" s="664"/>
      <c r="CU6" s="664"/>
      <c r="CV6" s="664"/>
      <c r="CW6" s="664"/>
      <c r="CX6" s="664"/>
      <c r="CY6" s="665"/>
      <c r="CZ6" s="774">
        <v>0.6</v>
      </c>
      <c r="DA6" s="743"/>
      <c r="DB6" s="743"/>
      <c r="DC6" s="777"/>
      <c r="DD6" s="669" t="s">
        <v>235</v>
      </c>
      <c r="DE6" s="664"/>
      <c r="DF6" s="664"/>
      <c r="DG6" s="664"/>
      <c r="DH6" s="664"/>
      <c r="DI6" s="664"/>
      <c r="DJ6" s="664"/>
      <c r="DK6" s="664"/>
      <c r="DL6" s="664"/>
      <c r="DM6" s="664"/>
      <c r="DN6" s="664"/>
      <c r="DO6" s="664"/>
      <c r="DP6" s="665"/>
      <c r="DQ6" s="669">
        <v>397965</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57770</v>
      </c>
      <c r="S7" s="664"/>
      <c r="T7" s="664"/>
      <c r="U7" s="664"/>
      <c r="V7" s="664"/>
      <c r="W7" s="664"/>
      <c r="X7" s="664"/>
      <c r="Y7" s="665"/>
      <c r="Z7" s="723">
        <v>0.1</v>
      </c>
      <c r="AA7" s="723"/>
      <c r="AB7" s="723"/>
      <c r="AC7" s="723"/>
      <c r="AD7" s="724">
        <v>57770</v>
      </c>
      <c r="AE7" s="724"/>
      <c r="AF7" s="724"/>
      <c r="AG7" s="724"/>
      <c r="AH7" s="724"/>
      <c r="AI7" s="724"/>
      <c r="AJ7" s="724"/>
      <c r="AK7" s="724"/>
      <c r="AL7" s="666">
        <v>0.2</v>
      </c>
      <c r="AM7" s="667"/>
      <c r="AN7" s="667"/>
      <c r="AO7" s="725"/>
      <c r="AP7" s="658" t="s">
        <v>237</v>
      </c>
      <c r="AQ7" s="659"/>
      <c r="AR7" s="659"/>
      <c r="AS7" s="659"/>
      <c r="AT7" s="659"/>
      <c r="AU7" s="659"/>
      <c r="AV7" s="659"/>
      <c r="AW7" s="659"/>
      <c r="AX7" s="659"/>
      <c r="AY7" s="659"/>
      <c r="AZ7" s="659"/>
      <c r="BA7" s="659"/>
      <c r="BB7" s="659"/>
      <c r="BC7" s="659"/>
      <c r="BD7" s="659"/>
      <c r="BE7" s="659"/>
      <c r="BF7" s="660"/>
      <c r="BG7" s="661">
        <v>11148365</v>
      </c>
      <c r="BH7" s="664"/>
      <c r="BI7" s="664"/>
      <c r="BJ7" s="664"/>
      <c r="BK7" s="664"/>
      <c r="BL7" s="664"/>
      <c r="BM7" s="664"/>
      <c r="BN7" s="665"/>
      <c r="BO7" s="723">
        <v>47.1</v>
      </c>
      <c r="BP7" s="723"/>
      <c r="BQ7" s="723"/>
      <c r="BR7" s="723"/>
      <c r="BS7" s="724">
        <v>289394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6749808</v>
      </c>
      <c r="CS7" s="664"/>
      <c r="CT7" s="664"/>
      <c r="CU7" s="664"/>
      <c r="CV7" s="664"/>
      <c r="CW7" s="664"/>
      <c r="CX7" s="664"/>
      <c r="CY7" s="665"/>
      <c r="CZ7" s="723">
        <v>10.7</v>
      </c>
      <c r="DA7" s="723"/>
      <c r="DB7" s="723"/>
      <c r="DC7" s="723"/>
      <c r="DD7" s="669">
        <v>259296</v>
      </c>
      <c r="DE7" s="664"/>
      <c r="DF7" s="664"/>
      <c r="DG7" s="664"/>
      <c r="DH7" s="664"/>
      <c r="DI7" s="664"/>
      <c r="DJ7" s="664"/>
      <c r="DK7" s="664"/>
      <c r="DL7" s="664"/>
      <c r="DM7" s="664"/>
      <c r="DN7" s="664"/>
      <c r="DO7" s="664"/>
      <c r="DP7" s="665"/>
      <c r="DQ7" s="669">
        <v>4525765</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137502</v>
      </c>
      <c r="S8" s="664"/>
      <c r="T8" s="664"/>
      <c r="U8" s="664"/>
      <c r="V8" s="664"/>
      <c r="W8" s="664"/>
      <c r="X8" s="664"/>
      <c r="Y8" s="665"/>
      <c r="Z8" s="723">
        <v>0.2</v>
      </c>
      <c r="AA8" s="723"/>
      <c r="AB8" s="723"/>
      <c r="AC8" s="723"/>
      <c r="AD8" s="724">
        <v>137502</v>
      </c>
      <c r="AE8" s="724"/>
      <c r="AF8" s="724"/>
      <c r="AG8" s="724"/>
      <c r="AH8" s="724"/>
      <c r="AI8" s="724"/>
      <c r="AJ8" s="724"/>
      <c r="AK8" s="724"/>
      <c r="AL8" s="666">
        <v>0.4</v>
      </c>
      <c r="AM8" s="667"/>
      <c r="AN8" s="667"/>
      <c r="AO8" s="725"/>
      <c r="AP8" s="658" t="s">
        <v>240</v>
      </c>
      <c r="AQ8" s="659"/>
      <c r="AR8" s="659"/>
      <c r="AS8" s="659"/>
      <c r="AT8" s="659"/>
      <c r="AU8" s="659"/>
      <c r="AV8" s="659"/>
      <c r="AW8" s="659"/>
      <c r="AX8" s="659"/>
      <c r="AY8" s="659"/>
      <c r="AZ8" s="659"/>
      <c r="BA8" s="659"/>
      <c r="BB8" s="659"/>
      <c r="BC8" s="659"/>
      <c r="BD8" s="659"/>
      <c r="BE8" s="659"/>
      <c r="BF8" s="660"/>
      <c r="BG8" s="661">
        <v>290148</v>
      </c>
      <c r="BH8" s="664"/>
      <c r="BI8" s="664"/>
      <c r="BJ8" s="664"/>
      <c r="BK8" s="664"/>
      <c r="BL8" s="664"/>
      <c r="BM8" s="664"/>
      <c r="BN8" s="665"/>
      <c r="BO8" s="723">
        <v>1.2</v>
      </c>
      <c r="BP8" s="723"/>
      <c r="BQ8" s="723"/>
      <c r="BR8" s="723"/>
      <c r="BS8" s="669" t="s">
        <v>138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28914900</v>
      </c>
      <c r="CS8" s="664"/>
      <c r="CT8" s="664"/>
      <c r="CU8" s="664"/>
      <c r="CV8" s="664"/>
      <c r="CW8" s="664"/>
      <c r="CX8" s="664"/>
      <c r="CY8" s="665"/>
      <c r="CZ8" s="723">
        <v>45.9</v>
      </c>
      <c r="DA8" s="723"/>
      <c r="DB8" s="723"/>
      <c r="DC8" s="723"/>
      <c r="DD8" s="669">
        <v>471327</v>
      </c>
      <c r="DE8" s="664"/>
      <c r="DF8" s="664"/>
      <c r="DG8" s="664"/>
      <c r="DH8" s="664"/>
      <c r="DI8" s="664"/>
      <c r="DJ8" s="664"/>
      <c r="DK8" s="664"/>
      <c r="DL8" s="664"/>
      <c r="DM8" s="664"/>
      <c r="DN8" s="664"/>
      <c r="DO8" s="664"/>
      <c r="DP8" s="665"/>
      <c r="DQ8" s="669">
        <v>12921396</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116532</v>
      </c>
      <c r="S9" s="664"/>
      <c r="T9" s="664"/>
      <c r="U9" s="664"/>
      <c r="V9" s="664"/>
      <c r="W9" s="664"/>
      <c r="X9" s="664"/>
      <c r="Y9" s="665"/>
      <c r="Z9" s="723">
        <v>0.2</v>
      </c>
      <c r="AA9" s="723"/>
      <c r="AB9" s="723"/>
      <c r="AC9" s="723"/>
      <c r="AD9" s="724">
        <v>116532</v>
      </c>
      <c r="AE9" s="724"/>
      <c r="AF9" s="724"/>
      <c r="AG9" s="724"/>
      <c r="AH9" s="724"/>
      <c r="AI9" s="724"/>
      <c r="AJ9" s="724"/>
      <c r="AK9" s="724"/>
      <c r="AL9" s="666">
        <v>0.4</v>
      </c>
      <c r="AM9" s="667"/>
      <c r="AN9" s="667"/>
      <c r="AO9" s="725"/>
      <c r="AP9" s="658" t="s">
        <v>243</v>
      </c>
      <c r="AQ9" s="659"/>
      <c r="AR9" s="659"/>
      <c r="AS9" s="659"/>
      <c r="AT9" s="659"/>
      <c r="AU9" s="659"/>
      <c r="AV9" s="659"/>
      <c r="AW9" s="659"/>
      <c r="AX9" s="659"/>
      <c r="AY9" s="659"/>
      <c r="AZ9" s="659"/>
      <c r="BA9" s="659"/>
      <c r="BB9" s="659"/>
      <c r="BC9" s="659"/>
      <c r="BD9" s="659"/>
      <c r="BE9" s="659"/>
      <c r="BF9" s="660"/>
      <c r="BG9" s="661">
        <v>9320901</v>
      </c>
      <c r="BH9" s="664"/>
      <c r="BI9" s="664"/>
      <c r="BJ9" s="664"/>
      <c r="BK9" s="664"/>
      <c r="BL9" s="664"/>
      <c r="BM9" s="664"/>
      <c r="BN9" s="665"/>
      <c r="BO9" s="723">
        <v>39.4</v>
      </c>
      <c r="BP9" s="723"/>
      <c r="BQ9" s="723"/>
      <c r="BR9" s="723"/>
      <c r="BS9" s="669" t="s">
        <v>138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4987138</v>
      </c>
      <c r="CS9" s="664"/>
      <c r="CT9" s="664"/>
      <c r="CU9" s="664"/>
      <c r="CV9" s="664"/>
      <c r="CW9" s="664"/>
      <c r="CX9" s="664"/>
      <c r="CY9" s="665"/>
      <c r="CZ9" s="723">
        <v>7.9</v>
      </c>
      <c r="DA9" s="723"/>
      <c r="DB9" s="723"/>
      <c r="DC9" s="723"/>
      <c r="DD9" s="669">
        <v>66669</v>
      </c>
      <c r="DE9" s="664"/>
      <c r="DF9" s="664"/>
      <c r="DG9" s="664"/>
      <c r="DH9" s="664"/>
      <c r="DI9" s="664"/>
      <c r="DJ9" s="664"/>
      <c r="DK9" s="664"/>
      <c r="DL9" s="664"/>
      <c r="DM9" s="664"/>
      <c r="DN9" s="664"/>
      <c r="DO9" s="664"/>
      <c r="DP9" s="665"/>
      <c r="DQ9" s="669">
        <v>4236499</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139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464346</v>
      </c>
      <c r="BH10" s="664"/>
      <c r="BI10" s="664"/>
      <c r="BJ10" s="664"/>
      <c r="BK10" s="664"/>
      <c r="BL10" s="664"/>
      <c r="BM10" s="664"/>
      <c r="BN10" s="665"/>
      <c r="BO10" s="723">
        <v>2</v>
      </c>
      <c r="BP10" s="723"/>
      <c r="BQ10" s="723"/>
      <c r="BR10" s="723"/>
      <c r="BS10" s="669">
        <v>77201</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61099</v>
      </c>
      <c r="CS10" s="664"/>
      <c r="CT10" s="664"/>
      <c r="CU10" s="664"/>
      <c r="CV10" s="664"/>
      <c r="CW10" s="664"/>
      <c r="CX10" s="664"/>
      <c r="CY10" s="665"/>
      <c r="CZ10" s="723">
        <v>0.1</v>
      </c>
      <c r="DA10" s="723"/>
      <c r="DB10" s="723"/>
      <c r="DC10" s="723"/>
      <c r="DD10" s="669" t="s">
        <v>139</v>
      </c>
      <c r="DE10" s="664"/>
      <c r="DF10" s="664"/>
      <c r="DG10" s="664"/>
      <c r="DH10" s="664"/>
      <c r="DI10" s="664"/>
      <c r="DJ10" s="664"/>
      <c r="DK10" s="664"/>
      <c r="DL10" s="664"/>
      <c r="DM10" s="664"/>
      <c r="DN10" s="664"/>
      <c r="DO10" s="664"/>
      <c r="DP10" s="665"/>
      <c r="DQ10" s="669">
        <v>54849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139</v>
      </c>
      <c r="AA11" s="723"/>
      <c r="AB11" s="723"/>
      <c r="AC11" s="723"/>
      <c r="AD11" s="724" t="s">
        <v>138</v>
      </c>
      <c r="AE11" s="724"/>
      <c r="AF11" s="724"/>
      <c r="AG11" s="724"/>
      <c r="AH11" s="724"/>
      <c r="AI11" s="724"/>
      <c r="AJ11" s="724"/>
      <c r="AK11" s="724"/>
      <c r="AL11" s="666" t="s">
        <v>139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1072970</v>
      </c>
      <c r="BH11" s="664"/>
      <c r="BI11" s="664"/>
      <c r="BJ11" s="664"/>
      <c r="BK11" s="664"/>
      <c r="BL11" s="664"/>
      <c r="BM11" s="664"/>
      <c r="BN11" s="665"/>
      <c r="BO11" s="723">
        <v>4.5</v>
      </c>
      <c r="BP11" s="723"/>
      <c r="BQ11" s="723"/>
      <c r="BR11" s="723"/>
      <c r="BS11" s="669">
        <v>212193</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495080</v>
      </c>
      <c r="CS11" s="664"/>
      <c r="CT11" s="664"/>
      <c r="CU11" s="664"/>
      <c r="CV11" s="664"/>
      <c r="CW11" s="664"/>
      <c r="CX11" s="664"/>
      <c r="CY11" s="665"/>
      <c r="CZ11" s="723">
        <v>0.8</v>
      </c>
      <c r="DA11" s="723"/>
      <c r="DB11" s="723"/>
      <c r="DC11" s="723"/>
      <c r="DD11" s="669">
        <v>304846</v>
      </c>
      <c r="DE11" s="664"/>
      <c r="DF11" s="664"/>
      <c r="DG11" s="664"/>
      <c r="DH11" s="664"/>
      <c r="DI11" s="664"/>
      <c r="DJ11" s="664"/>
      <c r="DK11" s="664"/>
      <c r="DL11" s="664"/>
      <c r="DM11" s="664"/>
      <c r="DN11" s="664"/>
      <c r="DO11" s="664"/>
      <c r="DP11" s="665"/>
      <c r="DQ11" s="669">
        <v>455620</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3026816</v>
      </c>
      <c r="S12" s="664"/>
      <c r="T12" s="664"/>
      <c r="U12" s="664"/>
      <c r="V12" s="664"/>
      <c r="W12" s="664"/>
      <c r="X12" s="664"/>
      <c r="Y12" s="665"/>
      <c r="Z12" s="723">
        <v>4.8</v>
      </c>
      <c r="AA12" s="723"/>
      <c r="AB12" s="723"/>
      <c r="AC12" s="723"/>
      <c r="AD12" s="724">
        <v>3026816</v>
      </c>
      <c r="AE12" s="724"/>
      <c r="AF12" s="724"/>
      <c r="AG12" s="724"/>
      <c r="AH12" s="724"/>
      <c r="AI12" s="724"/>
      <c r="AJ12" s="724"/>
      <c r="AK12" s="724"/>
      <c r="AL12" s="666">
        <v>9.1</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9255543</v>
      </c>
      <c r="BH12" s="664"/>
      <c r="BI12" s="664"/>
      <c r="BJ12" s="664"/>
      <c r="BK12" s="664"/>
      <c r="BL12" s="664"/>
      <c r="BM12" s="664"/>
      <c r="BN12" s="665"/>
      <c r="BO12" s="723">
        <v>39.1</v>
      </c>
      <c r="BP12" s="723"/>
      <c r="BQ12" s="723"/>
      <c r="BR12" s="723"/>
      <c r="BS12" s="669" t="s">
        <v>139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328599</v>
      </c>
      <c r="CS12" s="664"/>
      <c r="CT12" s="664"/>
      <c r="CU12" s="664"/>
      <c r="CV12" s="664"/>
      <c r="CW12" s="664"/>
      <c r="CX12" s="664"/>
      <c r="CY12" s="665"/>
      <c r="CZ12" s="723">
        <v>0.5</v>
      </c>
      <c r="DA12" s="723"/>
      <c r="DB12" s="723"/>
      <c r="DC12" s="723"/>
      <c r="DD12" s="669" t="s">
        <v>138</v>
      </c>
      <c r="DE12" s="664"/>
      <c r="DF12" s="664"/>
      <c r="DG12" s="664"/>
      <c r="DH12" s="664"/>
      <c r="DI12" s="664"/>
      <c r="DJ12" s="664"/>
      <c r="DK12" s="664"/>
      <c r="DL12" s="664"/>
      <c r="DM12" s="664"/>
      <c r="DN12" s="664"/>
      <c r="DO12" s="664"/>
      <c r="DP12" s="665"/>
      <c r="DQ12" s="669">
        <v>210350</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30899</v>
      </c>
      <c r="S13" s="664"/>
      <c r="T13" s="664"/>
      <c r="U13" s="664"/>
      <c r="V13" s="664"/>
      <c r="W13" s="664"/>
      <c r="X13" s="664"/>
      <c r="Y13" s="665"/>
      <c r="Z13" s="723">
        <v>0</v>
      </c>
      <c r="AA13" s="723"/>
      <c r="AB13" s="723"/>
      <c r="AC13" s="723"/>
      <c r="AD13" s="724">
        <v>30899</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9172191</v>
      </c>
      <c r="BH13" s="664"/>
      <c r="BI13" s="664"/>
      <c r="BJ13" s="664"/>
      <c r="BK13" s="664"/>
      <c r="BL13" s="664"/>
      <c r="BM13" s="664"/>
      <c r="BN13" s="665"/>
      <c r="BO13" s="723">
        <v>38.700000000000003</v>
      </c>
      <c r="BP13" s="723"/>
      <c r="BQ13" s="723"/>
      <c r="BR13" s="723"/>
      <c r="BS13" s="669" t="s">
        <v>139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4836147</v>
      </c>
      <c r="CS13" s="664"/>
      <c r="CT13" s="664"/>
      <c r="CU13" s="664"/>
      <c r="CV13" s="664"/>
      <c r="CW13" s="664"/>
      <c r="CX13" s="664"/>
      <c r="CY13" s="665"/>
      <c r="CZ13" s="723">
        <v>7.7</v>
      </c>
      <c r="DA13" s="723"/>
      <c r="DB13" s="723"/>
      <c r="DC13" s="723"/>
      <c r="DD13" s="669">
        <v>2500340</v>
      </c>
      <c r="DE13" s="664"/>
      <c r="DF13" s="664"/>
      <c r="DG13" s="664"/>
      <c r="DH13" s="664"/>
      <c r="DI13" s="664"/>
      <c r="DJ13" s="664"/>
      <c r="DK13" s="664"/>
      <c r="DL13" s="664"/>
      <c r="DM13" s="664"/>
      <c r="DN13" s="664"/>
      <c r="DO13" s="664"/>
      <c r="DP13" s="665"/>
      <c r="DQ13" s="669">
        <v>2527333</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138</v>
      </c>
      <c r="AA14" s="723"/>
      <c r="AB14" s="723"/>
      <c r="AC14" s="723"/>
      <c r="AD14" s="724" t="s">
        <v>138</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355221</v>
      </c>
      <c r="BH14" s="664"/>
      <c r="BI14" s="664"/>
      <c r="BJ14" s="664"/>
      <c r="BK14" s="664"/>
      <c r="BL14" s="664"/>
      <c r="BM14" s="664"/>
      <c r="BN14" s="665"/>
      <c r="BO14" s="723">
        <v>1.5</v>
      </c>
      <c r="BP14" s="723"/>
      <c r="BQ14" s="723"/>
      <c r="BR14" s="723"/>
      <c r="BS14" s="669" t="s">
        <v>138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1768110</v>
      </c>
      <c r="CS14" s="664"/>
      <c r="CT14" s="664"/>
      <c r="CU14" s="664"/>
      <c r="CV14" s="664"/>
      <c r="CW14" s="664"/>
      <c r="CX14" s="664"/>
      <c r="CY14" s="665"/>
      <c r="CZ14" s="723">
        <v>2.8</v>
      </c>
      <c r="DA14" s="723"/>
      <c r="DB14" s="723"/>
      <c r="DC14" s="723"/>
      <c r="DD14" s="669">
        <v>351910</v>
      </c>
      <c r="DE14" s="664"/>
      <c r="DF14" s="664"/>
      <c r="DG14" s="664"/>
      <c r="DH14" s="664"/>
      <c r="DI14" s="664"/>
      <c r="DJ14" s="664"/>
      <c r="DK14" s="664"/>
      <c r="DL14" s="664"/>
      <c r="DM14" s="664"/>
      <c r="DN14" s="664"/>
      <c r="DO14" s="664"/>
      <c r="DP14" s="665"/>
      <c r="DQ14" s="669">
        <v>1457424</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172868</v>
      </c>
      <c r="S15" s="664"/>
      <c r="T15" s="664"/>
      <c r="U15" s="664"/>
      <c r="V15" s="664"/>
      <c r="W15" s="664"/>
      <c r="X15" s="664"/>
      <c r="Y15" s="665"/>
      <c r="Z15" s="723">
        <v>0.3</v>
      </c>
      <c r="AA15" s="723"/>
      <c r="AB15" s="723"/>
      <c r="AC15" s="723"/>
      <c r="AD15" s="724">
        <v>172868</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1043398</v>
      </c>
      <c r="BH15" s="664"/>
      <c r="BI15" s="664"/>
      <c r="BJ15" s="664"/>
      <c r="BK15" s="664"/>
      <c r="BL15" s="664"/>
      <c r="BM15" s="664"/>
      <c r="BN15" s="665"/>
      <c r="BO15" s="723">
        <v>4.4000000000000004</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7762672</v>
      </c>
      <c r="CS15" s="664"/>
      <c r="CT15" s="664"/>
      <c r="CU15" s="664"/>
      <c r="CV15" s="664"/>
      <c r="CW15" s="664"/>
      <c r="CX15" s="664"/>
      <c r="CY15" s="665"/>
      <c r="CZ15" s="723">
        <v>12.3</v>
      </c>
      <c r="DA15" s="723"/>
      <c r="DB15" s="723"/>
      <c r="DC15" s="723"/>
      <c r="DD15" s="669">
        <v>2055747</v>
      </c>
      <c r="DE15" s="664"/>
      <c r="DF15" s="664"/>
      <c r="DG15" s="664"/>
      <c r="DH15" s="664"/>
      <c r="DI15" s="664"/>
      <c r="DJ15" s="664"/>
      <c r="DK15" s="664"/>
      <c r="DL15" s="664"/>
      <c r="DM15" s="664"/>
      <c r="DN15" s="664"/>
      <c r="DO15" s="664"/>
      <c r="DP15" s="665"/>
      <c r="DQ15" s="669">
        <v>5246494</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138</v>
      </c>
      <c r="AA16" s="723"/>
      <c r="AB16" s="723"/>
      <c r="AC16" s="723"/>
      <c r="AD16" s="724" t="s">
        <v>139</v>
      </c>
      <c r="AE16" s="724"/>
      <c r="AF16" s="724"/>
      <c r="AG16" s="724"/>
      <c r="AH16" s="724"/>
      <c r="AI16" s="724"/>
      <c r="AJ16" s="724"/>
      <c r="AK16" s="724"/>
      <c r="AL16" s="666" t="s">
        <v>138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208766</v>
      </c>
      <c r="CS16" s="664"/>
      <c r="CT16" s="664"/>
      <c r="CU16" s="664"/>
      <c r="CV16" s="664"/>
      <c r="CW16" s="664"/>
      <c r="CX16" s="664"/>
      <c r="CY16" s="665"/>
      <c r="CZ16" s="723">
        <v>0.3</v>
      </c>
      <c r="DA16" s="723"/>
      <c r="DB16" s="723"/>
      <c r="DC16" s="723"/>
      <c r="DD16" s="669" t="s">
        <v>235</v>
      </c>
      <c r="DE16" s="664"/>
      <c r="DF16" s="664"/>
      <c r="DG16" s="664"/>
      <c r="DH16" s="664"/>
      <c r="DI16" s="664"/>
      <c r="DJ16" s="664"/>
      <c r="DK16" s="664"/>
      <c r="DL16" s="664"/>
      <c r="DM16" s="664"/>
      <c r="DN16" s="664"/>
      <c r="DO16" s="664"/>
      <c r="DP16" s="665"/>
      <c r="DQ16" s="669">
        <v>83991</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176120</v>
      </c>
      <c r="S17" s="664"/>
      <c r="T17" s="664"/>
      <c r="U17" s="664"/>
      <c r="V17" s="664"/>
      <c r="W17" s="664"/>
      <c r="X17" s="664"/>
      <c r="Y17" s="665"/>
      <c r="Z17" s="723">
        <v>0.3</v>
      </c>
      <c r="AA17" s="723"/>
      <c r="AB17" s="723"/>
      <c r="AC17" s="723"/>
      <c r="AD17" s="724">
        <v>176120</v>
      </c>
      <c r="AE17" s="724"/>
      <c r="AF17" s="724"/>
      <c r="AG17" s="724"/>
      <c r="AH17" s="724"/>
      <c r="AI17" s="724"/>
      <c r="AJ17" s="724"/>
      <c r="AK17" s="724"/>
      <c r="AL17" s="666">
        <v>0.5</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6454363</v>
      </c>
      <c r="CS17" s="664"/>
      <c r="CT17" s="664"/>
      <c r="CU17" s="664"/>
      <c r="CV17" s="664"/>
      <c r="CW17" s="664"/>
      <c r="CX17" s="664"/>
      <c r="CY17" s="665"/>
      <c r="CZ17" s="723">
        <v>10.3</v>
      </c>
      <c r="DA17" s="723"/>
      <c r="DB17" s="723"/>
      <c r="DC17" s="723"/>
      <c r="DD17" s="669" t="s">
        <v>138</v>
      </c>
      <c r="DE17" s="664"/>
      <c r="DF17" s="664"/>
      <c r="DG17" s="664"/>
      <c r="DH17" s="664"/>
      <c r="DI17" s="664"/>
      <c r="DJ17" s="664"/>
      <c r="DK17" s="664"/>
      <c r="DL17" s="664"/>
      <c r="DM17" s="664"/>
      <c r="DN17" s="664"/>
      <c r="DO17" s="664"/>
      <c r="DP17" s="665"/>
      <c r="DQ17" s="669">
        <v>6330188</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7456715</v>
      </c>
      <c r="S18" s="664"/>
      <c r="T18" s="664"/>
      <c r="U18" s="664"/>
      <c r="V18" s="664"/>
      <c r="W18" s="664"/>
      <c r="X18" s="664"/>
      <c r="Y18" s="665"/>
      <c r="Z18" s="723">
        <v>11.8</v>
      </c>
      <c r="AA18" s="723"/>
      <c r="AB18" s="723"/>
      <c r="AC18" s="723"/>
      <c r="AD18" s="724">
        <v>6640477</v>
      </c>
      <c r="AE18" s="724"/>
      <c r="AF18" s="724"/>
      <c r="AG18" s="724"/>
      <c r="AH18" s="724"/>
      <c r="AI18" s="724"/>
      <c r="AJ18" s="724"/>
      <c r="AK18" s="724"/>
      <c r="AL18" s="666">
        <v>20</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139</v>
      </c>
      <c r="BP18" s="723"/>
      <c r="BQ18" s="723"/>
      <c r="BR18" s="723"/>
      <c r="BS18" s="669" t="s">
        <v>139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235</v>
      </c>
      <c r="DA18" s="723"/>
      <c r="DB18" s="723"/>
      <c r="DC18" s="723"/>
      <c r="DD18" s="669" t="s">
        <v>138</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6640477</v>
      </c>
      <c r="S19" s="664"/>
      <c r="T19" s="664"/>
      <c r="U19" s="664"/>
      <c r="V19" s="664"/>
      <c r="W19" s="664"/>
      <c r="X19" s="664"/>
      <c r="Y19" s="665"/>
      <c r="Z19" s="723">
        <v>10.5</v>
      </c>
      <c r="AA19" s="723"/>
      <c r="AB19" s="723"/>
      <c r="AC19" s="723"/>
      <c r="AD19" s="724">
        <v>6640477</v>
      </c>
      <c r="AE19" s="724"/>
      <c r="AF19" s="724"/>
      <c r="AG19" s="724"/>
      <c r="AH19" s="724"/>
      <c r="AI19" s="724"/>
      <c r="AJ19" s="724"/>
      <c r="AK19" s="724"/>
      <c r="AL19" s="666">
        <v>20</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1877908</v>
      </c>
      <c r="BH19" s="664"/>
      <c r="BI19" s="664"/>
      <c r="BJ19" s="664"/>
      <c r="BK19" s="664"/>
      <c r="BL19" s="664"/>
      <c r="BM19" s="664"/>
      <c r="BN19" s="665"/>
      <c r="BO19" s="723">
        <v>7.9</v>
      </c>
      <c r="BP19" s="723"/>
      <c r="BQ19" s="723"/>
      <c r="BR19" s="723"/>
      <c r="BS19" s="669" t="s">
        <v>138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139</v>
      </c>
      <c r="DA19" s="723"/>
      <c r="DB19" s="723"/>
      <c r="DC19" s="723"/>
      <c r="DD19" s="669" t="s">
        <v>138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816238</v>
      </c>
      <c r="S20" s="664"/>
      <c r="T20" s="664"/>
      <c r="U20" s="664"/>
      <c r="V20" s="664"/>
      <c r="W20" s="664"/>
      <c r="X20" s="664"/>
      <c r="Y20" s="665"/>
      <c r="Z20" s="723">
        <v>1.3</v>
      </c>
      <c r="AA20" s="723"/>
      <c r="AB20" s="723"/>
      <c r="AC20" s="723"/>
      <c r="AD20" s="724" t="s">
        <v>138</v>
      </c>
      <c r="AE20" s="724"/>
      <c r="AF20" s="724"/>
      <c r="AG20" s="724"/>
      <c r="AH20" s="724"/>
      <c r="AI20" s="724"/>
      <c r="AJ20" s="724"/>
      <c r="AK20" s="724"/>
      <c r="AL20" s="666" t="s">
        <v>138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1877908</v>
      </c>
      <c r="BH20" s="664"/>
      <c r="BI20" s="664"/>
      <c r="BJ20" s="664"/>
      <c r="BK20" s="664"/>
      <c r="BL20" s="664"/>
      <c r="BM20" s="664"/>
      <c r="BN20" s="665"/>
      <c r="BO20" s="723">
        <v>7.9</v>
      </c>
      <c r="BP20" s="723"/>
      <c r="BQ20" s="723"/>
      <c r="BR20" s="723"/>
      <c r="BS20" s="669" t="s">
        <v>138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62964647</v>
      </c>
      <c r="CS20" s="664"/>
      <c r="CT20" s="664"/>
      <c r="CU20" s="664"/>
      <c r="CV20" s="664"/>
      <c r="CW20" s="664"/>
      <c r="CX20" s="664"/>
      <c r="CY20" s="665"/>
      <c r="CZ20" s="723">
        <v>100</v>
      </c>
      <c r="DA20" s="723"/>
      <c r="DB20" s="723"/>
      <c r="DC20" s="723"/>
      <c r="DD20" s="669">
        <v>6010135</v>
      </c>
      <c r="DE20" s="664"/>
      <c r="DF20" s="664"/>
      <c r="DG20" s="664"/>
      <c r="DH20" s="664"/>
      <c r="DI20" s="664"/>
      <c r="DJ20" s="664"/>
      <c r="DK20" s="664"/>
      <c r="DL20" s="664"/>
      <c r="DM20" s="664"/>
      <c r="DN20" s="664"/>
      <c r="DO20" s="664"/>
      <c r="DP20" s="665"/>
      <c r="DQ20" s="669">
        <v>38447874</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138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139</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35174366</v>
      </c>
      <c r="S22" s="664"/>
      <c r="T22" s="664"/>
      <c r="U22" s="664"/>
      <c r="V22" s="664"/>
      <c r="W22" s="664"/>
      <c r="X22" s="664"/>
      <c r="Y22" s="665"/>
      <c r="Z22" s="723">
        <v>55.6</v>
      </c>
      <c r="AA22" s="723"/>
      <c r="AB22" s="723"/>
      <c r="AC22" s="723"/>
      <c r="AD22" s="724">
        <v>32480220</v>
      </c>
      <c r="AE22" s="724"/>
      <c r="AF22" s="724"/>
      <c r="AG22" s="724"/>
      <c r="AH22" s="724"/>
      <c r="AI22" s="724"/>
      <c r="AJ22" s="724"/>
      <c r="AK22" s="724"/>
      <c r="AL22" s="666">
        <v>97.8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138</v>
      </c>
      <c r="BP22" s="723"/>
      <c r="BQ22" s="723"/>
      <c r="BR22" s="723"/>
      <c r="BS22" s="669" t="s">
        <v>138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22130</v>
      </c>
      <c r="S23" s="664"/>
      <c r="T23" s="664"/>
      <c r="U23" s="664"/>
      <c r="V23" s="664"/>
      <c r="W23" s="664"/>
      <c r="X23" s="664"/>
      <c r="Y23" s="665"/>
      <c r="Z23" s="723">
        <v>0</v>
      </c>
      <c r="AA23" s="723"/>
      <c r="AB23" s="723"/>
      <c r="AC23" s="723"/>
      <c r="AD23" s="724">
        <v>22130</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1877908</v>
      </c>
      <c r="BH23" s="664"/>
      <c r="BI23" s="664"/>
      <c r="BJ23" s="664"/>
      <c r="BK23" s="664"/>
      <c r="BL23" s="664"/>
      <c r="BM23" s="664"/>
      <c r="BN23" s="665"/>
      <c r="BO23" s="723">
        <v>7.9</v>
      </c>
      <c r="BP23" s="723"/>
      <c r="BQ23" s="723"/>
      <c r="BR23" s="723"/>
      <c r="BS23" s="669" t="s">
        <v>138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197765</v>
      </c>
      <c r="S24" s="664"/>
      <c r="T24" s="664"/>
      <c r="U24" s="664"/>
      <c r="V24" s="664"/>
      <c r="W24" s="664"/>
      <c r="X24" s="664"/>
      <c r="Y24" s="665"/>
      <c r="Z24" s="723">
        <v>0.3</v>
      </c>
      <c r="AA24" s="723"/>
      <c r="AB24" s="723"/>
      <c r="AC24" s="723"/>
      <c r="AD24" s="724" t="s">
        <v>138</v>
      </c>
      <c r="AE24" s="724"/>
      <c r="AF24" s="724"/>
      <c r="AG24" s="724"/>
      <c r="AH24" s="724"/>
      <c r="AI24" s="724"/>
      <c r="AJ24" s="724"/>
      <c r="AK24" s="724"/>
      <c r="AL24" s="666" t="s">
        <v>138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138</v>
      </c>
      <c r="BP24" s="723"/>
      <c r="BQ24" s="723"/>
      <c r="BR24" s="723"/>
      <c r="BS24" s="669" t="s">
        <v>235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36282297</v>
      </c>
      <c r="CS24" s="727"/>
      <c r="CT24" s="727"/>
      <c r="CU24" s="727"/>
      <c r="CV24" s="727"/>
      <c r="CW24" s="727"/>
      <c r="CX24" s="727"/>
      <c r="CY24" s="773"/>
      <c r="CZ24" s="774">
        <v>57.6</v>
      </c>
      <c r="DA24" s="743"/>
      <c r="DB24" s="743"/>
      <c r="DC24" s="777"/>
      <c r="DD24" s="772">
        <v>21061202</v>
      </c>
      <c r="DE24" s="727"/>
      <c r="DF24" s="727"/>
      <c r="DG24" s="727"/>
      <c r="DH24" s="727"/>
      <c r="DI24" s="727"/>
      <c r="DJ24" s="727"/>
      <c r="DK24" s="773"/>
      <c r="DL24" s="772">
        <v>21041385</v>
      </c>
      <c r="DM24" s="727"/>
      <c r="DN24" s="727"/>
      <c r="DO24" s="727"/>
      <c r="DP24" s="727"/>
      <c r="DQ24" s="727"/>
      <c r="DR24" s="727"/>
      <c r="DS24" s="727"/>
      <c r="DT24" s="727"/>
      <c r="DU24" s="727"/>
      <c r="DV24" s="773"/>
      <c r="DW24" s="774">
        <v>59.2</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1015587</v>
      </c>
      <c r="S25" s="664"/>
      <c r="T25" s="664"/>
      <c r="U25" s="664"/>
      <c r="V25" s="664"/>
      <c r="W25" s="664"/>
      <c r="X25" s="664"/>
      <c r="Y25" s="665"/>
      <c r="Z25" s="723">
        <v>1.6</v>
      </c>
      <c r="AA25" s="723"/>
      <c r="AB25" s="723"/>
      <c r="AC25" s="723"/>
      <c r="AD25" s="724">
        <v>159437</v>
      </c>
      <c r="AE25" s="724"/>
      <c r="AF25" s="724"/>
      <c r="AG25" s="724"/>
      <c r="AH25" s="724"/>
      <c r="AI25" s="724"/>
      <c r="AJ25" s="724"/>
      <c r="AK25" s="724"/>
      <c r="AL25" s="666">
        <v>0.5</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138</v>
      </c>
      <c r="BH25" s="664"/>
      <c r="BI25" s="664"/>
      <c r="BJ25" s="664"/>
      <c r="BK25" s="664"/>
      <c r="BL25" s="664"/>
      <c r="BM25" s="664"/>
      <c r="BN25" s="665"/>
      <c r="BO25" s="723" t="s">
        <v>138</v>
      </c>
      <c r="BP25" s="723"/>
      <c r="BQ25" s="723"/>
      <c r="BR25" s="723"/>
      <c r="BS25" s="669" t="s">
        <v>235</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9369973</v>
      </c>
      <c r="CS25" s="662"/>
      <c r="CT25" s="662"/>
      <c r="CU25" s="662"/>
      <c r="CV25" s="662"/>
      <c r="CW25" s="662"/>
      <c r="CX25" s="662"/>
      <c r="CY25" s="663"/>
      <c r="CZ25" s="666">
        <v>14.9</v>
      </c>
      <c r="DA25" s="695"/>
      <c r="DB25" s="695"/>
      <c r="DC25" s="696"/>
      <c r="DD25" s="669">
        <v>8677398</v>
      </c>
      <c r="DE25" s="662"/>
      <c r="DF25" s="662"/>
      <c r="DG25" s="662"/>
      <c r="DH25" s="662"/>
      <c r="DI25" s="662"/>
      <c r="DJ25" s="662"/>
      <c r="DK25" s="663"/>
      <c r="DL25" s="669">
        <v>8659701</v>
      </c>
      <c r="DM25" s="662"/>
      <c r="DN25" s="662"/>
      <c r="DO25" s="662"/>
      <c r="DP25" s="662"/>
      <c r="DQ25" s="662"/>
      <c r="DR25" s="662"/>
      <c r="DS25" s="662"/>
      <c r="DT25" s="662"/>
      <c r="DU25" s="662"/>
      <c r="DV25" s="663"/>
      <c r="DW25" s="666">
        <v>24.4</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391650</v>
      </c>
      <c r="S26" s="664"/>
      <c r="T26" s="664"/>
      <c r="U26" s="664"/>
      <c r="V26" s="664"/>
      <c r="W26" s="664"/>
      <c r="X26" s="664"/>
      <c r="Y26" s="665"/>
      <c r="Z26" s="723">
        <v>0.6</v>
      </c>
      <c r="AA26" s="723"/>
      <c r="AB26" s="723"/>
      <c r="AC26" s="723"/>
      <c r="AD26" s="724" t="s">
        <v>138</v>
      </c>
      <c r="AE26" s="724"/>
      <c r="AF26" s="724"/>
      <c r="AG26" s="724"/>
      <c r="AH26" s="724"/>
      <c r="AI26" s="724"/>
      <c r="AJ26" s="724"/>
      <c r="AK26" s="724"/>
      <c r="AL26" s="666" t="s">
        <v>138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138</v>
      </c>
      <c r="BP26" s="723"/>
      <c r="BQ26" s="723"/>
      <c r="BR26" s="723"/>
      <c r="BS26" s="669" t="s">
        <v>138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6159096</v>
      </c>
      <c r="CS26" s="664"/>
      <c r="CT26" s="664"/>
      <c r="CU26" s="664"/>
      <c r="CV26" s="664"/>
      <c r="CW26" s="664"/>
      <c r="CX26" s="664"/>
      <c r="CY26" s="665"/>
      <c r="CZ26" s="666">
        <v>9.8000000000000007</v>
      </c>
      <c r="DA26" s="695"/>
      <c r="DB26" s="695"/>
      <c r="DC26" s="696"/>
      <c r="DD26" s="669">
        <v>5667994</v>
      </c>
      <c r="DE26" s="664"/>
      <c r="DF26" s="664"/>
      <c r="DG26" s="664"/>
      <c r="DH26" s="664"/>
      <c r="DI26" s="664"/>
      <c r="DJ26" s="664"/>
      <c r="DK26" s="665"/>
      <c r="DL26" s="669" t="s">
        <v>235</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13633242</v>
      </c>
      <c r="S27" s="664"/>
      <c r="T27" s="664"/>
      <c r="U27" s="664"/>
      <c r="V27" s="664"/>
      <c r="W27" s="664"/>
      <c r="X27" s="664"/>
      <c r="Y27" s="665"/>
      <c r="Z27" s="723">
        <v>21.5</v>
      </c>
      <c r="AA27" s="723"/>
      <c r="AB27" s="723"/>
      <c r="AC27" s="723"/>
      <c r="AD27" s="724" t="s">
        <v>235</v>
      </c>
      <c r="AE27" s="724"/>
      <c r="AF27" s="724"/>
      <c r="AG27" s="724"/>
      <c r="AH27" s="724"/>
      <c r="AI27" s="724"/>
      <c r="AJ27" s="724"/>
      <c r="AK27" s="724"/>
      <c r="AL27" s="666" t="s">
        <v>138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23680435</v>
      </c>
      <c r="BH27" s="664"/>
      <c r="BI27" s="664"/>
      <c r="BJ27" s="664"/>
      <c r="BK27" s="664"/>
      <c r="BL27" s="664"/>
      <c r="BM27" s="664"/>
      <c r="BN27" s="665"/>
      <c r="BO27" s="723">
        <v>100</v>
      </c>
      <c r="BP27" s="723"/>
      <c r="BQ27" s="723"/>
      <c r="BR27" s="723"/>
      <c r="BS27" s="669">
        <v>289394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20457961</v>
      </c>
      <c r="CS27" s="662"/>
      <c r="CT27" s="662"/>
      <c r="CU27" s="662"/>
      <c r="CV27" s="662"/>
      <c r="CW27" s="662"/>
      <c r="CX27" s="662"/>
      <c r="CY27" s="663"/>
      <c r="CZ27" s="666">
        <v>32.5</v>
      </c>
      <c r="DA27" s="695"/>
      <c r="DB27" s="695"/>
      <c r="DC27" s="696"/>
      <c r="DD27" s="669">
        <v>6053616</v>
      </c>
      <c r="DE27" s="662"/>
      <c r="DF27" s="662"/>
      <c r="DG27" s="662"/>
      <c r="DH27" s="662"/>
      <c r="DI27" s="662"/>
      <c r="DJ27" s="662"/>
      <c r="DK27" s="663"/>
      <c r="DL27" s="669">
        <v>6051496</v>
      </c>
      <c r="DM27" s="662"/>
      <c r="DN27" s="662"/>
      <c r="DO27" s="662"/>
      <c r="DP27" s="662"/>
      <c r="DQ27" s="662"/>
      <c r="DR27" s="662"/>
      <c r="DS27" s="662"/>
      <c r="DT27" s="662"/>
      <c r="DU27" s="662"/>
      <c r="DV27" s="663"/>
      <c r="DW27" s="666">
        <v>17</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v>217584</v>
      </c>
      <c r="S28" s="664"/>
      <c r="T28" s="664"/>
      <c r="U28" s="664"/>
      <c r="V28" s="664"/>
      <c r="W28" s="664"/>
      <c r="X28" s="664"/>
      <c r="Y28" s="665"/>
      <c r="Z28" s="723">
        <v>0.3</v>
      </c>
      <c r="AA28" s="723"/>
      <c r="AB28" s="723"/>
      <c r="AC28" s="723"/>
      <c r="AD28" s="724">
        <v>217584</v>
      </c>
      <c r="AE28" s="724"/>
      <c r="AF28" s="724"/>
      <c r="AG28" s="724"/>
      <c r="AH28" s="724"/>
      <c r="AI28" s="724"/>
      <c r="AJ28" s="724"/>
      <c r="AK28" s="724"/>
      <c r="AL28" s="666">
        <v>0.7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6454363</v>
      </c>
      <c r="CS28" s="664"/>
      <c r="CT28" s="664"/>
      <c r="CU28" s="664"/>
      <c r="CV28" s="664"/>
      <c r="CW28" s="664"/>
      <c r="CX28" s="664"/>
      <c r="CY28" s="665"/>
      <c r="CZ28" s="666">
        <v>10.3</v>
      </c>
      <c r="DA28" s="695"/>
      <c r="DB28" s="695"/>
      <c r="DC28" s="696"/>
      <c r="DD28" s="669">
        <v>6330188</v>
      </c>
      <c r="DE28" s="664"/>
      <c r="DF28" s="664"/>
      <c r="DG28" s="664"/>
      <c r="DH28" s="664"/>
      <c r="DI28" s="664"/>
      <c r="DJ28" s="664"/>
      <c r="DK28" s="665"/>
      <c r="DL28" s="669">
        <v>6330188</v>
      </c>
      <c r="DM28" s="664"/>
      <c r="DN28" s="664"/>
      <c r="DO28" s="664"/>
      <c r="DP28" s="664"/>
      <c r="DQ28" s="664"/>
      <c r="DR28" s="664"/>
      <c r="DS28" s="664"/>
      <c r="DT28" s="664"/>
      <c r="DU28" s="664"/>
      <c r="DV28" s="665"/>
      <c r="DW28" s="666">
        <v>17.8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4602026</v>
      </c>
      <c r="S29" s="664"/>
      <c r="T29" s="664"/>
      <c r="U29" s="664"/>
      <c r="V29" s="664"/>
      <c r="W29" s="664"/>
      <c r="X29" s="664"/>
      <c r="Y29" s="665"/>
      <c r="Z29" s="723">
        <v>7.3</v>
      </c>
      <c r="AA29" s="723"/>
      <c r="AB29" s="723"/>
      <c r="AC29" s="723"/>
      <c r="AD29" s="724" t="s">
        <v>235</v>
      </c>
      <c r="AE29" s="724"/>
      <c r="AF29" s="724"/>
      <c r="AG29" s="724"/>
      <c r="AH29" s="724"/>
      <c r="AI29" s="724"/>
      <c r="AJ29" s="724"/>
      <c r="AK29" s="724"/>
      <c r="AL29" s="666" t="s">
        <v>139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6454363</v>
      </c>
      <c r="CS29" s="662"/>
      <c r="CT29" s="662"/>
      <c r="CU29" s="662"/>
      <c r="CV29" s="662"/>
      <c r="CW29" s="662"/>
      <c r="CX29" s="662"/>
      <c r="CY29" s="663"/>
      <c r="CZ29" s="666">
        <v>10.3</v>
      </c>
      <c r="DA29" s="695"/>
      <c r="DB29" s="695"/>
      <c r="DC29" s="696"/>
      <c r="DD29" s="669">
        <v>6330188</v>
      </c>
      <c r="DE29" s="662"/>
      <c r="DF29" s="662"/>
      <c r="DG29" s="662"/>
      <c r="DH29" s="662"/>
      <c r="DI29" s="662"/>
      <c r="DJ29" s="662"/>
      <c r="DK29" s="663"/>
      <c r="DL29" s="669">
        <v>6330188</v>
      </c>
      <c r="DM29" s="662"/>
      <c r="DN29" s="662"/>
      <c r="DO29" s="662"/>
      <c r="DP29" s="662"/>
      <c r="DQ29" s="662"/>
      <c r="DR29" s="662"/>
      <c r="DS29" s="662"/>
      <c r="DT29" s="662"/>
      <c r="DU29" s="662"/>
      <c r="DV29" s="663"/>
      <c r="DW29" s="666">
        <v>17.8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39658</v>
      </c>
      <c r="S30" s="664"/>
      <c r="T30" s="664"/>
      <c r="U30" s="664"/>
      <c r="V30" s="664"/>
      <c r="W30" s="664"/>
      <c r="X30" s="664"/>
      <c r="Y30" s="665"/>
      <c r="Z30" s="723">
        <v>0.1</v>
      </c>
      <c r="AA30" s="723"/>
      <c r="AB30" s="723"/>
      <c r="AC30" s="723"/>
      <c r="AD30" s="724">
        <v>4972</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99.4</v>
      </c>
      <c r="BH30" s="742"/>
      <c r="BI30" s="742"/>
      <c r="BJ30" s="742"/>
      <c r="BK30" s="742"/>
      <c r="BL30" s="742"/>
      <c r="BM30" s="743">
        <v>97.9</v>
      </c>
      <c r="BN30" s="742"/>
      <c r="BO30" s="742"/>
      <c r="BP30" s="742"/>
      <c r="BQ30" s="744"/>
      <c r="BR30" s="741">
        <v>99.3</v>
      </c>
      <c r="BS30" s="742"/>
      <c r="BT30" s="742"/>
      <c r="BU30" s="742"/>
      <c r="BV30" s="742"/>
      <c r="BW30" s="742"/>
      <c r="BX30" s="743">
        <v>97.5</v>
      </c>
      <c r="BY30" s="742"/>
      <c r="BZ30" s="742"/>
      <c r="CA30" s="742"/>
      <c r="CB30" s="744"/>
      <c r="CD30" s="747"/>
      <c r="CE30" s="748"/>
      <c r="CF30" s="705" t="s">
        <v>312</v>
      </c>
      <c r="CG30" s="702"/>
      <c r="CH30" s="702"/>
      <c r="CI30" s="702"/>
      <c r="CJ30" s="702"/>
      <c r="CK30" s="702"/>
      <c r="CL30" s="702"/>
      <c r="CM30" s="702"/>
      <c r="CN30" s="702"/>
      <c r="CO30" s="702"/>
      <c r="CP30" s="702"/>
      <c r="CQ30" s="703"/>
      <c r="CR30" s="661">
        <v>6064151</v>
      </c>
      <c r="CS30" s="664"/>
      <c r="CT30" s="664"/>
      <c r="CU30" s="664"/>
      <c r="CV30" s="664"/>
      <c r="CW30" s="664"/>
      <c r="CX30" s="664"/>
      <c r="CY30" s="665"/>
      <c r="CZ30" s="666">
        <v>9.6</v>
      </c>
      <c r="DA30" s="695"/>
      <c r="DB30" s="695"/>
      <c r="DC30" s="696"/>
      <c r="DD30" s="669">
        <v>5939976</v>
      </c>
      <c r="DE30" s="664"/>
      <c r="DF30" s="664"/>
      <c r="DG30" s="664"/>
      <c r="DH30" s="664"/>
      <c r="DI30" s="664"/>
      <c r="DJ30" s="664"/>
      <c r="DK30" s="665"/>
      <c r="DL30" s="669">
        <v>5939976</v>
      </c>
      <c r="DM30" s="664"/>
      <c r="DN30" s="664"/>
      <c r="DO30" s="664"/>
      <c r="DP30" s="664"/>
      <c r="DQ30" s="664"/>
      <c r="DR30" s="664"/>
      <c r="DS30" s="664"/>
      <c r="DT30" s="664"/>
      <c r="DU30" s="664"/>
      <c r="DV30" s="665"/>
      <c r="DW30" s="666">
        <v>16.7</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1711473</v>
      </c>
      <c r="S31" s="664"/>
      <c r="T31" s="664"/>
      <c r="U31" s="664"/>
      <c r="V31" s="664"/>
      <c r="W31" s="664"/>
      <c r="X31" s="664"/>
      <c r="Y31" s="665"/>
      <c r="Z31" s="723">
        <v>2.7</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98</v>
      </c>
      <c r="BN31" s="740"/>
      <c r="BO31" s="740"/>
      <c r="BP31" s="740"/>
      <c r="BQ31" s="701"/>
      <c r="BR31" s="739">
        <v>99.2</v>
      </c>
      <c r="BS31" s="662"/>
      <c r="BT31" s="662"/>
      <c r="BU31" s="662"/>
      <c r="BV31" s="662"/>
      <c r="BW31" s="662"/>
      <c r="BX31" s="667">
        <v>97.5</v>
      </c>
      <c r="BY31" s="740"/>
      <c r="BZ31" s="740"/>
      <c r="CA31" s="740"/>
      <c r="CB31" s="701"/>
      <c r="CD31" s="747"/>
      <c r="CE31" s="748"/>
      <c r="CF31" s="705" t="s">
        <v>316</v>
      </c>
      <c r="CG31" s="702"/>
      <c r="CH31" s="702"/>
      <c r="CI31" s="702"/>
      <c r="CJ31" s="702"/>
      <c r="CK31" s="702"/>
      <c r="CL31" s="702"/>
      <c r="CM31" s="702"/>
      <c r="CN31" s="702"/>
      <c r="CO31" s="702"/>
      <c r="CP31" s="702"/>
      <c r="CQ31" s="703"/>
      <c r="CR31" s="661">
        <v>390212</v>
      </c>
      <c r="CS31" s="662"/>
      <c r="CT31" s="662"/>
      <c r="CU31" s="662"/>
      <c r="CV31" s="662"/>
      <c r="CW31" s="662"/>
      <c r="CX31" s="662"/>
      <c r="CY31" s="663"/>
      <c r="CZ31" s="666">
        <v>0.6</v>
      </c>
      <c r="DA31" s="695"/>
      <c r="DB31" s="695"/>
      <c r="DC31" s="696"/>
      <c r="DD31" s="669">
        <v>390212</v>
      </c>
      <c r="DE31" s="662"/>
      <c r="DF31" s="662"/>
      <c r="DG31" s="662"/>
      <c r="DH31" s="662"/>
      <c r="DI31" s="662"/>
      <c r="DJ31" s="662"/>
      <c r="DK31" s="663"/>
      <c r="DL31" s="669">
        <v>390212</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798952</v>
      </c>
      <c r="S32" s="664"/>
      <c r="T32" s="664"/>
      <c r="U32" s="664"/>
      <c r="V32" s="664"/>
      <c r="W32" s="664"/>
      <c r="X32" s="664"/>
      <c r="Y32" s="665"/>
      <c r="Z32" s="723">
        <v>1.3</v>
      </c>
      <c r="AA32" s="723"/>
      <c r="AB32" s="723"/>
      <c r="AC32" s="723"/>
      <c r="AD32" s="724" t="s">
        <v>235</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99.5</v>
      </c>
      <c r="BH32" s="677"/>
      <c r="BI32" s="677"/>
      <c r="BJ32" s="677"/>
      <c r="BK32" s="677"/>
      <c r="BL32" s="677"/>
      <c r="BM32" s="721">
        <v>97.8</v>
      </c>
      <c r="BN32" s="677"/>
      <c r="BO32" s="677"/>
      <c r="BP32" s="677"/>
      <c r="BQ32" s="714"/>
      <c r="BR32" s="738">
        <v>99.3</v>
      </c>
      <c r="BS32" s="677"/>
      <c r="BT32" s="677"/>
      <c r="BU32" s="677"/>
      <c r="BV32" s="677"/>
      <c r="BW32" s="677"/>
      <c r="BX32" s="721">
        <v>97.4</v>
      </c>
      <c r="BY32" s="677"/>
      <c r="BZ32" s="677"/>
      <c r="CA32" s="677"/>
      <c r="CB32" s="714"/>
      <c r="CD32" s="749"/>
      <c r="CE32" s="750"/>
      <c r="CF32" s="705" t="s">
        <v>319</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138</v>
      </c>
      <c r="DE32" s="664"/>
      <c r="DF32" s="664"/>
      <c r="DG32" s="664"/>
      <c r="DH32" s="664"/>
      <c r="DI32" s="664"/>
      <c r="DJ32" s="664"/>
      <c r="DK32" s="665"/>
      <c r="DL32" s="669" t="s">
        <v>138</v>
      </c>
      <c r="DM32" s="664"/>
      <c r="DN32" s="664"/>
      <c r="DO32" s="664"/>
      <c r="DP32" s="664"/>
      <c r="DQ32" s="664"/>
      <c r="DR32" s="664"/>
      <c r="DS32" s="664"/>
      <c r="DT32" s="664"/>
      <c r="DU32" s="664"/>
      <c r="DV32" s="665"/>
      <c r="DW32" s="666" t="s">
        <v>138</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195045</v>
      </c>
      <c r="S33" s="664"/>
      <c r="T33" s="664"/>
      <c r="U33" s="664"/>
      <c r="V33" s="664"/>
      <c r="W33" s="664"/>
      <c r="X33" s="664"/>
      <c r="Y33" s="665"/>
      <c r="Z33" s="723">
        <v>0.3</v>
      </c>
      <c r="AA33" s="723"/>
      <c r="AB33" s="723"/>
      <c r="AC33" s="723"/>
      <c r="AD33" s="724" t="s">
        <v>235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20463449</v>
      </c>
      <c r="CS33" s="662"/>
      <c r="CT33" s="662"/>
      <c r="CU33" s="662"/>
      <c r="CV33" s="662"/>
      <c r="CW33" s="662"/>
      <c r="CX33" s="662"/>
      <c r="CY33" s="663"/>
      <c r="CZ33" s="666">
        <v>32.5</v>
      </c>
      <c r="DA33" s="695"/>
      <c r="DB33" s="695"/>
      <c r="DC33" s="696"/>
      <c r="DD33" s="669">
        <v>15395055</v>
      </c>
      <c r="DE33" s="662"/>
      <c r="DF33" s="662"/>
      <c r="DG33" s="662"/>
      <c r="DH33" s="662"/>
      <c r="DI33" s="662"/>
      <c r="DJ33" s="662"/>
      <c r="DK33" s="663"/>
      <c r="DL33" s="669">
        <v>13333636</v>
      </c>
      <c r="DM33" s="662"/>
      <c r="DN33" s="662"/>
      <c r="DO33" s="662"/>
      <c r="DP33" s="662"/>
      <c r="DQ33" s="662"/>
      <c r="DR33" s="662"/>
      <c r="DS33" s="662"/>
      <c r="DT33" s="662"/>
      <c r="DU33" s="662"/>
      <c r="DV33" s="663"/>
      <c r="DW33" s="666">
        <v>37.5</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596590</v>
      </c>
      <c r="S34" s="664"/>
      <c r="T34" s="664"/>
      <c r="U34" s="664"/>
      <c r="V34" s="664"/>
      <c r="W34" s="664"/>
      <c r="X34" s="664"/>
      <c r="Y34" s="665"/>
      <c r="Z34" s="723">
        <v>0.9</v>
      </c>
      <c r="AA34" s="723"/>
      <c r="AB34" s="723"/>
      <c r="AC34" s="723"/>
      <c r="AD34" s="724">
        <v>334603</v>
      </c>
      <c r="AE34" s="724"/>
      <c r="AF34" s="724"/>
      <c r="AG34" s="724"/>
      <c r="AH34" s="724"/>
      <c r="AI34" s="724"/>
      <c r="AJ34" s="724"/>
      <c r="AK34" s="724"/>
      <c r="AL34" s="666">
        <v>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8704534</v>
      </c>
      <c r="CS34" s="664"/>
      <c r="CT34" s="664"/>
      <c r="CU34" s="664"/>
      <c r="CV34" s="664"/>
      <c r="CW34" s="664"/>
      <c r="CX34" s="664"/>
      <c r="CY34" s="665"/>
      <c r="CZ34" s="666">
        <v>13.8</v>
      </c>
      <c r="DA34" s="695"/>
      <c r="DB34" s="695"/>
      <c r="DC34" s="696"/>
      <c r="DD34" s="669">
        <v>6312600</v>
      </c>
      <c r="DE34" s="664"/>
      <c r="DF34" s="664"/>
      <c r="DG34" s="664"/>
      <c r="DH34" s="664"/>
      <c r="DI34" s="664"/>
      <c r="DJ34" s="664"/>
      <c r="DK34" s="665"/>
      <c r="DL34" s="669">
        <v>5552539</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4713600</v>
      </c>
      <c r="S35" s="664"/>
      <c r="T35" s="664"/>
      <c r="U35" s="664"/>
      <c r="V35" s="664"/>
      <c r="W35" s="664"/>
      <c r="X35" s="664"/>
      <c r="Y35" s="665"/>
      <c r="Z35" s="723">
        <v>7.4</v>
      </c>
      <c r="AA35" s="723"/>
      <c r="AB35" s="723"/>
      <c r="AC35" s="723"/>
      <c r="AD35" s="724" t="s">
        <v>235</v>
      </c>
      <c r="AE35" s="724"/>
      <c r="AF35" s="724"/>
      <c r="AG35" s="724"/>
      <c r="AH35" s="724"/>
      <c r="AI35" s="724"/>
      <c r="AJ35" s="724"/>
      <c r="AK35" s="724"/>
      <c r="AL35" s="666" t="s">
        <v>138</v>
      </c>
      <c r="AM35" s="667"/>
      <c r="AN35" s="667"/>
      <c r="AO35" s="725"/>
      <c r="AP35" s="234"/>
      <c r="AQ35" s="729" t="s">
        <v>327</v>
      </c>
      <c r="AR35" s="730"/>
      <c r="AS35" s="730"/>
      <c r="AT35" s="730"/>
      <c r="AU35" s="730"/>
      <c r="AV35" s="730"/>
      <c r="AW35" s="730"/>
      <c r="AX35" s="730"/>
      <c r="AY35" s="731"/>
      <c r="AZ35" s="726">
        <v>7201905</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79699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380935</v>
      </c>
      <c r="CS35" s="662"/>
      <c r="CT35" s="662"/>
      <c r="CU35" s="662"/>
      <c r="CV35" s="662"/>
      <c r="CW35" s="662"/>
      <c r="CX35" s="662"/>
      <c r="CY35" s="663"/>
      <c r="CZ35" s="666">
        <v>0.6</v>
      </c>
      <c r="DA35" s="695"/>
      <c r="DB35" s="695"/>
      <c r="DC35" s="696"/>
      <c r="DD35" s="669">
        <v>346545</v>
      </c>
      <c r="DE35" s="662"/>
      <c r="DF35" s="662"/>
      <c r="DG35" s="662"/>
      <c r="DH35" s="662"/>
      <c r="DI35" s="662"/>
      <c r="DJ35" s="662"/>
      <c r="DK35" s="663"/>
      <c r="DL35" s="669">
        <v>346545</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138</v>
      </c>
      <c r="AA36" s="723"/>
      <c r="AB36" s="723"/>
      <c r="AC36" s="723"/>
      <c r="AD36" s="724" t="s">
        <v>138</v>
      </c>
      <c r="AE36" s="724"/>
      <c r="AF36" s="724"/>
      <c r="AG36" s="724"/>
      <c r="AH36" s="724"/>
      <c r="AI36" s="724"/>
      <c r="AJ36" s="724"/>
      <c r="AK36" s="724"/>
      <c r="AL36" s="666" t="s">
        <v>138</v>
      </c>
      <c r="AM36" s="667"/>
      <c r="AN36" s="667"/>
      <c r="AO36" s="725"/>
      <c r="AQ36" s="698" t="s">
        <v>331</v>
      </c>
      <c r="AR36" s="699"/>
      <c r="AS36" s="699"/>
      <c r="AT36" s="699"/>
      <c r="AU36" s="699"/>
      <c r="AV36" s="699"/>
      <c r="AW36" s="699"/>
      <c r="AX36" s="699"/>
      <c r="AY36" s="700"/>
      <c r="AZ36" s="661">
        <v>944724</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-93348</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4732680</v>
      </c>
      <c r="CS36" s="664"/>
      <c r="CT36" s="664"/>
      <c r="CU36" s="664"/>
      <c r="CV36" s="664"/>
      <c r="CW36" s="664"/>
      <c r="CX36" s="664"/>
      <c r="CY36" s="665"/>
      <c r="CZ36" s="666">
        <v>7.5</v>
      </c>
      <c r="DA36" s="695"/>
      <c r="DB36" s="695"/>
      <c r="DC36" s="696"/>
      <c r="DD36" s="669">
        <v>4151288</v>
      </c>
      <c r="DE36" s="664"/>
      <c r="DF36" s="664"/>
      <c r="DG36" s="664"/>
      <c r="DH36" s="664"/>
      <c r="DI36" s="664"/>
      <c r="DJ36" s="664"/>
      <c r="DK36" s="665"/>
      <c r="DL36" s="669">
        <v>3313287</v>
      </c>
      <c r="DM36" s="664"/>
      <c r="DN36" s="664"/>
      <c r="DO36" s="664"/>
      <c r="DP36" s="664"/>
      <c r="DQ36" s="664"/>
      <c r="DR36" s="664"/>
      <c r="DS36" s="664"/>
      <c r="DT36" s="664"/>
      <c r="DU36" s="664"/>
      <c r="DV36" s="665"/>
      <c r="DW36" s="666">
        <v>9.3000000000000007</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2300900</v>
      </c>
      <c r="S37" s="664"/>
      <c r="T37" s="664"/>
      <c r="U37" s="664"/>
      <c r="V37" s="664"/>
      <c r="W37" s="664"/>
      <c r="X37" s="664"/>
      <c r="Y37" s="665"/>
      <c r="Z37" s="723">
        <v>3.6</v>
      </c>
      <c r="AA37" s="723"/>
      <c r="AB37" s="723"/>
      <c r="AC37" s="723"/>
      <c r="AD37" s="724" t="s">
        <v>139</v>
      </c>
      <c r="AE37" s="724"/>
      <c r="AF37" s="724"/>
      <c r="AG37" s="724"/>
      <c r="AH37" s="724"/>
      <c r="AI37" s="724"/>
      <c r="AJ37" s="724"/>
      <c r="AK37" s="724"/>
      <c r="AL37" s="666" t="s">
        <v>138</v>
      </c>
      <c r="AM37" s="667"/>
      <c r="AN37" s="667"/>
      <c r="AO37" s="725"/>
      <c r="AQ37" s="698" t="s">
        <v>335</v>
      </c>
      <c r="AR37" s="699"/>
      <c r="AS37" s="699"/>
      <c r="AT37" s="699"/>
      <c r="AU37" s="699"/>
      <c r="AV37" s="699"/>
      <c r="AW37" s="699"/>
      <c r="AX37" s="699"/>
      <c r="AY37" s="700"/>
      <c r="AZ37" s="661">
        <v>687184</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23983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731357</v>
      </c>
      <c r="CS37" s="662"/>
      <c r="CT37" s="662"/>
      <c r="CU37" s="662"/>
      <c r="CV37" s="662"/>
      <c r="CW37" s="662"/>
      <c r="CX37" s="662"/>
      <c r="CY37" s="663"/>
      <c r="CZ37" s="666">
        <v>1.2</v>
      </c>
      <c r="DA37" s="695"/>
      <c r="DB37" s="695"/>
      <c r="DC37" s="696"/>
      <c r="DD37" s="669">
        <v>731357</v>
      </c>
      <c r="DE37" s="662"/>
      <c r="DF37" s="662"/>
      <c r="DG37" s="662"/>
      <c r="DH37" s="662"/>
      <c r="DI37" s="662"/>
      <c r="DJ37" s="662"/>
      <c r="DK37" s="663"/>
      <c r="DL37" s="669">
        <v>731006</v>
      </c>
      <c r="DM37" s="662"/>
      <c r="DN37" s="662"/>
      <c r="DO37" s="662"/>
      <c r="DP37" s="662"/>
      <c r="DQ37" s="662"/>
      <c r="DR37" s="662"/>
      <c r="DS37" s="662"/>
      <c r="DT37" s="662"/>
      <c r="DU37" s="662"/>
      <c r="DV37" s="663"/>
      <c r="DW37" s="666">
        <v>2.1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63309668</v>
      </c>
      <c r="S38" s="713"/>
      <c r="T38" s="713"/>
      <c r="U38" s="713"/>
      <c r="V38" s="713"/>
      <c r="W38" s="713"/>
      <c r="X38" s="713"/>
      <c r="Y38" s="718"/>
      <c r="Z38" s="719">
        <v>100</v>
      </c>
      <c r="AA38" s="719"/>
      <c r="AB38" s="719"/>
      <c r="AC38" s="719"/>
      <c r="AD38" s="720">
        <v>33218946</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21480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39966</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5573098</v>
      </c>
      <c r="CS38" s="664"/>
      <c r="CT38" s="664"/>
      <c r="CU38" s="664"/>
      <c r="CV38" s="664"/>
      <c r="CW38" s="664"/>
      <c r="CX38" s="664"/>
      <c r="CY38" s="665"/>
      <c r="CZ38" s="666">
        <v>8.9</v>
      </c>
      <c r="DA38" s="695"/>
      <c r="DB38" s="695"/>
      <c r="DC38" s="696"/>
      <c r="DD38" s="669">
        <v>4312161</v>
      </c>
      <c r="DE38" s="664"/>
      <c r="DF38" s="664"/>
      <c r="DG38" s="664"/>
      <c r="DH38" s="664"/>
      <c r="DI38" s="664"/>
      <c r="DJ38" s="664"/>
      <c r="DK38" s="665"/>
      <c r="DL38" s="669">
        <v>4121265</v>
      </c>
      <c r="DM38" s="664"/>
      <c r="DN38" s="664"/>
      <c r="DO38" s="664"/>
      <c r="DP38" s="664"/>
      <c r="DQ38" s="664"/>
      <c r="DR38" s="664"/>
      <c r="DS38" s="664"/>
      <c r="DT38" s="664"/>
      <c r="DU38" s="664"/>
      <c r="DV38" s="665"/>
      <c r="DW38" s="666">
        <v>11.6</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138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97</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1051902</v>
      </c>
      <c r="CS39" s="662"/>
      <c r="CT39" s="662"/>
      <c r="CU39" s="662"/>
      <c r="CV39" s="662"/>
      <c r="CW39" s="662"/>
      <c r="CX39" s="662"/>
      <c r="CY39" s="663"/>
      <c r="CZ39" s="666">
        <v>1.7</v>
      </c>
      <c r="DA39" s="695"/>
      <c r="DB39" s="695"/>
      <c r="DC39" s="696"/>
      <c r="DD39" s="669">
        <v>272461</v>
      </c>
      <c r="DE39" s="662"/>
      <c r="DF39" s="662"/>
      <c r="DG39" s="662"/>
      <c r="DH39" s="662"/>
      <c r="DI39" s="662"/>
      <c r="DJ39" s="662"/>
      <c r="DK39" s="663"/>
      <c r="DL39" s="669" t="s">
        <v>138</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1513538</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138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20300</v>
      </c>
      <c r="CS40" s="664"/>
      <c r="CT40" s="664"/>
      <c r="CU40" s="664"/>
      <c r="CV40" s="664"/>
      <c r="CW40" s="664"/>
      <c r="CX40" s="664"/>
      <c r="CY40" s="665"/>
      <c r="CZ40" s="666">
        <v>0</v>
      </c>
      <c r="DA40" s="695"/>
      <c r="DB40" s="695"/>
      <c r="DC40" s="696"/>
      <c r="DD40" s="669" t="s">
        <v>139</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4034979</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6218901</v>
      </c>
      <c r="CS42" s="664"/>
      <c r="CT42" s="664"/>
      <c r="CU42" s="664"/>
      <c r="CV42" s="664"/>
      <c r="CW42" s="664"/>
      <c r="CX42" s="664"/>
      <c r="CY42" s="665"/>
      <c r="CZ42" s="666">
        <v>9.9</v>
      </c>
      <c r="DA42" s="667"/>
      <c r="DB42" s="667"/>
      <c r="DC42" s="668"/>
      <c r="DD42" s="669">
        <v>1991617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117867</v>
      </c>
      <c r="CS43" s="662"/>
      <c r="CT43" s="662"/>
      <c r="CU43" s="662"/>
      <c r="CV43" s="662"/>
      <c r="CW43" s="662"/>
      <c r="CX43" s="662"/>
      <c r="CY43" s="663"/>
      <c r="CZ43" s="666">
        <v>0.2</v>
      </c>
      <c r="DA43" s="695"/>
      <c r="DB43" s="695"/>
      <c r="DC43" s="696"/>
      <c r="DD43" s="669">
        <v>117867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6010135</v>
      </c>
      <c r="CS44" s="664"/>
      <c r="CT44" s="664"/>
      <c r="CU44" s="664"/>
      <c r="CV44" s="664"/>
      <c r="CW44" s="664"/>
      <c r="CX44" s="664"/>
      <c r="CY44" s="665"/>
      <c r="CZ44" s="666">
        <v>9.5</v>
      </c>
      <c r="DA44" s="667"/>
      <c r="DB44" s="667"/>
      <c r="DC44" s="668"/>
      <c r="DD44" s="669">
        <v>1907626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4120958</v>
      </c>
      <c r="CS45" s="662"/>
      <c r="CT45" s="662"/>
      <c r="CU45" s="662"/>
      <c r="CV45" s="662"/>
      <c r="CW45" s="662"/>
      <c r="CX45" s="662"/>
      <c r="CY45" s="663"/>
      <c r="CZ45" s="666">
        <v>6.5</v>
      </c>
      <c r="DA45" s="695"/>
      <c r="DB45" s="695"/>
      <c r="DC45" s="696"/>
      <c r="DD45" s="669">
        <v>553932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1883621</v>
      </c>
      <c r="CS46" s="664"/>
      <c r="CT46" s="664"/>
      <c r="CU46" s="664"/>
      <c r="CV46" s="664"/>
      <c r="CW46" s="664"/>
      <c r="CX46" s="664"/>
      <c r="CY46" s="665"/>
      <c r="CZ46" s="666">
        <v>3</v>
      </c>
      <c r="DA46" s="667"/>
      <c r="DB46" s="667"/>
      <c r="DC46" s="668"/>
      <c r="DD46" s="669">
        <v>1353370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208766</v>
      </c>
      <c r="CS47" s="662"/>
      <c r="CT47" s="662"/>
      <c r="CU47" s="662"/>
      <c r="CV47" s="662"/>
      <c r="CW47" s="662"/>
      <c r="CX47" s="662"/>
      <c r="CY47" s="663"/>
      <c r="CZ47" s="666">
        <v>0.3</v>
      </c>
      <c r="DA47" s="695"/>
      <c r="DB47" s="695"/>
      <c r="DC47" s="696"/>
      <c r="DD47" s="669">
        <v>83991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62964647</v>
      </c>
      <c r="CS49" s="677"/>
      <c r="CT49" s="677"/>
      <c r="CU49" s="677"/>
      <c r="CV49" s="677"/>
      <c r="CW49" s="677"/>
      <c r="CX49" s="677"/>
      <c r="CY49" s="678"/>
      <c r="CZ49" s="679">
        <v>100</v>
      </c>
      <c r="DA49" s="680"/>
      <c r="DB49" s="680"/>
      <c r="DC49" s="681"/>
      <c r="DD49" s="682">
        <v>38447874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Z2lGf08jhk7Uq5C/1IjPaUOgAhW3ZWcsJxgaD0J6JCJpQV/4+8+pQMXXlNmfoCnRSHbT+DvP37jZ5dzIimmEg==" saltValue="IHjKFvrSY6FG+sRDSYrO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63472</v>
      </c>
      <c r="R7" s="1194"/>
      <c r="S7" s="1194"/>
      <c r="T7" s="1194"/>
      <c r="U7" s="1194"/>
      <c r="V7" s="1194">
        <v>63127</v>
      </c>
      <c r="W7" s="1194"/>
      <c r="X7" s="1194"/>
      <c r="Y7" s="1194"/>
      <c r="Z7" s="1194"/>
      <c r="AA7" s="1194">
        <v>345</v>
      </c>
      <c r="AB7" s="1194"/>
      <c r="AC7" s="1194"/>
      <c r="AD7" s="1194"/>
      <c r="AE7" s="1195"/>
      <c r="AF7" s="1196">
        <v>90</v>
      </c>
      <c r="AG7" s="1197"/>
      <c r="AH7" s="1197"/>
      <c r="AI7" s="1197"/>
      <c r="AJ7" s="1198"/>
      <c r="AK7" s="1180" t="s">
        <v>569</v>
      </c>
      <c r="AL7" s="1181"/>
      <c r="AM7" s="1181"/>
      <c r="AN7" s="1181"/>
      <c r="AO7" s="1181"/>
      <c r="AP7" s="1181">
        <v>45842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6</v>
      </c>
      <c r="CI7" s="1178"/>
      <c r="CJ7" s="1178"/>
      <c r="CK7" s="1178"/>
      <c r="CL7" s="1179"/>
      <c r="CM7" s="1177">
        <v>56</v>
      </c>
      <c r="CN7" s="1178"/>
      <c r="CO7" s="1178"/>
      <c r="CP7" s="1178"/>
      <c r="CQ7" s="1179"/>
      <c r="CR7" s="1177">
        <v>20</v>
      </c>
      <c r="CS7" s="1178"/>
      <c r="CT7" s="1178"/>
      <c r="CU7" s="1178"/>
      <c r="CV7" s="1179"/>
      <c r="CW7" s="1177">
        <v>76</v>
      </c>
      <c r="CX7" s="1178"/>
      <c r="CY7" s="1178"/>
      <c r="CZ7" s="1178"/>
      <c r="DA7" s="1179"/>
      <c r="DB7" s="1177" t="s">
        <v>579</v>
      </c>
      <c r="DC7" s="1178"/>
      <c r="DD7" s="1178"/>
      <c r="DE7" s="1178"/>
      <c r="DF7" s="1179"/>
      <c r="DG7" s="1177" t="s">
        <v>579</v>
      </c>
      <c r="DH7" s="1178"/>
      <c r="DI7" s="1178"/>
      <c r="DJ7" s="1178"/>
      <c r="DK7" s="1179"/>
      <c r="DL7" s="1177" t="s">
        <v>579</v>
      </c>
      <c r="DM7" s="1178"/>
      <c r="DN7" s="1178"/>
      <c r="DO7" s="1178"/>
      <c r="DP7" s="1179"/>
      <c r="DQ7" s="1177" t="s">
        <v>579</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148</v>
      </c>
      <c r="R8" s="1133"/>
      <c r="S8" s="1133"/>
      <c r="T8" s="1133"/>
      <c r="U8" s="1133"/>
      <c r="V8" s="1133">
        <v>148</v>
      </c>
      <c r="W8" s="1133"/>
      <c r="X8" s="1133"/>
      <c r="Y8" s="1133"/>
      <c r="Z8" s="1133"/>
      <c r="AA8" s="1133" t="s">
        <v>566</v>
      </c>
      <c r="AB8" s="1133"/>
      <c r="AC8" s="1133"/>
      <c r="AD8" s="1133"/>
      <c r="AE8" s="1134"/>
      <c r="AF8" s="1108" t="s">
        <v>138</v>
      </c>
      <c r="AG8" s="1109"/>
      <c r="AH8" s="1109"/>
      <c r="AI8" s="1109"/>
      <c r="AJ8" s="1110"/>
      <c r="AK8" s="1175">
        <v>148</v>
      </c>
      <c r="AL8" s="1176"/>
      <c r="AM8" s="1176"/>
      <c r="AN8" s="1176"/>
      <c r="AO8" s="1176"/>
      <c r="AP8" s="1176">
        <v>1141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582</v>
      </c>
      <c r="BT8" s="1104"/>
      <c r="BU8" s="1104"/>
      <c r="BV8" s="1104"/>
      <c r="BW8" s="1104"/>
      <c r="BX8" s="1104"/>
      <c r="BY8" s="1104"/>
      <c r="BZ8" s="1104"/>
      <c r="CA8" s="1104"/>
      <c r="CB8" s="1104"/>
      <c r="CC8" s="1104"/>
      <c r="CD8" s="1104"/>
      <c r="CE8" s="1104"/>
      <c r="CF8" s="1104"/>
      <c r="CG8" s="1105"/>
      <c r="CH8" s="1078">
        <v>5</v>
      </c>
      <c r="CI8" s="1079"/>
      <c r="CJ8" s="1079"/>
      <c r="CK8" s="1079"/>
      <c r="CL8" s="1080"/>
      <c r="CM8" s="1078">
        <v>615</v>
      </c>
      <c r="CN8" s="1079"/>
      <c r="CO8" s="1079"/>
      <c r="CP8" s="1079"/>
      <c r="CQ8" s="1080"/>
      <c r="CR8" s="1078">
        <v>300</v>
      </c>
      <c r="CS8" s="1079"/>
      <c r="CT8" s="1079"/>
      <c r="CU8" s="1079"/>
      <c r="CV8" s="1080"/>
      <c r="CW8" s="1078" t="s">
        <v>579</v>
      </c>
      <c r="CX8" s="1079"/>
      <c r="CY8" s="1079"/>
      <c r="CZ8" s="1079"/>
      <c r="DA8" s="1080"/>
      <c r="DB8" s="1078" t="s">
        <v>583</v>
      </c>
      <c r="DC8" s="1079"/>
      <c r="DD8" s="1079"/>
      <c r="DE8" s="1079"/>
      <c r="DF8" s="1080"/>
      <c r="DG8" s="1078" t="s">
        <v>579</v>
      </c>
      <c r="DH8" s="1079"/>
      <c r="DI8" s="1079"/>
      <c r="DJ8" s="1079"/>
      <c r="DK8" s="1080"/>
      <c r="DL8" s="1078" t="s">
        <v>579</v>
      </c>
      <c r="DM8" s="1079"/>
      <c r="DN8" s="1079"/>
      <c r="DO8" s="1079"/>
      <c r="DP8" s="1080"/>
      <c r="DQ8" s="1078" t="s">
        <v>583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63310</v>
      </c>
      <c r="R23" s="1158"/>
      <c r="S23" s="1158"/>
      <c r="T23" s="1158"/>
      <c r="U23" s="1158"/>
      <c r="V23" s="1158">
        <v>62965</v>
      </c>
      <c r="W23" s="1158"/>
      <c r="X23" s="1158"/>
      <c r="Y23" s="1158"/>
      <c r="Z23" s="1158"/>
      <c r="AA23" s="1158">
        <v>345</v>
      </c>
      <c r="AB23" s="1158"/>
      <c r="AC23" s="1158"/>
      <c r="AD23" s="1158"/>
      <c r="AE23" s="1159"/>
      <c r="AF23" s="1160">
        <v>90</v>
      </c>
      <c r="AG23" s="1158"/>
      <c r="AH23" s="1158"/>
      <c r="AI23" s="1158"/>
      <c r="AJ23" s="1161"/>
      <c r="AK23" s="1162"/>
      <c r="AL23" s="1163"/>
      <c r="AM23" s="1163"/>
      <c r="AN23" s="1163"/>
      <c r="AO23" s="1163"/>
      <c r="AP23" s="1158">
        <v>46982</v>
      </c>
      <c r="AQ23" s="1158"/>
      <c r="AR23" s="1158"/>
      <c r="AS23" s="1158"/>
      <c r="AT23" s="1158"/>
      <c r="AU23" s="1164"/>
      <c r="AV23" s="1164"/>
      <c r="AW23" s="1164"/>
      <c r="AX23" s="1164"/>
      <c r="AY23" s="1165"/>
      <c r="AZ23" s="1154" t="s">
        <v>138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19454</v>
      </c>
      <c r="R28" s="1143"/>
      <c r="S28" s="1143"/>
      <c r="T28" s="1143"/>
      <c r="U28" s="1143"/>
      <c r="V28" s="1143">
        <v>19374</v>
      </c>
      <c r="W28" s="1143"/>
      <c r="X28" s="1143"/>
      <c r="Y28" s="1143"/>
      <c r="Z28" s="1143"/>
      <c r="AA28" s="1143">
        <v>80</v>
      </c>
      <c r="AB28" s="1143"/>
      <c r="AC28" s="1143"/>
      <c r="AD28" s="1143"/>
      <c r="AE28" s="1144"/>
      <c r="AF28" s="1145">
        <v>80</v>
      </c>
      <c r="AG28" s="1143"/>
      <c r="AH28" s="1143"/>
      <c r="AI28" s="1143"/>
      <c r="AJ28" s="1146"/>
      <c r="AK28" s="1147">
        <v>1514</v>
      </c>
      <c r="AL28" s="1135"/>
      <c r="AM28" s="1135"/>
      <c r="AN28" s="1135"/>
      <c r="AO28" s="1135"/>
      <c r="AP28" s="1135" t="s">
        <v>566</v>
      </c>
      <c r="AQ28" s="1135"/>
      <c r="AR28" s="1135"/>
      <c r="AS28" s="1135"/>
      <c r="AT28" s="1135"/>
      <c r="AU28" s="1135" t="s">
        <v>567</v>
      </c>
      <c r="AV28" s="1135"/>
      <c r="AW28" s="1135"/>
      <c r="AX28" s="1135"/>
      <c r="AY28" s="1135"/>
      <c r="AZ28" s="1136" t="s">
        <v>568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12694</v>
      </c>
      <c r="R29" s="1133"/>
      <c r="S29" s="1133"/>
      <c r="T29" s="1133"/>
      <c r="U29" s="1133"/>
      <c r="V29" s="1133">
        <v>12520</v>
      </c>
      <c r="W29" s="1133"/>
      <c r="X29" s="1133"/>
      <c r="Y29" s="1133"/>
      <c r="Z29" s="1133"/>
      <c r="AA29" s="1133">
        <v>174</v>
      </c>
      <c r="AB29" s="1133"/>
      <c r="AC29" s="1133"/>
      <c r="AD29" s="1133"/>
      <c r="AE29" s="1134"/>
      <c r="AF29" s="1108">
        <v>174</v>
      </c>
      <c r="AG29" s="1109"/>
      <c r="AH29" s="1109"/>
      <c r="AI29" s="1109"/>
      <c r="AJ29" s="1110"/>
      <c r="AK29" s="1069">
        <v>1804</v>
      </c>
      <c r="AL29" s="1060"/>
      <c r="AM29" s="1060"/>
      <c r="AN29" s="1060"/>
      <c r="AO29" s="1060"/>
      <c r="AP29" s="1060" t="s">
        <v>566</v>
      </c>
      <c r="AQ29" s="1060"/>
      <c r="AR29" s="1060"/>
      <c r="AS29" s="1060"/>
      <c r="AT29" s="1060"/>
      <c r="AU29" s="1060" t="s">
        <v>567</v>
      </c>
      <c r="AV29" s="1060"/>
      <c r="AW29" s="1060"/>
      <c r="AX29" s="1060"/>
      <c r="AY29" s="1060"/>
      <c r="AZ29" s="1131" t="s">
        <v>568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2141</v>
      </c>
      <c r="R30" s="1133"/>
      <c r="S30" s="1133"/>
      <c r="T30" s="1133"/>
      <c r="U30" s="1133"/>
      <c r="V30" s="1133">
        <v>2078</v>
      </c>
      <c r="W30" s="1133"/>
      <c r="X30" s="1133"/>
      <c r="Y30" s="1133"/>
      <c r="Z30" s="1133"/>
      <c r="AA30" s="1133">
        <v>63</v>
      </c>
      <c r="AB30" s="1133"/>
      <c r="AC30" s="1133"/>
      <c r="AD30" s="1133"/>
      <c r="AE30" s="1134"/>
      <c r="AF30" s="1108">
        <v>63</v>
      </c>
      <c r="AG30" s="1109"/>
      <c r="AH30" s="1109"/>
      <c r="AI30" s="1109"/>
      <c r="AJ30" s="1110"/>
      <c r="AK30" s="1069">
        <v>516</v>
      </c>
      <c r="AL30" s="1060"/>
      <c r="AM30" s="1060"/>
      <c r="AN30" s="1060"/>
      <c r="AO30" s="1060"/>
      <c r="AP30" s="1060" t="s">
        <v>566</v>
      </c>
      <c r="AQ30" s="1060"/>
      <c r="AR30" s="1060"/>
      <c r="AS30" s="1060"/>
      <c r="AT30" s="1060"/>
      <c r="AU30" s="1060" t="s">
        <v>566</v>
      </c>
      <c r="AV30" s="1060"/>
      <c r="AW30" s="1060"/>
      <c r="AX30" s="1060"/>
      <c r="AY30" s="1060"/>
      <c r="AZ30" s="1131" t="s">
        <v>566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3502</v>
      </c>
      <c r="R31" s="1133"/>
      <c r="S31" s="1133"/>
      <c r="T31" s="1133"/>
      <c r="U31" s="1133"/>
      <c r="V31" s="1133">
        <v>3077</v>
      </c>
      <c r="W31" s="1133"/>
      <c r="X31" s="1133"/>
      <c r="Y31" s="1133"/>
      <c r="Z31" s="1133"/>
      <c r="AA31" s="1133">
        <v>425</v>
      </c>
      <c r="AB31" s="1133"/>
      <c r="AC31" s="1133"/>
      <c r="AD31" s="1133"/>
      <c r="AE31" s="1134"/>
      <c r="AF31" s="1108">
        <v>1898</v>
      </c>
      <c r="AG31" s="1109"/>
      <c r="AH31" s="1109"/>
      <c r="AI31" s="1109"/>
      <c r="AJ31" s="1110"/>
      <c r="AK31" s="1069">
        <v>21</v>
      </c>
      <c r="AL31" s="1060"/>
      <c r="AM31" s="1060"/>
      <c r="AN31" s="1060"/>
      <c r="AO31" s="1060"/>
      <c r="AP31" s="1060">
        <v>2745</v>
      </c>
      <c r="AQ31" s="1060"/>
      <c r="AR31" s="1060"/>
      <c r="AS31" s="1060"/>
      <c r="AT31" s="1060"/>
      <c r="AU31" s="1060" t="s">
        <v>569</v>
      </c>
      <c r="AV31" s="1060"/>
      <c r="AW31" s="1060"/>
      <c r="AX31" s="1060"/>
      <c r="AY31" s="1060"/>
      <c r="AZ31" s="1131" t="s">
        <v>570</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4051</v>
      </c>
      <c r="R32" s="1133"/>
      <c r="S32" s="1133"/>
      <c r="T32" s="1133"/>
      <c r="U32" s="1133"/>
      <c r="V32" s="1133">
        <v>3659</v>
      </c>
      <c r="W32" s="1133"/>
      <c r="X32" s="1133"/>
      <c r="Y32" s="1133"/>
      <c r="Z32" s="1133"/>
      <c r="AA32" s="1133">
        <v>392</v>
      </c>
      <c r="AB32" s="1133"/>
      <c r="AC32" s="1133"/>
      <c r="AD32" s="1133"/>
      <c r="AE32" s="1134"/>
      <c r="AF32" s="1108">
        <v>174</v>
      </c>
      <c r="AG32" s="1109"/>
      <c r="AH32" s="1109"/>
      <c r="AI32" s="1109"/>
      <c r="AJ32" s="1110"/>
      <c r="AK32" s="1069">
        <v>663</v>
      </c>
      <c r="AL32" s="1060"/>
      <c r="AM32" s="1060"/>
      <c r="AN32" s="1060"/>
      <c r="AO32" s="1060"/>
      <c r="AP32" s="1060">
        <v>25361</v>
      </c>
      <c r="AQ32" s="1060"/>
      <c r="AR32" s="1060"/>
      <c r="AS32" s="1060"/>
      <c r="AT32" s="1060"/>
      <c r="AU32" s="1060">
        <v>6112</v>
      </c>
      <c r="AV32" s="1060"/>
      <c r="AW32" s="1060"/>
      <c r="AX32" s="1060"/>
      <c r="AY32" s="1060"/>
      <c r="AZ32" s="1131" t="s">
        <v>571</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526</v>
      </c>
      <c r="R33" s="1133"/>
      <c r="S33" s="1133"/>
      <c r="T33" s="1133"/>
      <c r="U33" s="1133"/>
      <c r="V33" s="1133">
        <v>1884</v>
      </c>
      <c r="W33" s="1133"/>
      <c r="X33" s="1133"/>
      <c r="Y33" s="1133"/>
      <c r="Z33" s="1133"/>
      <c r="AA33" s="1133">
        <v>-1358</v>
      </c>
      <c r="AB33" s="1133"/>
      <c r="AC33" s="1133"/>
      <c r="AD33" s="1133"/>
      <c r="AE33" s="1134"/>
      <c r="AF33" s="1108">
        <v>1</v>
      </c>
      <c r="AG33" s="1109"/>
      <c r="AH33" s="1109"/>
      <c r="AI33" s="1109"/>
      <c r="AJ33" s="1110"/>
      <c r="AK33" s="1069">
        <v>938</v>
      </c>
      <c r="AL33" s="1060"/>
      <c r="AM33" s="1060"/>
      <c r="AN33" s="1060"/>
      <c r="AO33" s="1060"/>
      <c r="AP33" s="1060">
        <v>16611</v>
      </c>
      <c r="AQ33" s="1060"/>
      <c r="AR33" s="1060"/>
      <c r="AS33" s="1060"/>
      <c r="AT33" s="1060"/>
      <c r="AU33" s="1060">
        <v>8289</v>
      </c>
      <c r="AV33" s="1060"/>
      <c r="AW33" s="1060"/>
      <c r="AX33" s="1060"/>
      <c r="AY33" s="1060"/>
      <c r="AZ33" s="1131" t="s">
        <v>569</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37</v>
      </c>
      <c r="R34" s="1133"/>
      <c r="S34" s="1133"/>
      <c r="T34" s="1133"/>
      <c r="U34" s="1133"/>
      <c r="V34" s="1133">
        <v>37</v>
      </c>
      <c r="W34" s="1133"/>
      <c r="X34" s="1133"/>
      <c r="Y34" s="1133"/>
      <c r="Z34" s="1133"/>
      <c r="AA34" s="1133" t="s">
        <v>569</v>
      </c>
      <c r="AB34" s="1133"/>
      <c r="AC34" s="1133"/>
      <c r="AD34" s="1133"/>
      <c r="AE34" s="1134"/>
      <c r="AF34" s="1108" t="s">
        <v>138</v>
      </c>
      <c r="AG34" s="1109"/>
      <c r="AH34" s="1109"/>
      <c r="AI34" s="1109"/>
      <c r="AJ34" s="1110"/>
      <c r="AK34" s="1069">
        <v>25</v>
      </c>
      <c r="AL34" s="1060"/>
      <c r="AM34" s="1060"/>
      <c r="AN34" s="1060"/>
      <c r="AO34" s="1060"/>
      <c r="AP34" s="1060">
        <v>37</v>
      </c>
      <c r="AQ34" s="1060"/>
      <c r="AR34" s="1060"/>
      <c r="AS34" s="1060"/>
      <c r="AT34" s="1060"/>
      <c r="AU34" s="1060" t="s">
        <v>569</v>
      </c>
      <c r="AV34" s="1060"/>
      <c r="AW34" s="1060"/>
      <c r="AX34" s="1060"/>
      <c r="AY34" s="1060"/>
      <c r="AZ34" s="1131" t="s">
        <v>569</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2390</v>
      </c>
      <c r="AG63" s="1048"/>
      <c r="AH63" s="1048"/>
      <c r="AI63" s="1048"/>
      <c r="AJ63" s="1119"/>
      <c r="AK63" s="1120"/>
      <c r="AL63" s="1052"/>
      <c r="AM63" s="1052"/>
      <c r="AN63" s="1052"/>
      <c r="AO63" s="1052"/>
      <c r="AP63" s="1048">
        <v>44754</v>
      </c>
      <c r="AQ63" s="1048"/>
      <c r="AR63" s="1048"/>
      <c r="AS63" s="1048"/>
      <c r="AT63" s="1048"/>
      <c r="AU63" s="1048">
        <v>14401</v>
      </c>
      <c r="AV63" s="1048"/>
      <c r="AW63" s="1048"/>
      <c r="AX63" s="1048"/>
      <c r="AY63" s="1048"/>
      <c r="AZ63" s="1114"/>
      <c r="BA63" s="1114"/>
      <c r="BB63" s="1114"/>
      <c r="BC63" s="1114"/>
      <c r="BD63" s="1114"/>
      <c r="BE63" s="1049"/>
      <c r="BF63" s="1049"/>
      <c r="BG63" s="1049"/>
      <c r="BH63" s="1049"/>
      <c r="BI63" s="1050"/>
      <c r="BJ63" s="1115" t="s">
        <v>138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397</v>
      </c>
      <c r="AQ66" s="1091"/>
      <c r="AR66" s="1091"/>
      <c r="AS66" s="1091"/>
      <c r="AT66" s="1092"/>
      <c r="AU66" s="1090" t="s">
        <v>413</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2974</v>
      </c>
      <c r="R68" s="1071"/>
      <c r="S68" s="1071"/>
      <c r="T68" s="1071"/>
      <c r="U68" s="1071"/>
      <c r="V68" s="1071">
        <v>2819</v>
      </c>
      <c r="W68" s="1071"/>
      <c r="X68" s="1071"/>
      <c r="Y68" s="1071"/>
      <c r="Z68" s="1071"/>
      <c r="AA68" s="1071">
        <v>155</v>
      </c>
      <c r="AB68" s="1071"/>
      <c r="AC68" s="1071"/>
      <c r="AD68" s="1071"/>
      <c r="AE68" s="1071"/>
      <c r="AF68" s="1071">
        <v>155</v>
      </c>
      <c r="AG68" s="1071"/>
      <c r="AH68" s="1071"/>
      <c r="AI68" s="1071"/>
      <c r="AJ68" s="1071"/>
      <c r="AK68" s="1071" t="s">
        <v>579</v>
      </c>
      <c r="AL68" s="1071"/>
      <c r="AM68" s="1071"/>
      <c r="AN68" s="1071"/>
      <c r="AO68" s="1071"/>
      <c r="AP68" s="1071">
        <v>6024</v>
      </c>
      <c r="AQ68" s="1071"/>
      <c r="AR68" s="1071"/>
      <c r="AS68" s="1071"/>
      <c r="AT68" s="1071"/>
      <c r="AU68" s="1071">
        <v>1522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299</v>
      </c>
      <c r="R69" s="1060"/>
      <c r="S69" s="1060"/>
      <c r="T69" s="1060"/>
      <c r="U69" s="1060"/>
      <c r="V69" s="1060">
        <v>295</v>
      </c>
      <c r="W69" s="1060"/>
      <c r="X69" s="1060"/>
      <c r="Y69" s="1060"/>
      <c r="Z69" s="1060"/>
      <c r="AA69" s="1060">
        <v>4</v>
      </c>
      <c r="AB69" s="1060"/>
      <c r="AC69" s="1060"/>
      <c r="AD69" s="1060"/>
      <c r="AE69" s="1060"/>
      <c r="AF69" s="1060">
        <v>306</v>
      </c>
      <c r="AG69" s="1060"/>
      <c r="AH69" s="1060"/>
      <c r="AI69" s="1060"/>
      <c r="AJ69" s="1060"/>
      <c r="AK69" s="1060" t="s">
        <v>579</v>
      </c>
      <c r="AL69" s="1060"/>
      <c r="AM69" s="1060"/>
      <c r="AN69" s="1060"/>
      <c r="AO69" s="1060"/>
      <c r="AP69" s="1060" t="s">
        <v>579</v>
      </c>
      <c r="AQ69" s="1060"/>
      <c r="AR69" s="1060"/>
      <c r="AS69" s="1060"/>
      <c r="AT69" s="1060"/>
      <c r="AU69" s="1060" t="s">
        <v>579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82</v>
      </c>
      <c r="R70" s="1060"/>
      <c r="S70" s="1060"/>
      <c r="T70" s="1060"/>
      <c r="U70" s="1060"/>
      <c r="V70" s="1060">
        <v>7</v>
      </c>
      <c r="W70" s="1060"/>
      <c r="X70" s="1060"/>
      <c r="Y70" s="1060"/>
      <c r="Z70" s="1060"/>
      <c r="AA70" s="1060">
        <v>75</v>
      </c>
      <c r="AB70" s="1060"/>
      <c r="AC70" s="1060"/>
      <c r="AD70" s="1060"/>
      <c r="AE70" s="1060"/>
      <c r="AF70" s="1060">
        <v>1</v>
      </c>
      <c r="AG70" s="1060"/>
      <c r="AH70" s="1060"/>
      <c r="AI70" s="1060"/>
      <c r="AJ70" s="1060"/>
      <c r="AK70" s="1060" t="s">
        <v>579</v>
      </c>
      <c r="AL70" s="1060"/>
      <c r="AM70" s="1060"/>
      <c r="AN70" s="1060"/>
      <c r="AO70" s="1060"/>
      <c r="AP70" s="1060" t="s">
        <v>579</v>
      </c>
      <c r="AQ70" s="1060"/>
      <c r="AR70" s="1060"/>
      <c r="AS70" s="1060"/>
      <c r="AT70" s="1060"/>
      <c r="AU70" s="1060" t="s">
        <v>579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194</v>
      </c>
      <c r="R71" s="1060"/>
      <c r="S71" s="1060"/>
      <c r="T71" s="1060"/>
      <c r="U71" s="1060"/>
      <c r="V71" s="1060">
        <v>179</v>
      </c>
      <c r="W71" s="1060"/>
      <c r="X71" s="1060"/>
      <c r="Y71" s="1060"/>
      <c r="Z71" s="1060"/>
      <c r="AA71" s="1060">
        <v>16</v>
      </c>
      <c r="AB71" s="1060"/>
      <c r="AC71" s="1060"/>
      <c r="AD71" s="1060"/>
      <c r="AE71" s="1060"/>
      <c r="AF71" s="1060">
        <v>16</v>
      </c>
      <c r="AG71" s="1060"/>
      <c r="AH71" s="1060"/>
      <c r="AI71" s="1060"/>
      <c r="AJ71" s="1060"/>
      <c r="AK71" s="1060" t="s">
        <v>579</v>
      </c>
      <c r="AL71" s="1060"/>
      <c r="AM71" s="1060"/>
      <c r="AN71" s="1060"/>
      <c r="AO71" s="1060"/>
      <c r="AP71" s="1060" t="s">
        <v>579</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1167375</v>
      </c>
      <c r="R72" s="1060"/>
      <c r="S72" s="1060"/>
      <c r="T72" s="1060"/>
      <c r="U72" s="1060"/>
      <c r="V72" s="1060">
        <v>1136425</v>
      </c>
      <c r="W72" s="1060"/>
      <c r="X72" s="1060"/>
      <c r="Y72" s="1060"/>
      <c r="Z72" s="1060"/>
      <c r="AA72" s="1060">
        <v>30950</v>
      </c>
      <c r="AB72" s="1060"/>
      <c r="AC72" s="1060"/>
      <c r="AD72" s="1060"/>
      <c r="AE72" s="1060"/>
      <c r="AF72" s="1060">
        <v>30950</v>
      </c>
      <c r="AG72" s="1060"/>
      <c r="AH72" s="1060"/>
      <c r="AI72" s="1060"/>
      <c r="AJ72" s="1060"/>
      <c r="AK72" s="1060">
        <v>7000</v>
      </c>
      <c r="AL72" s="1060"/>
      <c r="AM72" s="1060"/>
      <c r="AN72" s="1060"/>
      <c r="AO72" s="1060"/>
      <c r="AP72" s="1060" t="s">
        <v>579</v>
      </c>
      <c r="AQ72" s="1060"/>
      <c r="AR72" s="1060"/>
      <c r="AS72" s="1060"/>
      <c r="AT72" s="1060"/>
      <c r="AU72" s="1060" t="s">
        <v>579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39841</v>
      </c>
      <c r="R73" s="1060"/>
      <c r="S73" s="1060"/>
      <c r="T73" s="1060"/>
      <c r="U73" s="1060"/>
      <c r="V73" s="1060">
        <v>33505</v>
      </c>
      <c r="W73" s="1060"/>
      <c r="X73" s="1060"/>
      <c r="Y73" s="1060"/>
      <c r="Z73" s="1060"/>
      <c r="AA73" s="1060">
        <v>6336</v>
      </c>
      <c r="AB73" s="1060"/>
      <c r="AC73" s="1060"/>
      <c r="AD73" s="1060"/>
      <c r="AE73" s="1060"/>
      <c r="AF73" s="1060">
        <v>18410</v>
      </c>
      <c r="AG73" s="1060"/>
      <c r="AH73" s="1060"/>
      <c r="AI73" s="1060"/>
      <c r="AJ73" s="1060"/>
      <c r="AK73" s="1060" t="s">
        <v>579</v>
      </c>
      <c r="AL73" s="1060"/>
      <c r="AM73" s="1060"/>
      <c r="AN73" s="1060"/>
      <c r="AO73" s="1060"/>
      <c r="AP73" s="1060">
        <v>124747</v>
      </c>
      <c r="AQ73" s="1060"/>
      <c r="AR73" s="1060"/>
      <c r="AS73" s="1060"/>
      <c r="AT73" s="1060"/>
      <c r="AU73" s="1060" t="s">
        <v>579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v>7860</v>
      </c>
      <c r="R74" s="1060"/>
      <c r="S74" s="1060"/>
      <c r="T74" s="1060"/>
      <c r="U74" s="1060"/>
      <c r="V74" s="1060">
        <v>5951</v>
      </c>
      <c r="W74" s="1060"/>
      <c r="X74" s="1060"/>
      <c r="Y74" s="1060"/>
      <c r="Z74" s="1060"/>
      <c r="AA74" s="1060">
        <v>1909</v>
      </c>
      <c r="AB74" s="1060"/>
      <c r="AC74" s="1060"/>
      <c r="AD74" s="1060"/>
      <c r="AE74" s="1060"/>
      <c r="AF74" s="1060">
        <v>17771</v>
      </c>
      <c r="AG74" s="1060"/>
      <c r="AH74" s="1060"/>
      <c r="AI74" s="1060"/>
      <c r="AJ74" s="1060"/>
      <c r="AK74" s="1060" t="s">
        <v>579</v>
      </c>
      <c r="AL74" s="1060"/>
      <c r="AM74" s="1060"/>
      <c r="AN74" s="1060"/>
      <c r="AO74" s="1060"/>
      <c r="AP74" s="1060">
        <v>15061</v>
      </c>
      <c r="AQ74" s="1060"/>
      <c r="AR74" s="1060"/>
      <c r="AS74" s="1060"/>
      <c r="AT74" s="1060"/>
      <c r="AU74" s="1060" t="s">
        <v>579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67608</v>
      </c>
      <c r="AG88" s="1048"/>
      <c r="AH88" s="1048"/>
      <c r="AI88" s="1048"/>
      <c r="AJ88" s="1048"/>
      <c r="AK88" s="1052"/>
      <c r="AL88" s="1052"/>
      <c r="AM88" s="1052"/>
      <c r="AN88" s="1052"/>
      <c r="AO88" s="1052"/>
      <c r="AP88" s="1048">
        <v>145832</v>
      </c>
      <c r="AQ88" s="1048"/>
      <c r="AR88" s="1048"/>
      <c r="AS88" s="1048"/>
      <c r="AT88" s="1048"/>
      <c r="AU88" s="1048">
        <v>1522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320</v>
      </c>
      <c r="CS102" s="1040"/>
      <c r="CT102" s="1040"/>
      <c r="CU102" s="1040"/>
      <c r="CV102" s="1041"/>
      <c r="CW102" s="1039">
        <v>76</v>
      </c>
      <c r="CX102" s="1040"/>
      <c r="CY102" s="1040"/>
      <c r="CZ102" s="1040"/>
      <c r="DA102" s="1041"/>
      <c r="DB102" s="1039" t="s">
        <v>579</v>
      </c>
      <c r="DC102" s="1040"/>
      <c r="DD102" s="1040"/>
      <c r="DE102" s="1040"/>
      <c r="DF102" s="1041"/>
      <c r="DG102" s="1039" t="s">
        <v>579</v>
      </c>
      <c r="DH102" s="1040"/>
      <c r="DI102" s="1040"/>
      <c r="DJ102" s="1040"/>
      <c r="DK102" s="1041"/>
      <c r="DL102" s="1039" t="s">
        <v>579</v>
      </c>
      <c r="DM102" s="1040"/>
      <c r="DN102" s="1040"/>
      <c r="DO102" s="1040"/>
      <c r="DP102" s="1041"/>
      <c r="DQ102" s="1039" t="s">
        <v>583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306</v>
      </c>
      <c r="AG109" s="983"/>
      <c r="AH109" s="983"/>
      <c r="AI109" s="983"/>
      <c r="AJ109" s="984"/>
      <c r="AK109" s="985" t="s">
        <v>305</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306</v>
      </c>
      <c r="BW109" s="983"/>
      <c r="BX109" s="983"/>
      <c r="BY109" s="983"/>
      <c r="BZ109" s="984"/>
      <c r="CA109" s="985" t="s">
        <v>305</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306</v>
      </c>
      <c r="DM109" s="983"/>
      <c r="DN109" s="983"/>
      <c r="DO109" s="983"/>
      <c r="DP109" s="984"/>
      <c r="DQ109" s="985" t="s">
        <v>305</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6423973</v>
      </c>
      <c r="AB110" s="976"/>
      <c r="AC110" s="976"/>
      <c r="AD110" s="976"/>
      <c r="AE110" s="977"/>
      <c r="AF110" s="978">
        <v>6459919</v>
      </c>
      <c r="AG110" s="976"/>
      <c r="AH110" s="976"/>
      <c r="AI110" s="976"/>
      <c r="AJ110" s="977"/>
      <c r="AK110" s="978">
        <v>6454364</v>
      </c>
      <c r="AL110" s="976"/>
      <c r="AM110" s="976"/>
      <c r="AN110" s="976"/>
      <c r="AO110" s="977"/>
      <c r="AP110" s="979">
        <v>21.1</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49747061</v>
      </c>
      <c r="BR110" s="923"/>
      <c r="BS110" s="923"/>
      <c r="BT110" s="923"/>
      <c r="BU110" s="923"/>
      <c r="BV110" s="923">
        <v>48332864</v>
      </c>
      <c r="BW110" s="923"/>
      <c r="BX110" s="923"/>
      <c r="BY110" s="923"/>
      <c r="BZ110" s="923"/>
      <c r="CA110" s="923">
        <v>46982313</v>
      </c>
      <c r="CB110" s="923"/>
      <c r="CC110" s="923"/>
      <c r="CD110" s="923"/>
      <c r="CE110" s="923"/>
      <c r="CF110" s="947">
        <v>153.69999999999999</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138</v>
      </c>
      <c r="DH110" s="923"/>
      <c r="DI110" s="923"/>
      <c r="DJ110" s="923"/>
      <c r="DK110" s="923"/>
      <c r="DL110" s="923" t="s">
        <v>138</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138</v>
      </c>
      <c r="AB111" s="1004"/>
      <c r="AC111" s="1004"/>
      <c r="AD111" s="1004"/>
      <c r="AE111" s="1005"/>
      <c r="AF111" s="1006" t="s">
        <v>430</v>
      </c>
      <c r="AG111" s="1004"/>
      <c r="AH111" s="1004"/>
      <c r="AI111" s="1004"/>
      <c r="AJ111" s="1005"/>
      <c r="AK111" s="1006" t="s">
        <v>138</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2169084</v>
      </c>
      <c r="BR111" s="895"/>
      <c r="BS111" s="895"/>
      <c r="BT111" s="895"/>
      <c r="BU111" s="895"/>
      <c r="BV111" s="895">
        <v>1905757</v>
      </c>
      <c r="BW111" s="895"/>
      <c r="BX111" s="895"/>
      <c r="BY111" s="895"/>
      <c r="BZ111" s="895"/>
      <c r="CA111" s="895">
        <v>1900220</v>
      </c>
      <c r="CB111" s="895"/>
      <c r="CC111" s="895"/>
      <c r="CD111" s="895"/>
      <c r="CE111" s="895"/>
      <c r="CF111" s="956">
        <v>6.2</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1003256</v>
      </c>
      <c r="DH111" s="895"/>
      <c r="DI111" s="895"/>
      <c r="DJ111" s="895"/>
      <c r="DK111" s="895"/>
      <c r="DL111" s="895">
        <v>926763</v>
      </c>
      <c r="DM111" s="895"/>
      <c r="DN111" s="895"/>
      <c r="DO111" s="895"/>
      <c r="DP111" s="895"/>
      <c r="DQ111" s="895">
        <v>1110707</v>
      </c>
      <c r="DR111" s="895"/>
      <c r="DS111" s="895"/>
      <c r="DT111" s="895"/>
      <c r="DU111" s="895"/>
      <c r="DV111" s="872">
        <v>3.6</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138</v>
      </c>
      <c r="AB112" s="858"/>
      <c r="AC112" s="858"/>
      <c r="AD112" s="858"/>
      <c r="AE112" s="859"/>
      <c r="AF112" s="860" t="s">
        <v>138</v>
      </c>
      <c r="AG112" s="858"/>
      <c r="AH112" s="858"/>
      <c r="AI112" s="858"/>
      <c r="AJ112" s="859"/>
      <c r="AK112" s="860" t="s">
        <v>138</v>
      </c>
      <c r="AL112" s="858"/>
      <c r="AM112" s="858"/>
      <c r="AN112" s="858"/>
      <c r="AO112" s="859"/>
      <c r="AP112" s="905" t="s">
        <v>138</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11146617</v>
      </c>
      <c r="BR112" s="895"/>
      <c r="BS112" s="895"/>
      <c r="BT112" s="895"/>
      <c r="BU112" s="895"/>
      <c r="BV112" s="895">
        <v>15252770</v>
      </c>
      <c r="BW112" s="895"/>
      <c r="BX112" s="895"/>
      <c r="BY112" s="895"/>
      <c r="BZ112" s="895"/>
      <c r="CA112" s="895">
        <v>14401051</v>
      </c>
      <c r="CB112" s="895"/>
      <c r="CC112" s="895"/>
      <c r="CD112" s="895"/>
      <c r="CE112" s="895"/>
      <c r="CF112" s="956">
        <v>47.1</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138</v>
      </c>
      <c r="DH112" s="895"/>
      <c r="DI112" s="895"/>
      <c r="DJ112" s="895"/>
      <c r="DK112" s="895"/>
      <c r="DL112" s="895" t="s">
        <v>138</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814490</v>
      </c>
      <c r="AB113" s="1004"/>
      <c r="AC113" s="1004"/>
      <c r="AD113" s="1004"/>
      <c r="AE113" s="1005"/>
      <c r="AF113" s="1006">
        <v>799356</v>
      </c>
      <c r="AG113" s="1004"/>
      <c r="AH113" s="1004"/>
      <c r="AI113" s="1004"/>
      <c r="AJ113" s="1005"/>
      <c r="AK113" s="1006">
        <v>762063</v>
      </c>
      <c r="AL113" s="1004"/>
      <c r="AM113" s="1004"/>
      <c r="AN113" s="1004"/>
      <c r="AO113" s="1005"/>
      <c r="AP113" s="1007">
        <v>2.5</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1975185</v>
      </c>
      <c r="BR113" s="895"/>
      <c r="BS113" s="895"/>
      <c r="BT113" s="895"/>
      <c r="BU113" s="895"/>
      <c r="BV113" s="895">
        <v>1627625</v>
      </c>
      <c r="BW113" s="895"/>
      <c r="BX113" s="895"/>
      <c r="BY113" s="895"/>
      <c r="BZ113" s="895"/>
      <c r="CA113" s="895">
        <v>1521994</v>
      </c>
      <c r="CB113" s="895"/>
      <c r="CC113" s="895"/>
      <c r="CD113" s="895"/>
      <c r="CE113" s="895"/>
      <c r="CF113" s="956">
        <v>5</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1165828</v>
      </c>
      <c r="DH113" s="858"/>
      <c r="DI113" s="858"/>
      <c r="DJ113" s="858"/>
      <c r="DK113" s="859"/>
      <c r="DL113" s="860">
        <v>978994</v>
      </c>
      <c r="DM113" s="858"/>
      <c r="DN113" s="858"/>
      <c r="DO113" s="858"/>
      <c r="DP113" s="859"/>
      <c r="DQ113" s="860">
        <v>789513</v>
      </c>
      <c r="DR113" s="858"/>
      <c r="DS113" s="858"/>
      <c r="DT113" s="858"/>
      <c r="DU113" s="859"/>
      <c r="DV113" s="905">
        <v>2.6</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360483</v>
      </c>
      <c r="AB114" s="858"/>
      <c r="AC114" s="858"/>
      <c r="AD114" s="858"/>
      <c r="AE114" s="859"/>
      <c r="AF114" s="860">
        <v>362295</v>
      </c>
      <c r="AG114" s="858"/>
      <c r="AH114" s="858"/>
      <c r="AI114" s="858"/>
      <c r="AJ114" s="859"/>
      <c r="AK114" s="860">
        <v>137363</v>
      </c>
      <c r="AL114" s="858"/>
      <c r="AM114" s="858"/>
      <c r="AN114" s="858"/>
      <c r="AO114" s="859"/>
      <c r="AP114" s="905">
        <v>0.4</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6540523</v>
      </c>
      <c r="BR114" s="895"/>
      <c r="BS114" s="895"/>
      <c r="BT114" s="895"/>
      <c r="BU114" s="895"/>
      <c r="BV114" s="895">
        <v>6704224</v>
      </c>
      <c r="BW114" s="895"/>
      <c r="BX114" s="895"/>
      <c r="BY114" s="895"/>
      <c r="BZ114" s="895"/>
      <c r="CA114" s="895">
        <v>6512563</v>
      </c>
      <c r="CB114" s="895"/>
      <c r="CC114" s="895"/>
      <c r="CD114" s="895"/>
      <c r="CE114" s="895"/>
      <c r="CF114" s="956">
        <v>21.3</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138</v>
      </c>
      <c r="DM114" s="858"/>
      <c r="DN114" s="858"/>
      <c r="DO114" s="858"/>
      <c r="DP114" s="859"/>
      <c r="DQ114" s="860" t="s">
        <v>138</v>
      </c>
      <c r="DR114" s="858"/>
      <c r="DS114" s="858"/>
      <c r="DT114" s="858"/>
      <c r="DU114" s="859"/>
      <c r="DV114" s="905" t="s">
        <v>138</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285340</v>
      </c>
      <c r="AB115" s="1004"/>
      <c r="AC115" s="1004"/>
      <c r="AD115" s="1004"/>
      <c r="AE115" s="1005"/>
      <c r="AF115" s="1006">
        <v>256397</v>
      </c>
      <c r="AG115" s="1004"/>
      <c r="AH115" s="1004"/>
      <c r="AI115" s="1004"/>
      <c r="AJ115" s="1005"/>
      <c r="AK115" s="1006">
        <v>259652</v>
      </c>
      <c r="AL115" s="1004"/>
      <c r="AM115" s="1004"/>
      <c r="AN115" s="1004"/>
      <c r="AO115" s="1005"/>
      <c r="AP115" s="1007">
        <v>0.8</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138</v>
      </c>
      <c r="BR115" s="895"/>
      <c r="BS115" s="895"/>
      <c r="BT115" s="895"/>
      <c r="BU115" s="895"/>
      <c r="BV115" s="895" t="s">
        <v>138</v>
      </c>
      <c r="BW115" s="895"/>
      <c r="BX115" s="895"/>
      <c r="BY115" s="895"/>
      <c r="BZ115" s="895"/>
      <c r="CA115" s="895" t="s">
        <v>138</v>
      </c>
      <c r="CB115" s="895"/>
      <c r="CC115" s="895"/>
      <c r="CD115" s="895"/>
      <c r="CE115" s="895"/>
      <c r="CF115" s="956" t="s">
        <v>138</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138</v>
      </c>
      <c r="DH115" s="858"/>
      <c r="DI115" s="858"/>
      <c r="DJ115" s="858"/>
      <c r="DK115" s="859"/>
      <c r="DL115" s="860" t="s">
        <v>138</v>
      </c>
      <c r="DM115" s="858"/>
      <c r="DN115" s="858"/>
      <c r="DO115" s="858"/>
      <c r="DP115" s="859"/>
      <c r="DQ115" s="860" t="s">
        <v>138</v>
      </c>
      <c r="DR115" s="858"/>
      <c r="DS115" s="858"/>
      <c r="DT115" s="858"/>
      <c r="DU115" s="859"/>
      <c r="DV115" s="905" t="s">
        <v>138</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138</v>
      </c>
      <c r="AB116" s="858"/>
      <c r="AC116" s="858"/>
      <c r="AD116" s="858"/>
      <c r="AE116" s="859"/>
      <c r="AF116" s="860" t="s">
        <v>138</v>
      </c>
      <c r="AG116" s="858"/>
      <c r="AH116" s="858"/>
      <c r="AI116" s="858"/>
      <c r="AJ116" s="859"/>
      <c r="AK116" s="860" t="s">
        <v>138</v>
      </c>
      <c r="AL116" s="858"/>
      <c r="AM116" s="858"/>
      <c r="AN116" s="858"/>
      <c r="AO116" s="859"/>
      <c r="AP116" s="905" t="s">
        <v>138</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138</v>
      </c>
      <c r="BR116" s="895"/>
      <c r="BS116" s="895"/>
      <c r="BT116" s="895"/>
      <c r="BU116" s="895"/>
      <c r="BV116" s="895" t="s">
        <v>138</v>
      </c>
      <c r="BW116" s="895"/>
      <c r="BX116" s="895"/>
      <c r="BY116" s="895"/>
      <c r="BZ116" s="895"/>
      <c r="CA116" s="895" t="s">
        <v>138</v>
      </c>
      <c r="CB116" s="895"/>
      <c r="CC116" s="895"/>
      <c r="CD116" s="895"/>
      <c r="CE116" s="895"/>
      <c r="CF116" s="956" t="s">
        <v>138</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138</v>
      </c>
      <c r="DH116" s="858"/>
      <c r="DI116" s="858"/>
      <c r="DJ116" s="858"/>
      <c r="DK116" s="859"/>
      <c r="DL116" s="860" t="s">
        <v>138</v>
      </c>
      <c r="DM116" s="858"/>
      <c r="DN116" s="858"/>
      <c r="DO116" s="858"/>
      <c r="DP116" s="859"/>
      <c r="DQ116" s="860" t="s">
        <v>138</v>
      </c>
      <c r="DR116" s="858"/>
      <c r="DS116" s="858"/>
      <c r="DT116" s="858"/>
      <c r="DU116" s="859"/>
      <c r="DV116" s="905" t="s">
        <v>138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7884286</v>
      </c>
      <c r="AB117" s="990"/>
      <c r="AC117" s="990"/>
      <c r="AD117" s="990"/>
      <c r="AE117" s="991"/>
      <c r="AF117" s="992">
        <v>7877967</v>
      </c>
      <c r="AG117" s="990"/>
      <c r="AH117" s="990"/>
      <c r="AI117" s="990"/>
      <c r="AJ117" s="991"/>
      <c r="AK117" s="992">
        <v>7613442</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138</v>
      </c>
      <c r="BR117" s="895"/>
      <c r="BS117" s="895"/>
      <c r="BT117" s="895"/>
      <c r="BU117" s="895"/>
      <c r="BV117" s="895" t="s">
        <v>138</v>
      </c>
      <c r="BW117" s="895"/>
      <c r="BX117" s="895"/>
      <c r="BY117" s="895"/>
      <c r="BZ117" s="895"/>
      <c r="CA117" s="895" t="s">
        <v>138</v>
      </c>
      <c r="CB117" s="895"/>
      <c r="CC117" s="895"/>
      <c r="CD117" s="895"/>
      <c r="CE117" s="895"/>
      <c r="CF117" s="956" t="s">
        <v>138</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138</v>
      </c>
      <c r="DH117" s="858"/>
      <c r="DI117" s="858"/>
      <c r="DJ117" s="858"/>
      <c r="DK117" s="859"/>
      <c r="DL117" s="860" t="s">
        <v>138</v>
      </c>
      <c r="DM117" s="858"/>
      <c r="DN117" s="858"/>
      <c r="DO117" s="858"/>
      <c r="DP117" s="859"/>
      <c r="DQ117" s="860" t="s">
        <v>138</v>
      </c>
      <c r="DR117" s="858"/>
      <c r="DS117" s="858"/>
      <c r="DT117" s="858"/>
      <c r="DU117" s="859"/>
      <c r="DV117" s="905" t="s">
        <v>138</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306</v>
      </c>
      <c r="AG118" s="983"/>
      <c r="AH118" s="983"/>
      <c r="AI118" s="983"/>
      <c r="AJ118" s="984"/>
      <c r="AK118" s="985" t="s">
        <v>305</v>
      </c>
      <c r="AL118" s="983"/>
      <c r="AM118" s="983"/>
      <c r="AN118" s="983"/>
      <c r="AO118" s="984"/>
      <c r="AP118" s="986" t="s">
        <v>424</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138</v>
      </c>
      <c r="BR118" s="926"/>
      <c r="BS118" s="926"/>
      <c r="BT118" s="926"/>
      <c r="BU118" s="926"/>
      <c r="BV118" s="926" t="s">
        <v>138</v>
      </c>
      <c r="BW118" s="926"/>
      <c r="BX118" s="926"/>
      <c r="BY118" s="926"/>
      <c r="BZ118" s="926"/>
      <c r="CA118" s="926" t="s">
        <v>138</v>
      </c>
      <c r="CB118" s="926"/>
      <c r="CC118" s="926"/>
      <c r="CD118" s="926"/>
      <c r="CE118" s="926"/>
      <c r="CF118" s="956" t="s">
        <v>138</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138</v>
      </c>
      <c r="DM118" s="858"/>
      <c r="DN118" s="858"/>
      <c r="DO118" s="858"/>
      <c r="DP118" s="859"/>
      <c r="DQ118" s="860" t="s">
        <v>138</v>
      </c>
      <c r="DR118" s="858"/>
      <c r="DS118" s="858"/>
      <c r="DT118" s="858"/>
      <c r="DU118" s="859"/>
      <c r="DV118" s="905" t="s">
        <v>138</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138</v>
      </c>
      <c r="AB119" s="976"/>
      <c r="AC119" s="976"/>
      <c r="AD119" s="976"/>
      <c r="AE119" s="977"/>
      <c r="AF119" s="978" t="s">
        <v>138</v>
      </c>
      <c r="AG119" s="976"/>
      <c r="AH119" s="976"/>
      <c r="AI119" s="976"/>
      <c r="AJ119" s="977"/>
      <c r="AK119" s="978" t="s">
        <v>138</v>
      </c>
      <c r="AL119" s="976"/>
      <c r="AM119" s="976"/>
      <c r="AN119" s="976"/>
      <c r="AO119" s="977"/>
      <c r="AP119" s="979" t="s">
        <v>138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455</v>
      </c>
      <c r="BP119" s="959"/>
      <c r="BQ119" s="963">
        <v>71578470</v>
      </c>
      <c r="BR119" s="926"/>
      <c r="BS119" s="926"/>
      <c r="BT119" s="926"/>
      <c r="BU119" s="926"/>
      <c r="BV119" s="926">
        <v>73823240</v>
      </c>
      <c r="BW119" s="926"/>
      <c r="BX119" s="926"/>
      <c r="BY119" s="926"/>
      <c r="BZ119" s="926"/>
      <c r="CA119" s="926">
        <v>71318141</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138</v>
      </c>
      <c r="DH119" s="841"/>
      <c r="DI119" s="841"/>
      <c r="DJ119" s="841"/>
      <c r="DK119" s="842"/>
      <c r="DL119" s="843" t="s">
        <v>138</v>
      </c>
      <c r="DM119" s="841"/>
      <c r="DN119" s="841"/>
      <c r="DO119" s="841"/>
      <c r="DP119" s="842"/>
      <c r="DQ119" s="843" t="s">
        <v>138</v>
      </c>
      <c r="DR119" s="841"/>
      <c r="DS119" s="841"/>
      <c r="DT119" s="841"/>
      <c r="DU119" s="842"/>
      <c r="DV119" s="929" t="s">
        <v>138</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108337</v>
      </c>
      <c r="AB120" s="858"/>
      <c r="AC120" s="858"/>
      <c r="AD120" s="858"/>
      <c r="AE120" s="859"/>
      <c r="AF120" s="860">
        <v>76491</v>
      </c>
      <c r="AG120" s="858"/>
      <c r="AH120" s="858"/>
      <c r="AI120" s="858"/>
      <c r="AJ120" s="859"/>
      <c r="AK120" s="860">
        <v>79746</v>
      </c>
      <c r="AL120" s="858"/>
      <c r="AM120" s="858"/>
      <c r="AN120" s="858"/>
      <c r="AO120" s="859"/>
      <c r="AP120" s="905">
        <v>0.3</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11633691</v>
      </c>
      <c r="BR120" s="923"/>
      <c r="BS120" s="923"/>
      <c r="BT120" s="923"/>
      <c r="BU120" s="923"/>
      <c r="BV120" s="923">
        <v>13093256</v>
      </c>
      <c r="BW120" s="923"/>
      <c r="BX120" s="923"/>
      <c r="BY120" s="923"/>
      <c r="BZ120" s="923"/>
      <c r="CA120" s="923">
        <v>13311322</v>
      </c>
      <c r="CB120" s="923"/>
      <c r="CC120" s="923"/>
      <c r="CD120" s="923"/>
      <c r="CE120" s="923"/>
      <c r="CF120" s="947">
        <v>43.5</v>
      </c>
      <c r="CG120" s="948"/>
      <c r="CH120" s="948"/>
      <c r="CI120" s="948"/>
      <c r="CJ120" s="948"/>
      <c r="CK120" s="949" t="s">
        <v>459</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3383433</v>
      </c>
      <c r="DH120" s="923"/>
      <c r="DI120" s="923"/>
      <c r="DJ120" s="923"/>
      <c r="DK120" s="923"/>
      <c r="DL120" s="923">
        <v>8648536</v>
      </c>
      <c r="DM120" s="923"/>
      <c r="DN120" s="923"/>
      <c r="DO120" s="923"/>
      <c r="DP120" s="923"/>
      <c r="DQ120" s="923">
        <v>8288996</v>
      </c>
      <c r="DR120" s="923"/>
      <c r="DS120" s="923"/>
      <c r="DT120" s="923"/>
      <c r="DU120" s="923"/>
      <c r="DV120" s="924">
        <v>27.1</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177003</v>
      </c>
      <c r="AB121" s="858"/>
      <c r="AC121" s="858"/>
      <c r="AD121" s="858"/>
      <c r="AE121" s="859"/>
      <c r="AF121" s="860">
        <v>179906</v>
      </c>
      <c r="AG121" s="858"/>
      <c r="AH121" s="858"/>
      <c r="AI121" s="858"/>
      <c r="AJ121" s="859"/>
      <c r="AK121" s="860">
        <v>179906</v>
      </c>
      <c r="AL121" s="858"/>
      <c r="AM121" s="858"/>
      <c r="AN121" s="858"/>
      <c r="AO121" s="859"/>
      <c r="AP121" s="905">
        <v>0.6</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13394306</v>
      </c>
      <c r="BR121" s="895"/>
      <c r="BS121" s="895"/>
      <c r="BT121" s="895"/>
      <c r="BU121" s="895"/>
      <c r="BV121" s="895">
        <v>12192364</v>
      </c>
      <c r="BW121" s="895"/>
      <c r="BX121" s="895"/>
      <c r="BY121" s="895"/>
      <c r="BZ121" s="895"/>
      <c r="CA121" s="895">
        <v>14860717</v>
      </c>
      <c r="CB121" s="895"/>
      <c r="CC121" s="895"/>
      <c r="CD121" s="895"/>
      <c r="CE121" s="895"/>
      <c r="CF121" s="956">
        <v>48.6</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7763184</v>
      </c>
      <c r="DH121" s="895"/>
      <c r="DI121" s="895"/>
      <c r="DJ121" s="895"/>
      <c r="DK121" s="895"/>
      <c r="DL121" s="895">
        <v>6604234</v>
      </c>
      <c r="DM121" s="895"/>
      <c r="DN121" s="895"/>
      <c r="DO121" s="895"/>
      <c r="DP121" s="895"/>
      <c r="DQ121" s="895">
        <v>6112055</v>
      </c>
      <c r="DR121" s="895"/>
      <c r="DS121" s="895"/>
      <c r="DT121" s="895"/>
      <c r="DU121" s="895"/>
      <c r="DV121" s="872">
        <v>20</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138</v>
      </c>
      <c r="AB122" s="858"/>
      <c r="AC122" s="858"/>
      <c r="AD122" s="858"/>
      <c r="AE122" s="859"/>
      <c r="AF122" s="860" t="s">
        <v>138</v>
      </c>
      <c r="AG122" s="858"/>
      <c r="AH122" s="858"/>
      <c r="AI122" s="858"/>
      <c r="AJ122" s="859"/>
      <c r="AK122" s="860" t="s">
        <v>138</v>
      </c>
      <c r="AL122" s="858"/>
      <c r="AM122" s="858"/>
      <c r="AN122" s="858"/>
      <c r="AO122" s="859"/>
      <c r="AP122" s="905" t="s">
        <v>138</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49893117</v>
      </c>
      <c r="BR122" s="926"/>
      <c r="BS122" s="926"/>
      <c r="BT122" s="926"/>
      <c r="BU122" s="926"/>
      <c r="BV122" s="926">
        <v>52550380</v>
      </c>
      <c r="BW122" s="926"/>
      <c r="BX122" s="926"/>
      <c r="BY122" s="926"/>
      <c r="BZ122" s="926"/>
      <c r="CA122" s="926">
        <v>52155726</v>
      </c>
      <c r="CB122" s="926"/>
      <c r="CC122" s="926"/>
      <c r="CD122" s="926"/>
      <c r="CE122" s="926"/>
      <c r="CF122" s="927">
        <v>170.6</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138</v>
      </c>
      <c r="DH122" s="895"/>
      <c r="DI122" s="895"/>
      <c r="DJ122" s="895"/>
      <c r="DK122" s="895"/>
      <c r="DL122" s="895" t="s">
        <v>138</v>
      </c>
      <c r="DM122" s="895"/>
      <c r="DN122" s="895"/>
      <c r="DO122" s="895"/>
      <c r="DP122" s="895"/>
      <c r="DQ122" s="895" t="s">
        <v>138</v>
      </c>
      <c r="DR122" s="895"/>
      <c r="DS122" s="895"/>
      <c r="DT122" s="895"/>
      <c r="DU122" s="895"/>
      <c r="DV122" s="872" t="s">
        <v>138</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138</v>
      </c>
      <c r="AB123" s="858"/>
      <c r="AC123" s="858"/>
      <c r="AD123" s="858"/>
      <c r="AE123" s="859"/>
      <c r="AF123" s="860" t="s">
        <v>138</v>
      </c>
      <c r="AG123" s="858"/>
      <c r="AH123" s="858"/>
      <c r="AI123" s="858"/>
      <c r="AJ123" s="859"/>
      <c r="AK123" s="860" t="s">
        <v>138</v>
      </c>
      <c r="AL123" s="858"/>
      <c r="AM123" s="858"/>
      <c r="AN123" s="858"/>
      <c r="AO123" s="859"/>
      <c r="AP123" s="905" t="s">
        <v>138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463</v>
      </c>
      <c r="BP123" s="959"/>
      <c r="BQ123" s="913">
        <v>74921114</v>
      </c>
      <c r="BR123" s="914"/>
      <c r="BS123" s="914"/>
      <c r="BT123" s="914"/>
      <c r="BU123" s="914"/>
      <c r="BV123" s="914">
        <v>77836000</v>
      </c>
      <c r="BW123" s="914"/>
      <c r="BX123" s="914"/>
      <c r="BY123" s="914"/>
      <c r="BZ123" s="914"/>
      <c r="CA123" s="914">
        <v>80327765</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138</v>
      </c>
      <c r="DH123" s="858"/>
      <c r="DI123" s="858"/>
      <c r="DJ123" s="858"/>
      <c r="DK123" s="859"/>
      <c r="DL123" s="860" t="s">
        <v>138</v>
      </c>
      <c r="DM123" s="858"/>
      <c r="DN123" s="858"/>
      <c r="DO123" s="858"/>
      <c r="DP123" s="859"/>
      <c r="DQ123" s="860" t="s">
        <v>138</v>
      </c>
      <c r="DR123" s="858"/>
      <c r="DS123" s="858"/>
      <c r="DT123" s="858"/>
      <c r="DU123" s="859"/>
      <c r="DV123" s="905" t="s">
        <v>138</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138</v>
      </c>
      <c r="AG124" s="858"/>
      <c r="AH124" s="858"/>
      <c r="AI124" s="858"/>
      <c r="AJ124" s="859"/>
      <c r="AK124" s="860" t="s">
        <v>138</v>
      </c>
      <c r="AL124" s="858"/>
      <c r="AM124" s="858"/>
      <c r="AN124" s="858"/>
      <c r="AO124" s="859"/>
      <c r="AP124" s="905" t="s">
        <v>138</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138</v>
      </c>
      <c r="BR124" s="912"/>
      <c r="BS124" s="912"/>
      <c r="BT124" s="912"/>
      <c r="BU124" s="912"/>
      <c r="BV124" s="912" t="s">
        <v>138</v>
      </c>
      <c r="BW124" s="912"/>
      <c r="BX124" s="912"/>
      <c r="BY124" s="912"/>
      <c r="BZ124" s="912"/>
      <c r="CA124" s="912" t="s">
        <v>138</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138</v>
      </c>
      <c r="DH124" s="841"/>
      <c r="DI124" s="841"/>
      <c r="DJ124" s="841"/>
      <c r="DK124" s="842"/>
      <c r="DL124" s="843" t="s">
        <v>138</v>
      </c>
      <c r="DM124" s="841"/>
      <c r="DN124" s="841"/>
      <c r="DO124" s="841"/>
      <c r="DP124" s="842"/>
      <c r="DQ124" s="843" t="s">
        <v>138</v>
      </c>
      <c r="DR124" s="841"/>
      <c r="DS124" s="841"/>
      <c r="DT124" s="841"/>
      <c r="DU124" s="842"/>
      <c r="DV124" s="929" t="s">
        <v>138</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138</v>
      </c>
      <c r="AG125" s="858"/>
      <c r="AH125" s="858"/>
      <c r="AI125" s="858"/>
      <c r="AJ125" s="859"/>
      <c r="AK125" s="860" t="s">
        <v>138</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138</v>
      </c>
      <c r="DH125" s="923"/>
      <c r="DI125" s="923"/>
      <c r="DJ125" s="923"/>
      <c r="DK125" s="923"/>
      <c r="DL125" s="923" t="s">
        <v>138</v>
      </c>
      <c r="DM125" s="923"/>
      <c r="DN125" s="923"/>
      <c r="DO125" s="923"/>
      <c r="DP125" s="923"/>
      <c r="DQ125" s="923" t="s">
        <v>138</v>
      </c>
      <c r="DR125" s="923"/>
      <c r="DS125" s="923"/>
      <c r="DT125" s="923"/>
      <c r="DU125" s="923"/>
      <c r="DV125" s="924" t="s">
        <v>138</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138</v>
      </c>
      <c r="AB126" s="858"/>
      <c r="AC126" s="858"/>
      <c r="AD126" s="858"/>
      <c r="AE126" s="859"/>
      <c r="AF126" s="860" t="s">
        <v>138</v>
      </c>
      <c r="AG126" s="858"/>
      <c r="AH126" s="858"/>
      <c r="AI126" s="858"/>
      <c r="AJ126" s="859"/>
      <c r="AK126" s="860" t="s">
        <v>138</v>
      </c>
      <c r="AL126" s="858"/>
      <c r="AM126" s="858"/>
      <c r="AN126" s="858"/>
      <c r="AO126" s="859"/>
      <c r="AP126" s="905" t="s">
        <v>138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138</v>
      </c>
      <c r="DH126" s="895"/>
      <c r="DI126" s="895"/>
      <c r="DJ126" s="895"/>
      <c r="DK126" s="895"/>
      <c r="DL126" s="895" t="s">
        <v>138</v>
      </c>
      <c r="DM126" s="895"/>
      <c r="DN126" s="895"/>
      <c r="DO126" s="895"/>
      <c r="DP126" s="895"/>
      <c r="DQ126" s="895" t="s">
        <v>138</v>
      </c>
      <c r="DR126" s="895"/>
      <c r="DS126" s="895"/>
      <c r="DT126" s="895"/>
      <c r="DU126" s="895"/>
      <c r="DV126" s="872" t="s">
        <v>138</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138</v>
      </c>
      <c r="AB127" s="858"/>
      <c r="AC127" s="858"/>
      <c r="AD127" s="858"/>
      <c r="AE127" s="859"/>
      <c r="AF127" s="860" t="s">
        <v>138</v>
      </c>
      <c r="AG127" s="858"/>
      <c r="AH127" s="858"/>
      <c r="AI127" s="858"/>
      <c r="AJ127" s="859"/>
      <c r="AK127" s="860" t="s">
        <v>138</v>
      </c>
      <c r="AL127" s="858"/>
      <c r="AM127" s="858"/>
      <c r="AN127" s="858"/>
      <c r="AO127" s="859"/>
      <c r="AP127" s="905" t="s">
        <v>138</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138</v>
      </c>
      <c r="DH127" s="895"/>
      <c r="DI127" s="895"/>
      <c r="DJ127" s="895"/>
      <c r="DK127" s="895"/>
      <c r="DL127" s="895" t="s">
        <v>138</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1825690</v>
      </c>
      <c r="AB128" s="879"/>
      <c r="AC128" s="879"/>
      <c r="AD128" s="879"/>
      <c r="AE128" s="880"/>
      <c r="AF128" s="881">
        <v>1811762</v>
      </c>
      <c r="AG128" s="879"/>
      <c r="AH128" s="879"/>
      <c r="AI128" s="879"/>
      <c r="AJ128" s="880"/>
      <c r="AK128" s="881">
        <v>1799924</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138</v>
      </c>
      <c r="BG128" s="865"/>
      <c r="BH128" s="865"/>
      <c r="BI128" s="865"/>
      <c r="BJ128" s="865"/>
      <c r="BK128" s="865"/>
      <c r="BL128" s="888"/>
      <c r="BM128" s="864">
        <v>11.63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138</v>
      </c>
      <c r="DH128" s="869"/>
      <c r="DI128" s="869"/>
      <c r="DJ128" s="869"/>
      <c r="DK128" s="869"/>
      <c r="DL128" s="869" t="s">
        <v>138</v>
      </c>
      <c r="DM128" s="869"/>
      <c r="DN128" s="869"/>
      <c r="DO128" s="869"/>
      <c r="DP128" s="869"/>
      <c r="DQ128" s="869" t="s">
        <v>138</v>
      </c>
      <c r="DR128" s="869"/>
      <c r="DS128" s="869"/>
      <c r="DT128" s="869"/>
      <c r="DU128" s="869"/>
      <c r="DV128" s="870" t="s">
        <v>138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34357299</v>
      </c>
      <c r="AB129" s="858"/>
      <c r="AC129" s="858"/>
      <c r="AD129" s="858"/>
      <c r="AE129" s="859"/>
      <c r="AF129" s="860">
        <v>34178688</v>
      </c>
      <c r="AG129" s="858"/>
      <c r="AH129" s="858"/>
      <c r="AI129" s="858"/>
      <c r="AJ129" s="859"/>
      <c r="AK129" s="860">
        <v>34455437</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138</v>
      </c>
      <c r="BG129" s="848"/>
      <c r="BH129" s="848"/>
      <c r="BI129" s="848"/>
      <c r="BJ129" s="848"/>
      <c r="BK129" s="848"/>
      <c r="BL129" s="849"/>
      <c r="BM129" s="847">
        <v>16.63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4256894</v>
      </c>
      <c r="AB130" s="858"/>
      <c r="AC130" s="858"/>
      <c r="AD130" s="858"/>
      <c r="AE130" s="859"/>
      <c r="AF130" s="860">
        <v>4032885</v>
      </c>
      <c r="AG130" s="858"/>
      <c r="AH130" s="858"/>
      <c r="AI130" s="858"/>
      <c r="AJ130" s="859"/>
      <c r="AK130" s="860">
        <v>3887611</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30100405</v>
      </c>
      <c r="AB131" s="841"/>
      <c r="AC131" s="841"/>
      <c r="AD131" s="841"/>
      <c r="AE131" s="842"/>
      <c r="AF131" s="843">
        <v>30145803</v>
      </c>
      <c r="AG131" s="841"/>
      <c r="AH131" s="841"/>
      <c r="AI131" s="841"/>
      <c r="AJ131" s="842"/>
      <c r="AK131" s="843">
        <v>30567826</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5.9856403929999997</v>
      </c>
      <c r="AB132" s="821"/>
      <c r="AC132" s="821"/>
      <c r="AD132" s="821"/>
      <c r="AE132" s="822"/>
      <c r="AF132" s="823">
        <v>6.7449521109999999</v>
      </c>
      <c r="AG132" s="821"/>
      <c r="AH132" s="821"/>
      <c r="AI132" s="821"/>
      <c r="AJ132" s="822"/>
      <c r="AK132" s="823">
        <v>6.3004390319999999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6.5</v>
      </c>
      <c r="AB133" s="800"/>
      <c r="AC133" s="800"/>
      <c r="AD133" s="800"/>
      <c r="AE133" s="801"/>
      <c r="AF133" s="799">
        <v>6.6</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2q4BZmXwY5QcXfzO5H8EIPpu2UTdhGJzOOl0gXLU3d8TFSHkqpwBCEWbAFjWOoijZ2AyHQP3vbGu+ry2s3Bow==" saltValue="VE8MmD53hho0eNZ9/myR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B9hp6WmFvBKTPQmmXUrv0tE02CQmAy8dGjgkddV8/QtK9xzcRZIHlunlWwqQY1J/Eknrqxcbaym7V4dRfFw1A==" saltValue="blFOdP5WxhI+hpITr7E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USr+jSAdiDvYRMMZ6dVLdreXGs5CT33z8Q9/MSUrl60C5ZK4lnpnz5VIvAKEQVseLT+CKBZikuJ41sPiOSzhg==" saltValue="cAH0lq5I3Tip6DC0MPPCG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9369973</v>
      </c>
      <c r="AP9" s="312">
        <v>50360</v>
      </c>
      <c r="AQ9" s="313">
        <v>56078</v>
      </c>
      <c r="AR9" s="314">
        <v>-10.199999999999999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443281</v>
      </c>
      <c r="AP10" s="315">
        <v>2382</v>
      </c>
      <c r="AQ10" s="316">
        <v>3491</v>
      </c>
      <c r="AR10" s="317">
        <v>-31.8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179118</v>
      </c>
      <c r="AP11" s="315">
        <v>963</v>
      </c>
      <c r="AQ11" s="316">
        <v>1563</v>
      </c>
      <c r="AR11" s="317">
        <v>-38.4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v>27480</v>
      </c>
      <c r="AP12" s="315">
        <v>148</v>
      </c>
      <c r="AQ12" s="316">
        <v>910</v>
      </c>
      <c r="AR12" s="317">
        <v>-83.7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501</v>
      </c>
      <c r="AL13" s="1227"/>
      <c r="AM13" s="1227"/>
      <c r="AN13" s="1228"/>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329502</v>
      </c>
      <c r="AP14" s="315">
        <v>1771</v>
      </c>
      <c r="AQ14" s="316">
        <v>2138</v>
      </c>
      <c r="AR14" s="317">
        <v>-17.2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117867</v>
      </c>
      <c r="AP15" s="315">
        <v>633</v>
      </c>
      <c r="AQ15" s="316">
        <v>1243</v>
      </c>
      <c r="AR15" s="317">
        <v>-49.1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-573659</v>
      </c>
      <c r="AP16" s="315">
        <v>-3083</v>
      </c>
      <c r="AQ16" s="316">
        <v>-4219</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9893562</v>
      </c>
      <c r="AP17" s="315">
        <v>53174</v>
      </c>
      <c r="AQ17" s="316">
        <v>61203</v>
      </c>
      <c r="AR17" s="317">
        <v>-13.1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5.46</v>
      </c>
      <c r="AP21" s="328">
        <v>6.02</v>
      </c>
      <c r="AQ21" s="329">
        <v>-0.56000000000000005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98</v>
      </c>
      <c r="AP22" s="333">
        <v>100.1</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6454364</v>
      </c>
      <c r="AP32" s="342">
        <v>34690</v>
      </c>
      <c r="AQ32" s="343">
        <v>27020</v>
      </c>
      <c r="AR32" s="344">
        <v>28.4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502</v>
      </c>
      <c r="AP34" s="342" t="s">
        <v>502</v>
      </c>
      <c r="AQ34" s="343">
        <v>28</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762063</v>
      </c>
      <c r="AP35" s="342">
        <v>4096</v>
      </c>
      <c r="AQ35" s="343">
        <v>6255</v>
      </c>
      <c r="AR35" s="344">
        <v>-34.5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v>137363</v>
      </c>
      <c r="AP36" s="342">
        <v>738</v>
      </c>
      <c r="AQ36" s="343">
        <v>683</v>
      </c>
      <c r="AR36" s="344">
        <v>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v>259652</v>
      </c>
      <c r="AP37" s="342">
        <v>1396</v>
      </c>
      <c r="AQ37" s="343">
        <v>1461</v>
      </c>
      <c r="AR37" s="344">
        <v>-4.4000000000000004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t="s">
        <v>502</v>
      </c>
      <c r="AP38" s="345" t="s">
        <v>502</v>
      </c>
      <c r="AQ38" s="346">
        <v>0</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-1799924</v>
      </c>
      <c r="AP39" s="342">
        <v>-9674</v>
      </c>
      <c r="AQ39" s="343">
        <v>-7551</v>
      </c>
      <c r="AR39" s="344">
        <v>28.1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-3887611</v>
      </c>
      <c r="AP40" s="342">
        <v>-20894</v>
      </c>
      <c r="AQ40" s="343">
        <v>-21721</v>
      </c>
      <c r="AR40" s="344">
        <v>-3.8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1925907</v>
      </c>
      <c r="AP41" s="342">
        <v>10351</v>
      </c>
      <c r="AQ41" s="343">
        <v>6176</v>
      </c>
      <c r="AR41" s="344">
        <v>67.599999999999994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5982317</v>
      </c>
      <c r="AN51" s="364">
        <v>31917</v>
      </c>
      <c r="AO51" s="365">
        <v>-5.0999999999999996</v>
      </c>
      <c r="AP51" s="366">
        <v>45117</v>
      </c>
      <c r="AQ51" s="367">
        <v>4.5999999999999996</v>
      </c>
      <c r="AR51" s="368">
        <v>-9.6999999999999993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4027220</v>
      </c>
      <c r="AN52" s="372">
        <v>21486</v>
      </c>
      <c r="AO52" s="373">
        <v>89.3</v>
      </c>
      <c r="AP52" s="374">
        <v>25589</v>
      </c>
      <c r="AQ52" s="375">
        <v>16.899999999999999</v>
      </c>
      <c r="AR52" s="376">
        <v>72.400000000000006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2323539</v>
      </c>
      <c r="AN53" s="364">
        <v>12436</v>
      </c>
      <c r="AO53" s="365">
        <v>-61</v>
      </c>
      <c r="AP53" s="366">
        <v>39951</v>
      </c>
      <c r="AQ53" s="367">
        <v>-11.5</v>
      </c>
      <c r="AR53" s="368">
        <v>-49.5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1673315</v>
      </c>
      <c r="AN54" s="372">
        <v>8956</v>
      </c>
      <c r="AO54" s="373">
        <v>-58.3</v>
      </c>
      <c r="AP54" s="374">
        <v>22555</v>
      </c>
      <c r="AQ54" s="375">
        <v>-11.9</v>
      </c>
      <c r="AR54" s="376">
        <v>-46.4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5201288</v>
      </c>
      <c r="AN55" s="364">
        <v>27849</v>
      </c>
      <c r="AO55" s="365">
        <v>123.9</v>
      </c>
      <c r="AP55" s="366">
        <v>39893</v>
      </c>
      <c r="AQ55" s="367">
        <v>-0.1</v>
      </c>
      <c r="AR55" s="368">
        <v>124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4064384</v>
      </c>
      <c r="AN56" s="372">
        <v>21762</v>
      </c>
      <c r="AO56" s="373">
        <v>143</v>
      </c>
      <c r="AP56" s="374">
        <v>26170</v>
      </c>
      <c r="AQ56" s="375">
        <v>16</v>
      </c>
      <c r="AR56" s="376">
        <v>127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5864650</v>
      </c>
      <c r="AN57" s="364">
        <v>31504</v>
      </c>
      <c r="AO57" s="365">
        <v>13.1</v>
      </c>
      <c r="AP57" s="366">
        <v>41080</v>
      </c>
      <c r="AQ57" s="367">
        <v>3</v>
      </c>
      <c r="AR57" s="368">
        <v>10.1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1947272</v>
      </c>
      <c r="AN58" s="372">
        <v>10460</v>
      </c>
      <c r="AO58" s="373">
        <v>-51.9</v>
      </c>
      <c r="AP58" s="374">
        <v>27265</v>
      </c>
      <c r="AQ58" s="375">
        <v>4.2</v>
      </c>
      <c r="AR58" s="376">
        <v>-56.1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6010135</v>
      </c>
      <c r="AN59" s="364">
        <v>32302</v>
      </c>
      <c r="AO59" s="365">
        <v>2.5</v>
      </c>
      <c r="AP59" s="366">
        <v>33173</v>
      </c>
      <c r="AQ59" s="367">
        <v>-19.2</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1883621</v>
      </c>
      <c r="AN60" s="372">
        <v>10124</v>
      </c>
      <c r="AO60" s="373">
        <v>-3.2</v>
      </c>
      <c r="AP60" s="374">
        <v>20353</v>
      </c>
      <c r="AQ60" s="375">
        <v>-25.4</v>
      </c>
      <c r="AR60" s="376">
        <v>22.2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5076386</v>
      </c>
      <c r="AN61" s="379">
        <v>27202</v>
      </c>
      <c r="AO61" s="380">
        <v>14.7</v>
      </c>
      <c r="AP61" s="381">
        <v>39843</v>
      </c>
      <c r="AQ61" s="382">
        <v>-4.5999999999999996</v>
      </c>
      <c r="AR61" s="368">
        <v>19.3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2719162</v>
      </c>
      <c r="AN62" s="372">
        <v>14558</v>
      </c>
      <c r="AO62" s="373">
        <v>23.8</v>
      </c>
      <c r="AP62" s="374">
        <v>24386</v>
      </c>
      <c r="AQ62" s="375">
        <v>0</v>
      </c>
      <c r="AR62" s="376">
        <v>23.8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aegtFE1lglmKpEQOIYEMteFBKJcPBojJLHSdNnsRNqwpwPZ4VyEXIxvTt4Nj2WL7JvSnc8Fr6iSmItegO7IwQ==" saltValue="rqGJWrhNUh5gxYjFtQ1L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Igph4Tenav+Ppa/4WEYM3uWXP9b0UkeSDS0hmUhcRguBjBwqJJSDHRUQas6B9Kqo+YsRn1ODW5pbsD3Lwag==" saltValue="Obia+X8XWXB6YNOC3U3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wXpA6DReMJLrc5mMnP+HDj0sm51+OZG/hMQg+aIzikNy4CTWBE9v0bU7Ba+EK4qSUlMUE7twesCeJ+cKfZvGQ==" saltValue="/DeFpPND/E8T+CvuEsL3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11.58</v>
      </c>
      <c r="G47" s="12">
        <v>14.21</v>
      </c>
      <c r="H47" s="12">
        <v>14.64</v>
      </c>
      <c r="I47" s="12">
        <v>12.74</v>
      </c>
      <c r="J47" s="13">
        <v>11.97</v>
      </c>
    </row>
    <row r="48" spans="2:10" ht="57.75" customHeight="1" x14ac:dyDescent="0.15">
      <c r="B48" s="14"/>
      <c r="C48" s="1234" t="s">
        <v>4</v>
      </c>
      <c r="D48" s="1234"/>
      <c r="E48" s="1235"/>
      <c r="F48" s="15">
        <v>0.2</v>
      </c>
      <c r="G48" s="16">
        <v>1.03</v>
      </c>
      <c r="H48" s="16">
        <v>0.65</v>
      </c>
      <c r="I48" s="16">
        <v>0.38</v>
      </c>
      <c r="J48" s="17">
        <v>0.26</v>
      </c>
    </row>
    <row r="49" spans="2:10" ht="57.75" customHeight="1" thickBot="1" x14ac:dyDescent="0.2">
      <c r="B49" s="18"/>
      <c r="C49" s="1236" t="s">
        <v>5</v>
      </c>
      <c r="D49" s="1236"/>
      <c r="E49" s="1237"/>
      <c r="F49" s="19" t="s">
        <v>548</v>
      </c>
      <c r="G49" s="20">
        <v>3.59</v>
      </c>
      <c r="H49" s="20">
        <v>0.16</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DYhXddgrOOVDekC8IE7Nou/+lXk/RRPESqpPlsnuAkvQoKHvp/inSYiFCtfXYwHsqF5p196GEUeE92nJOMmcg==" saltValue="A1d8MRkxq51X/KtW/P13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2020-03-05T00:38:34Z</cp:lastPrinted>
  <dcterms:created xsi:type="dcterms:W3CDTF">2020-02-10T04:43:50Z</dcterms:created>
  <dcterms:modified xsi:type="dcterms:W3CDTF">2020-09-30T02:45:19Z</dcterms:modified>
  <cp:category/>
</cp:coreProperties>
</file>