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75" windowWidth="1536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l="1"/>
  <c r="BW34" i="10"/>
  <c r="BW35" i="10" s="1"/>
  <c r="BW36" i="10" s="1"/>
  <c r="BW37" i="10" s="1"/>
  <c r="BW38" i="10" s="1"/>
  <c r="CO34" i="10" l="1"/>
  <c r="CO35" i="10" s="1"/>
  <c r="CO36" i="10" s="1"/>
  <c r="CO37" i="10" s="1"/>
  <c r="CO38" i="10" s="1"/>
  <c r="CO39" i="10" s="1"/>
</calcChain>
</file>

<file path=xl/sharedStrings.xml><?xml version="1.0" encoding="utf-8"?>
<sst xmlns="http://schemas.openxmlformats.org/spreadsheetml/2006/main" count="1124" uniqueCount="612">
  <si>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</si>
  <si>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</si>
  <si>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</si>
  <si>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</si>
  <si>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</si>
  <si>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</si>
  <si>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</si>
  <si>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</si>
  <si>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</si>
  <si>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</si>
  <si>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</si>
  <si>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</si>
  <si>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</si>
  <si>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</si>
  <si>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</si>
  <si>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</si>
  <si>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</si>
  <si>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</si>
  <si>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</si>
  <si>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</si>
  <si>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</si>
  <si>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</si>
  <si>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</si>
  <si>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</si>
  <si>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</si>
  <si>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</si>
  <si>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</si>
  <si>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</si>
  <si>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</si>
  <si>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</si>
  <si>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</si>
  <si>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</si>
  <si>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</si>
  <si>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</si>
  <si>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</si>
  <si>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</si>
  <si>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</si>
  <si>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</si>
  <si>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</si>
  <si>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</si>
  <si>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</si>
  <si>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</si>
  <si>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</si>
  <si>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</si>
  <si>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</si>
  <si>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</si>
  <si>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</si>
  <si>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</si>
  <si>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</si>
  <si>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</si>
  <si>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</si>
  <si>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</si>
  <si>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</si>
  <si>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</si>
  <si>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</si>
  <si>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</si>
  <si>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</si>
  <si>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</si>
  <si>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</si>
  <si>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</si>
  <si>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</si>
  <si>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</si>
  <si>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</si>
  <si>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</si>
  <si>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</si>
  <si>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</si>
  <si>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</si>
  <si>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</si>
  <si>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</si>
  <si>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</si>
  <si>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</si>
  <si>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</si>
  <si>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</si>
  <si>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</si>
  <si>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</si>
  <si>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</si>
  <si>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</si>
  <si>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</si>
  <si>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</si>
  <si>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</si>
  <si>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</si>
  <si>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</si>
  <si>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</si>
  <si>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</si>
  <si>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</si>
  <si>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</si>
  <si>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</si>
  <si>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</si>
  <si>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</si>
  <si>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</si>
  <si>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</si>
  <si>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</si>
  <si>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</si>
  <si>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</si>
  <si>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</si>
  <si>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</si>
  <si>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</si>
  <si>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</si>
  <si>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河内長野市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</si>
  <si>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</si>
  <si>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</si>
  <si>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</si>
  <si>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</si>
  <si>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</si>
  <si>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</si>
  <si>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</si>
  <si>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</si>
  <si>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</si>
  <si>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</si>
  <si>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</si>
  <si>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</si>
  <si>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</si>
  <si>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</si>
  <si>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</si>
  <si>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</si>
  <si>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</si>
  <si>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</si>
  <si>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</si>
  <si>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</si>
  <si>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</si>
  <si>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</si>
  <si>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</si>
  <si>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</si>
  <si>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</si>
  <si>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</si>
  <si>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</si>
  <si>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</si>
  <si>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</si>
  <si>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</si>
  <si>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</si>
  <si>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</si>
  <si>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</si>
  <si>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</si>
  <si>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</si>
  <si>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</si>
  <si>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</si>
  <si>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</si>
  <si>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</si>
  <si>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</si>
  <si>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</si>
  <si>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</si>
  <si>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</si>
  <si>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</si>
  <si>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</si>
  <si>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</si>
  <si>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</si>
  <si>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</si>
  <si>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</si>
  <si>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</si>
  <si>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</si>
  <si>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</si>
  <si>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</si>
  <si>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</si>
  <si>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</si>
  <si>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</si>
  <si>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</si>
  <si>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</si>
  <si>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</si>
  <si>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</si>
  <si>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</si>
  <si>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</si>
  <si>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</si>
  <si>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</si>
  <si>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</si>
  <si>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</si>
  <si>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</si>
  <si>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</si>
  <si>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</si>
  <si>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</si>
  <si>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</si>
  <si>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</si>
  <si>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</si>
  <si>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</si>
  <si>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</si>
  <si>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</si>
  <si>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</si>
  <si>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</si>
  <si>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</si>
  <si>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</si>
  <si>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</si>
  <si>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</si>
  <si>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</si>
  <si>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</si>
  <si>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</si>
  <si>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</si>
  <si>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</si>
  <si>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</si>
  <si>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</si>
  <si>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</si>
  <si>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</si>
  <si>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</si>
  <si>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</si>
  <si>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</si>
  <si>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</si>
  <si>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</si>
  <si>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</si>
  <si>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</si>
  <si>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</si>
  <si>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</si>
  <si>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</si>
  <si>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</si>
  <si>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</si>
  <si>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</si>
  <si>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</si>
  <si>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</si>
  <si>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</si>
  <si>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</si>
  <si>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</si>
  <si>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</si>
  <si>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</si>
  <si>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</si>
  <si>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</si>
  <si>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</si>
  <si>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</si>
  <si>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</si>
  <si>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大阪府河内長野市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</si>
  <si>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</si>
  <si>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</si>
  <si>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</si>
  <si>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</si>
  <si>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</si>
  <si>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</si>
  <si>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</si>
  <si>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</si>
  <si>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</si>
  <si>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</si>
  <si>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</si>
  <si>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</si>
  <si>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</si>
  <si>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</si>
  <si>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</si>
  <si>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</si>
  <si>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</si>
  <si>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</si>
  <si>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</si>
  <si>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</si>
  <si>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</si>
  <si>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</si>
  <si>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</si>
  <si>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</si>
  <si>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</si>
  <si>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</si>
  <si>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</si>
  <si>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</si>
  <si>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</si>
  <si>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</si>
  <si>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</si>
  <si>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</si>
  <si>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</si>
  <si>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</si>
  <si>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</si>
  <si>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</si>
  <si>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</si>
  <si>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</si>
  <si>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</si>
  <si>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</si>
  <si>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</si>
  <si>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</si>
  <si>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</si>
  <si>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</si>
  <si>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</si>
  <si>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</si>
  <si>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</si>
  <si>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</si>
  <si>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</si>
  <si>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</si>
  <si>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</si>
  <si>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</si>
  <si>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</si>
  <si>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</si>
  <si>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</si>
  <si>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</si>
  <si>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</si>
  <si>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</si>
  <si>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</si>
  <si>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</si>
  <si>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</si>
  <si>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</si>
  <si>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</si>
  <si>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</si>
  <si>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</si>
  <si>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</si>
  <si>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</si>
  <si>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</si>
  <si>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</si>
  <si>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</si>
  <si>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</si>
  <si>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</si>
  <si>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</si>
  <si>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</si>
  <si>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</si>
  <si>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</si>
  <si>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</si>
  <si>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</si>
  <si>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</si>
  <si>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</si>
  <si>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</si>
  <si>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</si>
  <si>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</si>
  <si>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</si>
  <si>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</si>
  <si>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</si>
  <si>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</si>
  <si>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</si>
  <si>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</si>
  <si>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</si>
  <si>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</si>
  <si>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</si>
  <si>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</si>
  <si>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</si>
  <si>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</si>
  <si>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</si>
  <si>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</si>
  <si>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</si>
  <si>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</si>
  <si>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</si>
  <si>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</si>
  <si>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</si>
  <si>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</si>
  <si>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</si>
  <si>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</si>
  <si>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</si>
  <si>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</si>
  <si>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</si>
  <si>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</si>
  <si>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</si>
  <si>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</si>
  <si>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</si>
  <si>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</si>
  <si>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</si>
  <si>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</si>
  <si>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</si>
  <si>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</si>
  <si>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</si>
  <si>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</si>
  <si>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</si>
  <si>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</si>
  <si>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</si>
  <si>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</si>
  <si>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</si>
  <si>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</si>
  <si>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</si>
  <si>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</si>
  <si>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</si>
  <si>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</si>
  <si>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</si>
  <si>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</si>
  <si>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</si>
  <si>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</si>
  <si>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</si>
  <si>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</si>
  <si>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</si>
  <si>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</si>
  <si>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</si>
  <si>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</si>
  <si>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</si>
  <si>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</si>
  <si>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</si>
  <si>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</si>
  <si>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</si>
  <si>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</si>
  <si>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</si>
  <si>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</si>
  <si>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</si>
  <si>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</si>
  <si>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大阪府河内長野市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</si>
  <si>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</si>
  <si>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</si>
  <si>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</si>
  <si>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</si>
  <si>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</si>
  <si>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</si>
  <si>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</si>
  <si>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</si>
  <si>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</si>
  <si>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</si>
  <si>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</si>
  <si>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</si>
  <si>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</si>
  <si>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</si>
  <si>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</si>
  <si>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</si>
  <si>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</si>
  <si>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</si>
  <si>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</si>
  <si>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</si>
  <si>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</si>
  <si>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</si>
  <si>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</si>
  <si>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</si>
  <si>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</si>
  <si>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</si>
  <si>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</si>
  <si>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</si>
  <si>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</si>
  <si>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</si>
  <si>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</si>
  <si>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</si>
  <si>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</si>
  <si>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</si>
  <si>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</si>
  <si>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</si>
  <si>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</si>
  <si>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</si>
  <si>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</si>
  <si>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</si>
  <si>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</si>
  <si>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</si>
  <si>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</si>
  <si>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</si>
  <si>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</si>
  <si>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</si>
  <si>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</si>
  <si>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</si>
  <si>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</si>
  <si>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</si>
  <si>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</si>
  <si>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</si>
  <si>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</si>
  <si>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</si>
  <si>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</si>
  <si>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</si>
  <si>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</si>
  <si>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</si>
  <si>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</si>
  <si>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</si>
  <si>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</si>
  <si>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</si>
  <si>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</si>
  <si>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</si>
  <si>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</si>
  <si>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</si>
  <si>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</si>
  <si>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</si>
  <si>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</si>
  <si>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</si>
  <si>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</si>
  <si>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</si>
  <si>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</si>
  <si>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</si>
  <si>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</si>
  <si>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</si>
  <si>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</si>
  <si>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</si>
  <si>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</si>
  <si>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</si>
  <si>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</si>
  <si>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</si>
  <si>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</si>
  <si>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</si>
  <si>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</si>
  <si>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</si>
  <si>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</si>
  <si>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</si>
  <si>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</si>
  <si>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</si>
  <si>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</si>
  <si>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</si>
  <si>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</si>
  <si>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</si>
  <si>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</si>
  <si>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</si>
  <si>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</si>
  <si>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</si>
  <si>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</si>
  <si>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</si>
  <si>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</si>
  <si>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</si>
  <si>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</si>
  <si>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</si>
  <si>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</si>
  <si>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</si>
  <si>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</si>
  <si>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</si>
  <si>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</si>
  <si>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</si>
  <si>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</si>
  <si>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</si>
  <si>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</si>
  <si>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</si>
  <si>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</si>
  <si>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</si>
  <si>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</si>
  <si>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</si>
  <si>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</si>
  <si>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</si>
  <si>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</si>
  <si>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</si>
  <si>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</si>
  <si>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</si>
  <si>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</si>
  <si>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</si>
  <si>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</si>
  <si>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</si>
  <si>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</si>
  <si>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</si>
  <si>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</si>
  <si>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</si>
  <si>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</si>
  <si>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</si>
  <si>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</si>
  <si>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</si>
  <si>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</si>
  <si>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</si>
  <si>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</si>
  <si>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</si>
  <si>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</si>
  <si>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</si>
  <si>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</si>
  <si>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</si>
  <si>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</si>
  <si>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</si>
  <si>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</si>
  <si>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</si>
  <si>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</si>
  <si>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</si>
  <si>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</si>
  <si>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</si>
  <si>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</si>
  <si>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</si>
  <si>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</si>
  <si>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</si>
  <si>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</si>
  <si>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</si>
  <si>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</si>
  <si>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</si>
  <si>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</si>
  <si>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</si>
  <si>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</si>
  <si>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</si>
  <si>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</si>
  <si>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</si>
  <si>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</si>
  <si>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</si>
  <si>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</si>
  <si>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</si>
  <si>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</si>
  <si>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</si>
  <si>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</si>
  <si>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</si>
  <si>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</si>
  <si>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</si>
  <si>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</si>
  <si>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</si>
  <si>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</si>
  <si>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</si>
  <si>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</si>
  <si>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</si>
  <si>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</si>
  <si>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</si>
  <si>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</si>
  <si>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</si>
  <si>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</si>
  <si>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</si>
  <si>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2.81</t>
  </si>
  <si>
    <t>▲ 2.63</t>
  </si>
  <si>
    <t>水道事業会計</t>
  </si>
  <si>
    <t>介護保険特別会計</t>
  </si>
  <si>
    <t>国民健康保険事業勘定特別会計</t>
  </si>
  <si>
    <t>下水道事業会計</t>
  </si>
  <si>
    <t>後期高齢者医療特別会計</t>
  </si>
  <si>
    <t>一般会計</t>
  </si>
  <si>
    <t>土地取得特別会計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</si>
  <si>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</si>
  <si>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</si>
  <si>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</si>
  <si>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</si>
  <si>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</si>
  <si>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</si>
  <si>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</si>
  <si>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</si>
  <si>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</si>
  <si>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</si>
  <si>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</si>
  <si>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</si>
  <si>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南河内環境事業組合（一般会計）</t>
    <rPh sb="0" eb="3">
      <t>ミナミカワチ</t>
    </rPh>
    <rPh sb="3" eb="5">
      <t>カンキョウ</t>
    </rPh>
    <rPh sb="5" eb="7">
      <t>ジギョウ</t>
    </rPh>
    <rPh sb="7" eb="9">
      <t>クミアイ</t>
    </rPh>
    <rPh sb="10" eb="12">
      <t>イッパン</t>
    </rPh>
    <rPh sb="12" eb="14">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</si>
  <si>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</si>
  <si>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</si>
  <si>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</si>
  <si>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大阪広域水道企業団水道事業会計（水道用水供給事業）</t>
    <rPh sb="0" eb="2">
      <t>オオサカ</t>
    </rPh>
    <rPh sb="2" eb="4">
      <t>コウイキ</t>
    </rPh>
    <rPh sb="4" eb="6">
      <t>スイドウ</t>
    </rPh>
    <rPh sb="6" eb="8">
      <t>キギョウ</t>
    </rPh>
    <rPh sb="8" eb="9">
      <t>ダン</t>
    </rPh>
    <rPh sb="9" eb="11">
      <t>スイドウ</t>
    </rPh>
    <rPh sb="11" eb="13">
      <t>ジギョウ</t>
    </rPh>
    <rPh sb="13" eb="15">
      <t>カイケイ</t>
    </rPh>
    <rPh sb="16" eb="19">
      <t>スイドウヨウ</t>
    </rPh>
    <rPh sb="19" eb="20">
      <t>ミズ</t>
    </rPh>
    <rPh sb="20" eb="22">
      <t>キョウキュウ</t>
    </rPh>
    <rPh sb="22" eb="24">
      <t>ジギョウ</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</si>
  <si>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</si>
  <si>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河内長野市公園緑化協会</t>
    <rPh sb="0" eb="5">
      <t>カワチナガノシ</t>
    </rPh>
    <rPh sb="5" eb="7">
      <t>コウエン</t>
    </rPh>
    <rPh sb="7" eb="9">
      <t>リョクカ</t>
    </rPh>
    <rPh sb="9" eb="11">
      <t>キョウカイ</t>
    </rPh>
    <phoneticPr fontId="2"/>
  </si>
  <si>
    <t>河内長野市勤労者福祉サービスセンター</t>
    <rPh sb="0" eb="5">
      <t>カワチナガノシ</t>
    </rPh>
    <rPh sb="5" eb="8">
      <t>キンロウシャ</t>
    </rPh>
    <rPh sb="8" eb="10">
      <t>フクシ</t>
    </rPh>
    <phoneticPr fontId="2"/>
  </si>
  <si>
    <t>河内長野市文化振興財団</t>
    <rPh sb="0" eb="5">
      <t>カワチナガノシ</t>
    </rPh>
    <rPh sb="5" eb="7">
      <t>ブンカ</t>
    </rPh>
    <rPh sb="7" eb="9">
      <t>シンコウ</t>
    </rPh>
    <rPh sb="9" eb="11">
      <t>ザイダン</t>
    </rPh>
    <phoneticPr fontId="2"/>
  </si>
  <si>
    <t>河内長野都市開発</t>
    <rPh sb="0" eb="4">
      <t>カワチナガノ</t>
    </rPh>
    <rPh sb="4" eb="6">
      <t>トシ</t>
    </rPh>
    <rPh sb="6" eb="8">
      <t>カイハツ</t>
    </rPh>
    <phoneticPr fontId="2"/>
  </si>
  <si>
    <t>三日市都市開発</t>
    <rPh sb="0" eb="3">
      <t>ミッカイチ</t>
    </rPh>
    <rPh sb="3" eb="5">
      <t>トシ</t>
    </rPh>
    <rPh sb="5" eb="7">
      <t>カイハツ</t>
    </rPh>
    <phoneticPr fontId="2"/>
  </si>
  <si>
    <t>三日市町駅整備</t>
    <rPh sb="0" eb="3">
      <t>ミッカイチ</t>
    </rPh>
    <rPh sb="3" eb="4">
      <t>マチ</t>
    </rPh>
    <rPh sb="4" eb="5">
      <t>エキ</t>
    </rPh>
    <rPh sb="5" eb="7">
      <t>セイビ</t>
    </rPh>
    <phoneticPr fontId="2"/>
  </si>
  <si>
    <t>-</t>
    <phoneticPr fontId="2"/>
  </si>
  <si>
    <t>-</t>
    <phoneticPr fontId="2"/>
  </si>
  <si>
    <t>-</t>
    <phoneticPr fontId="2"/>
  </si>
  <si>
    <t>-</t>
    <phoneticPr fontId="2"/>
  </si>
  <si>
    <t>公共施設維持改修基金</t>
    <rPh sb="0" eb="2">
      <t>コウキョウ</t>
    </rPh>
    <rPh sb="2" eb="4">
      <t>シセツ</t>
    </rPh>
    <rPh sb="4" eb="6">
      <t>イジ</t>
    </rPh>
    <rPh sb="6" eb="8">
      <t>カイシュウ</t>
    </rPh>
    <rPh sb="8" eb="10">
      <t>キキン</t>
    </rPh>
    <phoneticPr fontId="2"/>
  </si>
  <si>
    <t>普通建設事業基金</t>
    <rPh sb="0" eb="2">
      <t>フツウ</t>
    </rPh>
    <rPh sb="2" eb="4">
      <t>ケンセツ</t>
    </rPh>
    <rPh sb="4" eb="6">
      <t>ジギョウ</t>
    </rPh>
    <rPh sb="6" eb="8">
      <t>キキン</t>
    </rPh>
    <phoneticPr fontId="2"/>
  </si>
  <si>
    <t>長寿ふれあい基金</t>
    <rPh sb="0" eb="2">
      <t>チョウジュ</t>
    </rPh>
    <rPh sb="6" eb="8">
      <t>キキン</t>
    </rPh>
    <phoneticPr fontId="2"/>
  </si>
  <si>
    <t>緑化基金</t>
    <rPh sb="0" eb="2">
      <t>リョクカ</t>
    </rPh>
    <rPh sb="2" eb="4">
      <t>キキン</t>
    </rPh>
    <phoneticPr fontId="2"/>
  </si>
  <si>
    <t>-</t>
    <phoneticPr fontId="2"/>
  </si>
  <si>
    <t>-</t>
    <phoneticPr fontId="2"/>
  </si>
  <si>
    <t>-</t>
    <phoneticPr fontId="2"/>
  </si>
  <si>
    <t>-</t>
    <phoneticPr fontId="2"/>
  </si>
  <si>
    <t>日野地区環境整備基金</t>
    <rPh sb="0" eb="2">
      <t>ヒノ</t>
    </rPh>
    <rPh sb="2" eb="4">
      <t>チク</t>
    </rPh>
    <rPh sb="4" eb="6">
      <t>カンキョウ</t>
    </rPh>
    <rPh sb="6" eb="8">
      <t>セイビ</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</si>
  <si>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</si>
  <si>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</si>
  <si>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</si>
  <si>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将来負担比率は算定されない一方で、有形固定資産減価償却率は類似団体内平均値と比べ高くなっており、公共施設やインフラの更新が課題となっている。　　
　公共施設再配置計画に基づいて施設ごとのあり方について検討し、過度な将来負担にならない範囲で、市債の発行も視野に入れながら、優先順位を決め更新を行っていく。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</si>
  <si>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</si>
  <si>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</si>
  <si>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</si>
  <si>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</si>
  <si>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</si>
  <si>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</si>
  <si>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これまで、将来への負担の先送りをしないよう普通建設事業の抑制や繰上償還を行ってきたことにより、将来負担比率は算定されていない。また、実質公債費比率については、繰上償還の影響により、類似団体内平均値を上回る年度もあるが、平成26年度以降は下回っている。
　今後は、インフラや公共施設の更新にかかる経費が多額にのぼる見込みであるが、引き続き、将来への負担に配慮しつつ更新を行っていく。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</si>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</sst>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44267</c:v>
                </c:pt>
                <c:pt idx="2">
                  <c:v>40879</c:v>
                </c:pt>
                <c:pt idx="3">
                  <c:v>42651</c:v>
                </c:pt>
                <c:pt idx="4">
                  <c:v>43226</c:v>
                </c:pt>
              </c:numCache>
            </c:numRef>
          </c:val>
          <c:smooth val="0"/>
          <c:extLst>
            <c:ext xmlns:c16="http://schemas.microsoft.com/office/drawing/2014/chart" uri="{C3380CC4-5D6E-409C-BE32-E72D297353CC}">
              <c16:uniqueId val="{00000000-DFF1-49EC-82C9-7BC01D4FEC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21278</c:v>
                </c:pt>
                <c:pt idx="1">
                  <c:v>21115</c:v>
                </c:pt>
                <c:pt idx="2">
                  <c:v>25279</c:v>
                </c:pt>
                <c:pt idx="3">
                  <c:v>12092</c:v>
                </c:pt>
                <c:pt idx="4">
                  <c:v>12563</c:v>
                </c:pt>
              </c:numCache>
            </c:numRef>
          </c:val>
          <c:smooth val="0"/>
          <c:extLst>
            <c:ext xmlns:c16="http://schemas.microsoft.com/office/drawing/2014/chart" uri="{C3380CC4-5D6E-409C-BE32-E72D297353CC}">
              <c16:uniqueId val="{00000001-DFF1-49EC-82C9-7BC01D4FEC4A}"/>
            </c:ext>
          </c:extLst>
        </c:ser>
        <c:dLbls>
          <c:showLegendKey val="0"/>
          <c:showVal val="0"/>
          <c:showCatName val="0"/>
          <c:showSerName val="0"/>
          <c:showPercent val="0"/>
          <c:showBubbleSize val="0"/>
        </c:dLbls>
        <c:marker val="1"/>
        <c:smooth val="0"/>
        <c:axId val="85189760"/>
        <c:axId val="85191680"/>
      </c:lineChart>
      <c:catAx>
        <c:axId val="85189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191680"/>
        <c:crosses val="autoZero"/>
        <c:auto val="1"/>
        <c:lblAlgn val="ctr"/>
        <c:lblOffset val="100"/>
        <c:tickLblSkip val="1"/>
        <c:tickMarkSkip val="1"/>
        <c:noMultiLvlLbl val="0"/>
      </c:catAx>
      <c:valAx>
        <c:axId val="85191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189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0.09</c:v>
                </c:pt>
                <c:pt idx="1">
                  <c:v>0.66</c:v>
                </c:pt>
                <c:pt idx="2">
                  <c:v>0.08</c:v>
                </c:pt>
                <c:pt idx="3">
                  <c:v>0.18</c:v>
                </c:pt>
                <c:pt idx="4">
                  <c:v>0</c:v>
                </c:pt>
              </c:numCache>
            </c:numRef>
          </c:val>
          <c:extLst>
            <c:ext xmlns:c16="http://schemas.microsoft.com/office/drawing/2014/chart" uri="{C3380CC4-5D6E-409C-BE32-E72D297353CC}">
              <c16:uniqueId val="{00000000-BF6F-4E10-B50C-8D38C65EB3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19.100000000000001</c:v>
                </c:pt>
                <c:pt idx="1">
                  <c:v>18.5</c:v>
                </c:pt>
                <c:pt idx="2">
                  <c:v>16.829999999999998</c:v>
                </c:pt>
                <c:pt idx="3">
                  <c:v>17.03</c:v>
                </c:pt>
                <c:pt idx="4">
                  <c:v>11.6</c:v>
                </c:pt>
              </c:numCache>
            </c:numRef>
          </c:val>
          <c:extLst>
            <c:ext xmlns:c16="http://schemas.microsoft.com/office/drawing/2014/chart" uri="{C3380CC4-5D6E-409C-BE32-E72D297353CC}">
              <c16:uniqueId val="{00000001-BF6F-4E10-B50C-8D38C65EB396}"/>
            </c:ext>
          </c:extLst>
        </c:ser>
        <c:dLbls>
          <c:showLegendKey val="0"/>
          <c:showVal val="0"/>
          <c:showCatName val="0"/>
          <c:showSerName val="0"/>
          <c:showPercent val="0"/>
          <c:showBubbleSize val="0"/>
        </c:dLbls>
        <c:gapWidth val="250"/>
        <c:overlap val="100"/>
        <c:axId val="95037696"/>
        <c:axId val="95039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-2.81</c:v>
                </c:pt>
                <c:pt idx="1">
                  <c:v>0.09</c:v>
                </c:pt>
                <c:pt idx="2">
                  <c:v>-2.63</c:v>
                </c:pt>
                <c:pt idx="3">
                  <c:v>0.24</c:v>
                </c:pt>
                <c:pt idx="4">
                  <c:v>0.14000000000000001</c:v>
                </c:pt>
              </c:numCache>
            </c:numRef>
          </c:val>
          <c:smooth val="0"/>
          <c:extLst>
            <c:ext xmlns:c16="http://schemas.microsoft.com/office/drawing/2014/chart" uri="{C3380CC4-5D6E-409C-BE32-E72D297353CC}">
              <c16:uniqueId val="{00000002-BF6F-4E10-B50C-8D38C65EB396}"/>
            </c:ext>
          </c:extLst>
        </c:ser>
        <c:dLbls>
          <c:showLegendKey val="0"/>
          <c:showVal val="0"/>
          <c:showCatName val="0"/>
          <c:showSerName val="0"/>
          <c:showPercent val="0"/>
          <c:showBubbleSize val="0"/>
        </c:dLbls>
        <c:marker val="1"/>
        <c:smooth val="0"/>
        <c:axId val="95037696"/>
        <c:axId val="95039872"/>
      </c:lineChart>
      <c:catAx>
        <c:axId val="9503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039872"/>
        <c:crosses val="autoZero"/>
        <c:auto val="1"/>
        <c:lblAlgn val="ctr"/>
        <c:lblOffset val="100"/>
        <c:tickLblSkip val="1"/>
        <c:tickMarkSkip val="1"/>
        <c:noMultiLvlLbl val="0"/>
      </c:catAx>
      <c:valAx>
        <c:axId val="95039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037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1.38</c:v>
                </c:pt>
                <c:pt idx="4">
                  <c:v>0</c:v>
                </c:pt>
                <c:pt idx="5">
                  <c:v>0</c:v>
                </c:pt>
                <c:pt idx="6">
                  <c:v>0</c:v>
                </c:pt>
                <c:pt idx="7">
                  <c:v>0</c:v>
                </c:pt>
                <c:pt idx="8">
                  <c:v>0</c:v>
                </c:pt>
                <c:pt idx="9">
                  <c:v>0</c:v>
                </c:pt>
              </c:numCache>
            </c:numRef>
          </c:val>
          <c:extLst>
            <c:ext xmlns:c16="http://schemas.microsoft.com/office/drawing/2014/chart" uri="{C3380CC4-5D6E-409C-BE32-E72D297353CC}">
              <c16:uniqueId val="{00000000-4B09-4901-9E23-46A2C07459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09-4901-9E23-46A2C074594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B09-4901-9E23-46A2C0745944}"/>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B09-4901-9E23-46A2C0745944}"/>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0.65</c:v>
                </c:pt>
                <c:pt idx="4">
                  <c:v>#N/A</c:v>
                </c:pt>
                <c:pt idx="5">
                  <c:v>0.08</c:v>
                </c:pt>
                <c:pt idx="6">
                  <c:v>#N/A</c:v>
                </c:pt>
                <c:pt idx="7">
                  <c:v>0.18</c:v>
                </c:pt>
                <c:pt idx="8">
                  <c:v>#N/A</c:v>
                </c:pt>
                <c:pt idx="9">
                  <c:v>0</c:v>
                </c:pt>
              </c:numCache>
            </c:numRef>
          </c:val>
          <c:extLst>
            <c:ext xmlns:c16="http://schemas.microsoft.com/office/drawing/2014/chart" uri="{C3380CC4-5D6E-409C-BE32-E72D297353CC}">
              <c16:uniqueId val="{00000004-4B09-4901-9E23-46A2C074594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0.23</c:v>
                </c:pt>
                <c:pt idx="2">
                  <c:v>#N/A</c:v>
                </c:pt>
                <c:pt idx="3">
                  <c:v>0.23</c:v>
                </c:pt>
                <c:pt idx="4">
                  <c:v>#N/A</c:v>
                </c:pt>
                <c:pt idx="5">
                  <c:v>0.25</c:v>
                </c:pt>
                <c:pt idx="6">
                  <c:v>#N/A</c:v>
                </c:pt>
                <c:pt idx="7">
                  <c:v>0.27</c:v>
                </c:pt>
                <c:pt idx="8">
                  <c:v>#N/A</c:v>
                </c:pt>
                <c:pt idx="9">
                  <c:v>0.27</c:v>
                </c:pt>
              </c:numCache>
            </c:numRef>
          </c:val>
          <c:extLst>
            <c:ext xmlns:c16="http://schemas.microsoft.com/office/drawing/2014/chart" uri="{C3380CC4-5D6E-409C-BE32-E72D297353CC}">
              <c16:uniqueId val="{00000005-4B09-4901-9E23-46A2C074594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#N/A</c:v>
                </c:pt>
                <c:pt idx="5">
                  <c:v>1.67</c:v>
                </c:pt>
                <c:pt idx="6">
                  <c:v>#N/A</c:v>
                </c:pt>
                <c:pt idx="7">
                  <c:v>0.9</c:v>
                </c:pt>
                <c:pt idx="8">
                  <c:v>#N/A</c:v>
                </c:pt>
                <c:pt idx="9">
                  <c:v>0.4</c:v>
                </c:pt>
              </c:numCache>
            </c:numRef>
          </c:val>
          <c:extLst>
            <c:ext xmlns:c16="http://schemas.microsoft.com/office/drawing/2014/chart" uri="{C3380CC4-5D6E-409C-BE32-E72D297353CC}">
              <c16:uniqueId val="{00000006-4B09-4901-9E23-46A2C0745944}"/>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2.41</c:v>
                </c:pt>
                <c:pt idx="2">
                  <c:v>#N/A</c:v>
                </c:pt>
                <c:pt idx="3">
                  <c:v>3.07</c:v>
                </c:pt>
                <c:pt idx="4">
                  <c:v>#N/A</c:v>
                </c:pt>
                <c:pt idx="5">
                  <c:v>4.43</c:v>
                </c:pt>
                <c:pt idx="6">
                  <c:v>#N/A</c:v>
                </c:pt>
                <c:pt idx="7">
                  <c:v>4.0999999999999996</c:v>
                </c:pt>
                <c:pt idx="8">
                  <c:v>#N/A</c:v>
                </c:pt>
                <c:pt idx="9">
                  <c:v>0.41</c:v>
                </c:pt>
              </c:numCache>
            </c:numRef>
          </c:val>
          <c:extLst>
            <c:ext xmlns:c16="http://schemas.microsoft.com/office/drawing/2014/chart" uri="{C3380CC4-5D6E-409C-BE32-E72D297353CC}">
              <c16:uniqueId val="{00000007-4B09-4901-9E23-46A2C074594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0.17</c:v>
                </c:pt>
                <c:pt idx="2">
                  <c:v>#N/A</c:v>
                </c:pt>
                <c:pt idx="3">
                  <c:v>0.67</c:v>
                </c:pt>
                <c:pt idx="4">
                  <c:v>#N/A</c:v>
                </c:pt>
                <c:pt idx="5">
                  <c:v>0.94</c:v>
                </c:pt>
                <c:pt idx="6">
                  <c:v>#N/A</c:v>
                </c:pt>
                <c:pt idx="7">
                  <c:v>1.4</c:v>
                </c:pt>
                <c:pt idx="8">
                  <c:v>#N/A</c:v>
                </c:pt>
                <c:pt idx="9">
                  <c:v>0.77</c:v>
                </c:pt>
              </c:numCache>
            </c:numRef>
          </c:val>
          <c:extLst>
            <c:ext xmlns:c16="http://schemas.microsoft.com/office/drawing/2014/chart" uri="{C3380CC4-5D6E-409C-BE32-E72D297353CC}">
              <c16:uniqueId val="{00000008-4B09-4901-9E23-46A2C074594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12.08</c:v>
                </c:pt>
                <c:pt idx="2">
                  <c:v>#N/A</c:v>
                </c:pt>
                <c:pt idx="3">
                  <c:v>13.05</c:v>
                </c:pt>
                <c:pt idx="4">
                  <c:v>#N/A</c:v>
                </c:pt>
                <c:pt idx="5">
                  <c:v>12.09</c:v>
                </c:pt>
                <c:pt idx="6">
                  <c:v>#N/A</c:v>
                </c:pt>
                <c:pt idx="7">
                  <c:v>11.33</c:v>
                </c:pt>
                <c:pt idx="8">
                  <c:v>#N/A</c:v>
                </c:pt>
                <c:pt idx="9">
                  <c:v>12.94</c:v>
                </c:pt>
              </c:numCache>
            </c:numRef>
          </c:val>
          <c:extLst>
            <c:ext xmlns:c16="http://schemas.microsoft.com/office/drawing/2014/chart" uri="{C3380CC4-5D6E-409C-BE32-E72D297353CC}">
              <c16:uniqueId val="{00000009-4B09-4901-9E23-46A2C0745944}"/>
            </c:ext>
          </c:extLst>
        </c:ser>
        <c:dLbls>
          <c:showLegendKey val="0"/>
          <c:showVal val="0"/>
          <c:showCatName val="0"/>
          <c:showSerName val="0"/>
          <c:showPercent val="0"/>
          <c:showBubbleSize val="0"/>
        </c:dLbls>
        <c:gapWidth val="150"/>
        <c:overlap val="100"/>
        <c:axId val="95789440"/>
        <c:axId val="95790976"/>
      </c:barChart>
      <c:catAx>
        <c:axId val="9578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0976"/>
        <c:crosses val="autoZero"/>
        <c:auto val="1"/>
        <c:lblAlgn val="ctr"/>
        <c:lblOffset val="100"/>
        <c:tickLblSkip val="1"/>
        <c:tickMarkSkip val="1"/>
        <c:noMultiLvlLbl val="0"/>
      </c:catAx>
      <c:valAx>
        <c:axId val="95790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9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4253</c:v>
                </c:pt>
                <c:pt idx="5">
                  <c:v>3944</c:v>
                </c:pt>
                <c:pt idx="8">
                  <c:v>3920</c:v>
                </c:pt>
                <c:pt idx="11">
                  <c:v>3834</c:v>
                </c:pt>
                <c:pt idx="14">
                  <c:v>3825</c:v>
                </c:pt>
              </c:numCache>
            </c:numRef>
          </c:val>
          <c:extLst>
            <c:ext xmlns:c16="http://schemas.microsoft.com/office/drawing/2014/chart" uri="{C3380CC4-5D6E-409C-BE32-E72D297353CC}">
              <c16:uniqueId val="{00000000-2E59-494F-A1E4-961605BF093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59-494F-A1E4-961605BF093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E59-494F-A1E4-961605BF093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252</c:v>
                </c:pt>
                <c:pt idx="3">
                  <c:v>47</c:v>
                </c:pt>
                <c:pt idx="6">
                  <c:v>20</c:v>
                </c:pt>
                <c:pt idx="9">
                  <c:v>2</c:v>
                </c:pt>
                <c:pt idx="12">
                  <c:v>2</c:v>
                </c:pt>
              </c:numCache>
            </c:numRef>
          </c:val>
          <c:extLst>
            <c:ext xmlns:c16="http://schemas.microsoft.com/office/drawing/2014/chart" uri="{C3380CC4-5D6E-409C-BE32-E72D297353CC}">
              <c16:uniqueId val="{00000003-2E59-494F-A1E4-961605BF093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1034</c:v>
                </c:pt>
                <c:pt idx="3">
                  <c:v>1060</c:v>
                </c:pt>
                <c:pt idx="6">
                  <c:v>1142</c:v>
                </c:pt>
                <c:pt idx="9">
                  <c:v>1070</c:v>
                </c:pt>
                <c:pt idx="12">
                  <c:v>1114</c:v>
                </c:pt>
              </c:numCache>
            </c:numRef>
          </c:val>
          <c:extLst>
            <c:ext xmlns:c16="http://schemas.microsoft.com/office/drawing/2014/chart" uri="{C3380CC4-5D6E-409C-BE32-E72D297353CC}">
              <c16:uniqueId val="{00000004-2E59-494F-A1E4-961605BF093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59-494F-A1E4-961605BF093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59-494F-A1E4-961605BF093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4469</c:v>
                </c:pt>
                <c:pt idx="3">
                  <c:v>2932</c:v>
                </c:pt>
                <c:pt idx="6">
                  <c:v>2978</c:v>
                </c:pt>
                <c:pt idx="9">
                  <c:v>3147</c:v>
                </c:pt>
                <c:pt idx="12">
                  <c:v>3149</c:v>
                </c:pt>
              </c:numCache>
            </c:numRef>
          </c:val>
          <c:extLst>
            <c:ext xmlns:c16="http://schemas.microsoft.com/office/drawing/2014/chart" uri="{C3380CC4-5D6E-409C-BE32-E72D297353CC}">
              <c16:uniqueId val="{00000007-2E59-494F-A1E4-961605BF0937}"/>
            </c:ext>
          </c:extLst>
        </c:ser>
        <c:dLbls>
          <c:showLegendKey val="0"/>
          <c:showVal val="0"/>
          <c:showCatName val="0"/>
          <c:showSerName val="0"/>
          <c:showPercent val="0"/>
          <c:showBubbleSize val="0"/>
        </c:dLbls>
        <c:gapWidth val="100"/>
        <c:overlap val="100"/>
        <c:axId val="84993152"/>
        <c:axId val="84995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1502</c:v>
                </c:pt>
                <c:pt idx="2">
                  <c:v>#N/A</c:v>
                </c:pt>
                <c:pt idx="3">
                  <c:v>#N/A</c:v>
                </c:pt>
                <c:pt idx="4">
                  <c:v>95</c:v>
                </c:pt>
                <c:pt idx="5">
                  <c:v>#N/A</c:v>
                </c:pt>
                <c:pt idx="6">
                  <c:v>#N/A</c:v>
                </c:pt>
                <c:pt idx="7">
                  <c:v>220</c:v>
                </c:pt>
                <c:pt idx="8">
                  <c:v>#N/A</c:v>
                </c:pt>
                <c:pt idx="9">
                  <c:v>#N/A</c:v>
                </c:pt>
                <c:pt idx="10">
                  <c:v>385</c:v>
                </c:pt>
                <c:pt idx="11">
                  <c:v>#N/A</c:v>
                </c:pt>
                <c:pt idx="12">
                  <c:v>#N/A</c:v>
                </c:pt>
                <c:pt idx="13">
                  <c:v>440</c:v>
                </c:pt>
                <c:pt idx="14">
                  <c:v>#N/A</c:v>
                </c:pt>
              </c:numCache>
            </c:numRef>
          </c:val>
          <c:smooth val="0"/>
          <c:extLst>
            <c:ext xmlns:c16="http://schemas.microsoft.com/office/drawing/2014/chart" uri="{C3380CC4-5D6E-409C-BE32-E72D297353CC}">
              <c16:uniqueId val="{00000008-2E59-494F-A1E4-961605BF0937}"/>
            </c:ext>
          </c:extLst>
        </c:ser>
        <c:dLbls>
          <c:showLegendKey val="0"/>
          <c:showVal val="0"/>
          <c:showCatName val="0"/>
          <c:showSerName val="0"/>
          <c:showPercent val="0"/>
          <c:showBubbleSize val="0"/>
        </c:dLbls>
        <c:marker val="1"/>
        <c:smooth val="0"/>
        <c:axId val="84993152"/>
        <c:axId val="84995072"/>
      </c:lineChart>
      <c:catAx>
        <c:axId val="8499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4995072"/>
        <c:crosses val="autoZero"/>
        <c:auto val="1"/>
        <c:lblAlgn val="ctr"/>
        <c:lblOffset val="100"/>
        <c:tickLblSkip val="1"/>
        <c:tickMarkSkip val="1"/>
        <c:noMultiLvlLbl val="0"/>
      </c:catAx>
      <c:valAx>
        <c:axId val="84995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99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37493</c:v>
                </c:pt>
                <c:pt idx="5">
                  <c:v>37426</c:v>
                </c:pt>
                <c:pt idx="8">
                  <c:v>36618</c:v>
                </c:pt>
                <c:pt idx="11">
                  <c:v>36150</c:v>
                </c:pt>
                <c:pt idx="14">
                  <c:v>35724</c:v>
                </c:pt>
              </c:numCache>
            </c:numRef>
          </c:val>
          <c:extLst>
            <c:ext xmlns:c16="http://schemas.microsoft.com/office/drawing/2014/chart" uri="{C3380CC4-5D6E-409C-BE32-E72D297353CC}">
              <c16:uniqueId val="{00000000-06AC-4BDC-B027-749A7F7C915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11910</c:v>
                </c:pt>
                <c:pt idx="5">
                  <c:v>11812</c:v>
                </c:pt>
                <c:pt idx="8">
                  <c:v>11587</c:v>
                </c:pt>
                <c:pt idx="11">
                  <c:v>11663</c:v>
                </c:pt>
                <c:pt idx="14">
                  <c:v>11158</c:v>
                </c:pt>
              </c:numCache>
            </c:numRef>
          </c:val>
          <c:extLst>
            <c:ext xmlns:c16="http://schemas.microsoft.com/office/drawing/2014/chart" uri="{C3380CC4-5D6E-409C-BE32-E72D297353CC}">
              <c16:uniqueId val="{00000001-06AC-4BDC-B027-749A7F7C915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7534</c:v>
                </c:pt>
                <c:pt idx="5">
                  <c:v>7707</c:v>
                </c:pt>
                <c:pt idx="8">
                  <c:v>7526</c:v>
                </c:pt>
                <c:pt idx="11">
                  <c:v>8176</c:v>
                </c:pt>
                <c:pt idx="14">
                  <c:v>9374</c:v>
                </c:pt>
              </c:numCache>
            </c:numRef>
          </c:val>
          <c:extLst>
            <c:ext xmlns:c16="http://schemas.microsoft.com/office/drawing/2014/chart" uri="{C3380CC4-5D6E-409C-BE32-E72D297353CC}">
              <c16:uniqueId val="{00000002-06AC-4BDC-B027-749A7F7C915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6AC-4BDC-B027-749A7F7C915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6AC-4BDC-B027-749A7F7C915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AC-4BDC-B027-749A7F7C915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5182</c:v>
                </c:pt>
                <c:pt idx="3">
                  <c:v>4975</c:v>
                </c:pt>
                <c:pt idx="6">
                  <c:v>4606</c:v>
                </c:pt>
                <c:pt idx="9">
                  <c:v>4679</c:v>
                </c:pt>
                <c:pt idx="12">
                  <c:v>4499</c:v>
                </c:pt>
              </c:numCache>
            </c:numRef>
          </c:val>
          <c:extLst>
            <c:ext xmlns:c16="http://schemas.microsoft.com/office/drawing/2014/chart" uri="{C3380CC4-5D6E-409C-BE32-E72D297353CC}">
              <c16:uniqueId val="{00000006-06AC-4BDC-B027-749A7F7C915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74</c:v>
                </c:pt>
                <c:pt idx="3">
                  <c:v>27</c:v>
                </c:pt>
                <c:pt idx="6">
                  <c:v>7</c:v>
                </c:pt>
                <c:pt idx="9">
                  <c:v>6</c:v>
                </c:pt>
                <c:pt idx="12">
                  <c:v>4</c:v>
                </c:pt>
              </c:numCache>
            </c:numRef>
          </c:val>
          <c:extLst>
            <c:ext xmlns:c16="http://schemas.microsoft.com/office/drawing/2014/chart" uri="{C3380CC4-5D6E-409C-BE32-E72D297353CC}">
              <c16:uniqueId val="{00000007-06AC-4BDC-B027-749A7F7C915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16817</c:v>
                </c:pt>
                <c:pt idx="3">
                  <c:v>16929</c:v>
                </c:pt>
                <c:pt idx="6">
                  <c:v>16732</c:v>
                </c:pt>
                <c:pt idx="9">
                  <c:v>16113</c:v>
                </c:pt>
                <c:pt idx="12">
                  <c:v>16176</c:v>
                </c:pt>
              </c:numCache>
            </c:numRef>
          </c:val>
          <c:extLst>
            <c:ext xmlns:c16="http://schemas.microsoft.com/office/drawing/2014/chart" uri="{C3380CC4-5D6E-409C-BE32-E72D297353CC}">
              <c16:uniqueId val="{00000008-06AC-4BDC-B027-749A7F7C915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6AC-4BDC-B027-749A7F7C915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32738</c:v>
                </c:pt>
                <c:pt idx="3">
                  <c:v>32598</c:v>
                </c:pt>
                <c:pt idx="6">
                  <c:v>32725</c:v>
                </c:pt>
                <c:pt idx="9">
                  <c:v>31871</c:v>
                </c:pt>
                <c:pt idx="12">
                  <c:v>31370</c:v>
                </c:pt>
              </c:numCache>
            </c:numRef>
          </c:val>
          <c:extLst>
            <c:ext xmlns:c16="http://schemas.microsoft.com/office/drawing/2014/chart" uri="{C3380CC4-5D6E-409C-BE32-E72D297353CC}">
              <c16:uniqueId val="{0000000A-06AC-4BDC-B027-749A7F7C9155}"/>
            </c:ext>
          </c:extLst>
        </c:ser>
        <c:dLbls>
          <c:showLegendKey val="0"/>
          <c:showVal val="0"/>
          <c:showCatName val="0"/>
          <c:showSerName val="0"/>
          <c:showPercent val="0"/>
          <c:showBubbleSize val="0"/>
        </c:dLbls>
        <c:gapWidth val="100"/>
        <c:overlap val="100"/>
        <c:axId val="89463040"/>
        <c:axId val="95494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6AC-4BDC-B027-749A7F7C9155}"/>
            </c:ext>
          </c:extLst>
        </c:ser>
        <c:dLbls>
          <c:showLegendKey val="0"/>
          <c:showVal val="0"/>
          <c:showCatName val="0"/>
          <c:showSerName val="0"/>
          <c:showPercent val="0"/>
          <c:showBubbleSize val="0"/>
        </c:dLbls>
        <c:marker val="1"/>
        <c:smooth val="0"/>
        <c:axId val="89463040"/>
        <c:axId val="95494528"/>
      </c:lineChart>
      <c:catAx>
        <c:axId val="8946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494528"/>
        <c:crosses val="autoZero"/>
        <c:auto val="1"/>
        <c:lblAlgn val="ctr"/>
        <c:lblOffset val="100"/>
        <c:tickLblSkip val="1"/>
        <c:tickMarkSkip val="1"/>
        <c:noMultiLvlLbl val="0"/>
      </c:catAx>
      <c:valAx>
        <c:axId val="95494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46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3509</c:v>
                </c:pt>
                <c:pt idx="1">
                  <c:v>2339</c:v>
                </c:pt>
                <c:pt idx="2">
                  <c:v>2406</c:v>
                </c:pt>
              </c:numCache>
            </c:numRef>
          </c:val>
          <c:extLst>
            <c:ext xmlns:c16="http://schemas.microsoft.com/office/drawing/2014/chart" uri="{C3380CC4-5D6E-409C-BE32-E72D297353CC}">
              <c16:uniqueId val="{00000000-5F8C-4AD3-9CF0-6F228B3413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405</c:v>
                </c:pt>
                <c:pt idx="1">
                  <c:v>405</c:v>
                </c:pt>
                <c:pt idx="2">
                  <c:v>407</c:v>
                </c:pt>
              </c:numCache>
            </c:numRef>
          </c:val>
          <c:extLst>
            <c:ext xmlns:c16="http://schemas.microsoft.com/office/drawing/2014/chart" uri="{C3380CC4-5D6E-409C-BE32-E72D297353CC}">
              <c16:uniqueId val="{00000001-5F8C-4AD3-9CF0-6F228B3413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3253</c:v>
                </c:pt>
                <c:pt idx="1">
                  <c:v>4691</c:v>
                </c:pt>
                <c:pt idx="2">
                  <c:v>4898</c:v>
                </c:pt>
              </c:numCache>
            </c:numRef>
          </c:val>
          <c:extLst>
            <c:ext xmlns:c16="http://schemas.microsoft.com/office/drawing/2014/chart" uri="{C3380CC4-5D6E-409C-BE32-E72D297353CC}">
              <c16:uniqueId val="{00000002-5F8C-4AD3-9CF0-6F228B341351}"/>
            </c:ext>
          </c:extLst>
        </c:ser>
        <c:dLbls>
          <c:showLegendKey val="0"/>
          <c:showVal val="0"/>
          <c:showCatName val="0"/>
          <c:showSerName val="0"/>
          <c:showPercent val="0"/>
          <c:showBubbleSize val="0"/>
        </c:dLbls>
        <c:gapWidth val="120"/>
        <c:overlap val="100"/>
        <c:axId val="95876992"/>
        <c:axId val="95878528"/>
      </c:barChart>
      <c:catAx>
        <c:axId val="9587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5878528"/>
        <c:crosses val="autoZero"/>
        <c:auto val="1"/>
        <c:lblAlgn val="ctr"/>
        <c:lblOffset val="100"/>
        <c:tickLblSkip val="1"/>
        <c:tickMarkSkip val="1"/>
        <c:noMultiLvlLbl val="0"/>
      </c:catAx>
      <c:valAx>
        <c:axId val="95878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5876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{339A2231-FD49-4A30-855F-EF82B15B0F47}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DFB-46C5-94EF-B18DC7473F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{004AD012-BC6B-41D3-A745-33AB993D7962}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FB-46C5-94EF-B18DC7473F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{5A7CAE3D-32E9-455C-BE6F-C9B8E9CABEA2}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FB-46C5-94EF-B18DC7473F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{20E49A0A-E499-4A57-84C5-B44315F75BAA}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FB-46C5-94EF-B18DC7473F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{746CD325-C20A-4048-8514-7990F8365B55}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FB-46C5-94EF-B18DC7473F1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{F5C626C1-9D62-4D23-89FB-C8C2A9B23792}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DFB-46C5-94EF-B18DC7473F1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{FA3E1D02-CEE4-487B-B0E1-14EA31AD0B09}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DFB-46C5-94EF-B18DC7473F1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{86B14ED3-1281-4E31-A66E-5A6D54A1C9A4}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DFB-46C5-94EF-B18DC7473F1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{B69F275F-32A2-448E-A83E-B3EA38E1B26A}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DFB-46C5-94EF-B18DC7473F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65.099999999999994</c:v>
                </c:pt>
                <c:pt idx="16">
                  <c:v>65.599999999999994</c:v>
                </c:pt>
                <c:pt idx="24">
                  <c:v>67.3</c:v>
                </c:pt>
                <c:pt idx="32">
                  <c:v>68.8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DFB-46C5-94EF-B18DC7473F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{DAF8E262-6D86-4FEC-8D9D-BC64BFD876F5}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DFB-46C5-94EF-B18DC7473F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{3EFE26A9-CFAD-4ABC-B2D4-E4433FC79C0B}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FB-46C5-94EF-B18DC7473F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{734858B0-B3DC-4D9A-946D-22A8EFA1CDC5}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FB-46C5-94EF-B18DC7473F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{8BB134DB-FD9A-440B-81AA-73B69F4BD175}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FB-46C5-94EF-B18DC7473F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{A9DFCF9D-B709-4083-AFA5-0801F2558A19}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FB-46C5-94EF-B18DC7473F1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{9C858432-E32C-4A19-9C1D-A0E6DA13A727}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DFB-46C5-94EF-B18DC7473F1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{FD3E75F8-BFA2-424D-AC40-F575394781DD}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DFB-46C5-94EF-B18DC7473F1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{99C7EAF6-D9D8-4BC0-860B-E54EC0712CFF}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DFB-46C5-94EF-B18DC7473F1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{6101A2F9-BCE2-4F42-A9ED-CEDB821E6218}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DFB-46C5-94EF-B18DC7473F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56.2</c:v>
                </c:pt>
                <c:pt idx="16">
                  <c:v>60.1</c:v>
                </c:pt>
                <c:pt idx="24">
                  <c:v>61.2</c:v>
                </c:pt>
                <c:pt idx="32">
                  <c:v>61.7</c:v>
                </c:pt>
              </c:numCache>
            </c:numRef>
          </c:xVal>
          <c:yVal>
            <c:numRef>
              <c:f>公会計指標分析・財政指標組合せ分析表!$BP$55:$DC$55</c:f>
              <c:numCache>
                <c:formatCode>#,##0.0;"▲ "#,##0.0</c:formatCode>
                <c:ptCount val="40"/>
                <c:pt idx="8">
                  <c:v>17.8</c:v>
                </c:pt>
                <c:pt idx="16">
                  <c:v>15</c:v>
                </c:pt>
                <c:pt idx="24">
                  <c:v>12.2</c:v>
                </c:pt>
                <c:pt idx="32">
                  <c:v>5</c:v>
                </c:pt>
              </c:numCache>
            </c:numRef>
          </c:yVal>
          <c:smooth val="0"/>
          <c:extLst>
            <c:ext xmlns:c16="http://schemas.microsoft.com/office/drawing/2014/chart" uri="{C3380CC4-5D6E-409C-BE32-E72D297353CC}">
              <c16:uniqueId val="{00000013-EDFB-46C5-94EF-B18DC7473F15}"/>
            </c:ext>
          </c:extLst>
        </c:ser>
        <c:dLbls>
          <c:showLegendKey val="0"/>
          <c:showVal val="1"/>
          <c:showCatName val="0"/>
          <c:showSerName val="0"/>
          <c:showPercent val="0"/>
          <c:showBubbleSize val="0"/>
        </c:dLbls>
        <c:axId val="38424576"/>
        <c:axId val="38426880"/>
      </c:scatterChart>
      <c:valAx>
        <c:axId val="38424576"/>
        <c:scaling>
          <c:orientation val="minMax"/>
          <c:max val="62.2"/>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426880"/>
        <c:crosses val="autoZero"/>
        <c:crossBetween val="midCat"/>
      </c:valAx>
      <c:valAx>
        <c:axId val="38426880"/>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4245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{EA11B91E-D2B4-41ED-9789-8367576CED5B}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EBB-4971-8CFC-9F528903AC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{427CD153-0031-4463-85D0-935739754E42}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BB-4971-8CFC-9F528903AC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{A85B432B-B532-4C7B-B569-E6EED82690BE}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BB-4971-8CFC-9F528903AC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{1E1CAC3E-6B93-4E02-837A-0433F5DB39E2}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BB-4971-8CFC-9F528903AC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{10D24DBA-D44E-442C-BEEC-2E357E86BB73}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BB-4971-8CFC-9F528903ACDF}"/>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{68755ACE-20BC-460C-B57B-D11D3D6F6128}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EBB-4971-8CFC-9F528903ACDF}"/>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{FC456C82-F022-4175-A513-41F418BD42C1}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EBB-4971-8CFC-9F528903ACDF}"/>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{EEBE8B8D-3A6C-470C-AF65-873BBE035690}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EBB-4971-8CFC-9F528903ACDF}"/>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{93D22D12-8F82-4757-B8F1-D45B49C3401D}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EBB-4971-8CFC-9F528903AC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4.5999999999999996</c:v>
                </c:pt>
                <c:pt idx="16">
                  <c:v>3.4</c:v>
                </c:pt>
                <c:pt idx="24">
                  <c:v>1.3</c:v>
                </c:pt>
                <c:pt idx="32">
                  <c:v>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EBB-4971-8CFC-9F528903AC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{84076329-8945-40D1-8DFC-535B979B59D2}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EBB-4971-8CFC-9F528903AC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{CA4A182C-17B6-451C-89DB-3BD8C59C9B3C}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BB-4971-8CFC-9F528903AC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{8E93C0DD-B427-4192-8917-AA43BD691F9A}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BB-4971-8CFC-9F528903AC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{A4F160AC-FBBA-4A63-B488-8D75FC039480}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BB-4971-8CFC-9F528903AC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{F41C3AFC-ED3F-40B5-9C83-82747D8019A2}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BB-4971-8CFC-9F528903ACD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{20DE6DDD-F9E1-4F6F-A0A4-B4FD92B08B9E}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EBB-4971-8CFC-9F528903ACD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{9511DB1E-F960-4390-B058-DA5CEA23ADB3}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EBB-4971-8CFC-9F528903ACD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{B28121E8-2975-436B-BDA2-FEFB97F5078A}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EBB-4971-8CFC-9F528903ACD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{ADFD76E5-14D0-410F-A5FE-4157EDD6A9DA}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EBB-4971-8CFC-9F528903AC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5.3</c:v>
                </c:pt>
                <c:pt idx="16">
                  <c:v>5</c:v>
                </c:pt>
                <c:pt idx="24">
                  <c:v>4.8</c:v>
                </c:pt>
                <c:pt idx="32">
                  <c:v>4.5</c:v>
                </c:pt>
              </c:numCache>
            </c:numRef>
          </c:xVal>
          <c:yVal>
            <c:numRef>
              <c:f>公会計指標分析・財政指標組合せ分析表!$BP$77:$DC$77</c:f>
              <c:numCache>
                <c:formatCode>#,##0.0;"▲ "#,##0.0</c:formatCode>
                <c:ptCount val="40"/>
                <c:pt idx="0">
                  <c:v>33.799999999999997</c:v>
                </c:pt>
                <c:pt idx="8">
                  <c:v>17.8</c:v>
                </c:pt>
                <c:pt idx="16">
                  <c:v>15</c:v>
                </c:pt>
                <c:pt idx="24">
                  <c:v>12.2</c:v>
                </c:pt>
                <c:pt idx="32">
                  <c:v>5</c:v>
                </c:pt>
              </c:numCache>
            </c:numRef>
          </c:yVal>
          <c:smooth val="0"/>
          <c:extLst>
            <c:ext xmlns:c16="http://schemas.microsoft.com/office/drawing/2014/chart" uri="{C3380CC4-5D6E-409C-BE32-E72D297353CC}">
              <c16:uniqueId val="{00000013-3EBB-4971-8CFC-9F528903ACDF}"/>
            </c:ext>
          </c:extLst>
        </c:ser>
        <c:dLbls>
          <c:showLegendKey val="0"/>
          <c:showVal val="1"/>
          <c:showCatName val="0"/>
          <c:showSerName val="0"/>
          <c:showPercent val="0"/>
          <c:showBubbleSize val="0"/>
        </c:dLbls>
        <c:axId val="58592640"/>
        <c:axId val="67523712"/>
      </c:scatterChart>
      <c:valAx>
        <c:axId val="58592640"/>
        <c:scaling>
          <c:orientation val="minMax"/>
          <c:max val="7.3999999999999995"/>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7523712"/>
        <c:crosses val="autoZero"/>
        <c:crossBetween val="midCat"/>
      </c:valAx>
      <c:valAx>
        <c:axId val="67523712"/>
        <c:scaling>
          <c:orientation val="minMax"/>
          <c:max val="3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85926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平成２６年度において、借換債の発行を抑制したうえで、市債の償還を行ったため、元利償還金は多額だったが、平成２７年度以降は低い水準で推移している。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今後も地方債残高の圧縮を図るため、建設事業について、事業年度の延伸や規模の縮小を行い、さらに事業の優先度を明確にし、事業費の平準化を行うことで、地方債の新規発行の抑制に努める。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0000"/>
              </a:solidFill>
              <a:latin typeface="ＭＳ ゴシック" pitchFamily="49" charset="-128"/>
              <a:ea typeface="ＭＳ ゴシック" pitchFamily="49" charset="-128"/>
            </a:rPr>
            <a:t>該当なし。</a:t>
          </a:r>
          <a:endParaRPr kumimoji="1" lang="en-US" altLang="ja-JP" sz="1000">
            <a:solidFill>
              <a:srgbClr val="000000"/>
            </a:solidFill>
            <a:latin typeface="ＭＳ ゴシック" pitchFamily="49" charset="-128"/>
            <a:ea typeface="ＭＳ ゴシック" pitchFamily="49" charset="-128"/>
          </a:endParaRPr>
        </a:p>
        <a:p>
          <a:endParaRPr kumimoji="1" lang="en-US" altLang="ja-JP" sz="1000">
            <a:solidFill>
              <a:srgbClr val="000000"/>
            </a:solidFill>
            <a:latin typeface="ＭＳ ゴシック" pitchFamily="49" charset="-128"/>
            <a:ea typeface="ＭＳ ゴシック" pitchFamily="49" charset="-128"/>
          </a:endParaRPr>
        </a:p>
        <a:p>
          <a:endParaRPr kumimoji="1" lang="ja-JP" altLang="en-US" sz="1000">
            <a:solidFill>
              <a:srgbClr val="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繰上償還の実施により地方債残高の圧縮に努めてきたことにより、充当可能財源等が将来負担額を上回り、将来負担が算定されない状態を維持している。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今後も、普通建設事業について、事業年度の延伸や規模の縮小を行い、さらに事業の優先度を明確にするなど、事業費の平準化を図ることで地方債の発行を抑制していく。また、普通交付税の算入のある地方債を活用することで、将来世代への負担を軽減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大阪府河内長野市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平成３０年度決算では、財政調整基金及び減債基金の取崩しはなく、積立てのみ行った。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また、特定目的基金においては、平成３０年台風第２１号の被災に伴い、ふるさとづくり基金の取崩しや、滝畑地区環境整備基金などの取崩しがあったものの、公共施設維持改修基金の計画的な積立てや、ふるさと納税の基金積立てなどにより、基金残高は増加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財政調整基金などにおいて、目標額を確保できるよう長期的な見通しのもとで財政運営を行う。</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一方で、ふるさと納税制度が構築されたことにより近年は寄附金が増加しているため、積極的に活用していく。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特定目的基金は、庁舎等の維持改修費に充てるための「公共施設維持改修基金」、普通建設事業の施行に要する資金に充てるための「普通建設事業基金」、高齢者福祉の推進のための「長寿ふれあい基金」など１２の基金が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公共施設維持改修基金について、公共施設再配置計画に基づく所要額に対応できるよう、毎年度計画的に積み立てている。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また、ふるさと納税を用途に応じて各基金に積み立てており、平成３０年においては、約１３１百万円の積み立てを行った。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公共施設維持改修基金については、公共施設再配置計画に基づき、各年度で実施する改修に充てていく。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また、寄附をいただいたそれぞれの目的に迅速に対応できるよう、今まで以上に積極的な活用を図っていく。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平成３０年度決算においては、取り崩すことなく黒字を確保し、前年度決算剰余金等の積立てを行った。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従来は、財政調整基金に含まれていた普通建設事業基金をその他特定目的基金に変更しているため、基金残高は減少している。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経済事情の著しい変動や災害等に対応できるよう、財政調整基金の残高は４０億円（標準財政規模の２０％程度）を目標とする。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基金利子を積立てたことで増加した。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近年、減債基金を活用し高い利率の市債を繰上償還してきたことにより、公債費が抑制できている。引き続き、積極的な活用を図っていく。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105,924
105,350
109.63
33,837,628
33,698,702
226
20,742,158
31,370,007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baseline="0">
              <a:solidFill>
                <a:srgbClr val="000000"/>
              </a:solidFill>
              <a:effectLst/>
              <a:latin typeface="+mn-lt"/>
              <a:ea typeface="+mn-ea"/>
              <a:cs typeface="+mn-cs"/>
            </a:rPr>
            <a:t>　</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本市</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は、昭和</a:t>
          </a:r>
          <a:r>
            <a:rPr kumimoji="1" lang="en-US"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年代から</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盛んに行われた</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団地開発</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にあわ</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せて公共施設やインフラの整備が行われ</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発展してきた。近年、それら資産</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老朽化</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が進んでいるため</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、有形固定資産減価償却率は高く、類似団体内平均値を上回っており</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課題となっている。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　老朽化に対応するため、公共施設維持改修基金を設置し、計画的に</a:t>
          </a:r>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必要経費を積み立てる</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とともに、令和元年</a:t>
          </a:r>
          <a:r>
            <a:rPr kumimoji="1" lang="en-US"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5</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月に策定した公共施設再配置計画に基づき、個別施設計画を策定し、施設ごとの更新、統廃合、長寿命化等の実施について検討していく。</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71" name="直線コネクタ 70"/>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72"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73" name="直線コネクタ 72"/>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74"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75" name="直線コネクタ 74"/>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76" name="有形固定資産減価償却率平均値テキスト"/>
        <xdr:cNvSpPr txBox="1"/>
      </xdr:nvSpPr>
      <xdr:spPr>
        <a:xfrm>
          <a:off x="4813300" y="6102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77" name="フローチャート: 判断 76"/>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78" name="フローチャート: 判断 77"/>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9" name="フローチャート: 判断 78"/>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103759</xdr:rowOff>
    </xdr:from>
    <xdr:to>
      <xdr:col>11</xdr:col>
      <xdr:colOff>187325</xdr:colOff>
      <xdr:row>33</xdr:row>
      <xdr:rowOff>33909</xdr:rowOff>
    </xdr:to>
    <xdr:sp macro="" textlink="">
      <xdr:nvSpPr>
        <xdr:cNvPr id="80" name="フローチャート: 判断 79"/>
        <xdr:cNvSpPr/>
      </xdr:nvSpPr>
      <xdr:spPr>
        <a:xfrm>
          <a:off x="2476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86" name="楕円 85"/>
        <xdr:cNvSpPr/>
      </xdr:nvSpPr>
      <xdr:spPr>
        <a:xfrm>
          <a:off x="47117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96918</xdr:rowOff>
    </xdr:from>
    <xdr:ext cx="405111" cy="259045"/>
    <xdr:sp macro="" textlink="">
      <xdr:nvSpPr>
        <xdr:cNvPr id="87" name="有形固定資産減価償却率該当値テキスト"/>
        <xdr:cNvSpPr txBox="1"/>
      </xdr:nvSpPr>
      <xdr:spPr>
        <a:xfrm>
          <a:off x="4813300" y="5669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138811</xdr:rowOff>
    </xdr:from>
    <xdr:to>
      <xdr:col>19</xdr:col>
      <xdr:colOff>187325</xdr:colOff>
      <xdr:row>30</xdr:row>
      <xdr:rowOff>68961</xdr:rowOff>
    </xdr:to>
    <xdr:sp macro="" textlink="">
      <xdr:nvSpPr>
        <xdr:cNvPr id="88" name="楕円 87"/>
        <xdr:cNvSpPr/>
      </xdr:nvSpPr>
      <xdr:spPr>
        <a:xfrm>
          <a:off x="4000500" y="58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124841</xdr:rowOff>
    </xdr:from>
    <xdr:to>
      <xdr:col>23</xdr:col>
      <xdr:colOff>85725</xdr:colOff>
      <xdr:row>30</xdr:row>
      <xdr:rowOff>18161</xdr:rowOff>
    </xdr:to>
    <xdr:cxnSp macro="">
      <xdr:nvCxnSpPr>
        <xdr:cNvPr id="89" name="直線コネクタ 88"/>
        <xdr:cNvCxnSpPr/>
      </xdr:nvCxnSpPr>
      <xdr:spPr>
        <a:xfrm flipV="1">
          <a:off x="4051300" y="5868416"/>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40767</xdr:rowOff>
    </xdr:from>
    <xdr:to>
      <xdr:col>15</xdr:col>
      <xdr:colOff>187325</xdr:colOff>
      <xdr:row>30</xdr:row>
      <xdr:rowOff>142367</xdr:rowOff>
    </xdr:to>
    <xdr:sp macro="" textlink="">
      <xdr:nvSpPr>
        <xdr:cNvPr id="90" name="楕円 89"/>
        <xdr:cNvSpPr/>
      </xdr:nvSpPr>
      <xdr:spPr>
        <a:xfrm>
          <a:off x="32385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18161</xdr:rowOff>
    </xdr:from>
    <xdr:to>
      <xdr:col>19</xdr:col>
      <xdr:colOff>136525</xdr:colOff>
      <xdr:row>30</xdr:row>
      <xdr:rowOff>91567</xdr:rowOff>
    </xdr:to>
    <xdr:cxnSp macro="">
      <xdr:nvCxnSpPr>
        <xdr:cNvPr id="91" name="直線コネクタ 90"/>
        <xdr:cNvCxnSpPr/>
      </xdr:nvCxnSpPr>
      <xdr:spPr>
        <a:xfrm flipV="1">
          <a:off x="3289300" y="5933186"/>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62357</xdr:rowOff>
    </xdr:from>
    <xdr:to>
      <xdr:col>11</xdr:col>
      <xdr:colOff>187325</xdr:colOff>
      <xdr:row>30</xdr:row>
      <xdr:rowOff>163957</xdr:rowOff>
    </xdr:to>
    <xdr:sp macro="" textlink="">
      <xdr:nvSpPr>
        <xdr:cNvPr id="92" name="楕円 91"/>
        <xdr:cNvSpPr/>
      </xdr:nvSpPr>
      <xdr:spPr>
        <a:xfrm>
          <a:off x="2476500" y="59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91567</xdr:rowOff>
    </xdr:from>
    <xdr:to>
      <xdr:col>15</xdr:col>
      <xdr:colOff>136525</xdr:colOff>
      <xdr:row>30</xdr:row>
      <xdr:rowOff>113157</xdr:rowOff>
    </xdr:to>
    <xdr:cxnSp macro="">
      <xdr:nvCxnSpPr>
        <xdr:cNvPr id="93" name="直線コネクタ 92"/>
        <xdr:cNvCxnSpPr/>
      </xdr:nvCxnSpPr>
      <xdr:spPr>
        <a:xfrm flipV="1">
          <a:off x="2527300" y="600659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152036</xdr:rowOff>
    </xdr:from>
    <xdr:ext cx="405111" cy="259045"/>
    <xdr:sp macro="" textlink="">
      <xdr:nvSpPr>
        <xdr:cNvPr id="94" name="n_1aveValue有形固定資産減価償却率"/>
        <xdr:cNvSpPr txBox="1"/>
      </xdr:nvSpPr>
      <xdr:spPr>
        <a:xfrm>
          <a:off x="3836044" y="623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28084</xdr:rowOff>
    </xdr:from>
    <xdr:ext cx="405111" cy="259045"/>
    <xdr:sp macro="" textlink="">
      <xdr:nvSpPr>
        <xdr:cNvPr id="95" name="n_2aveValue有形固定資産減価償却率"/>
        <xdr:cNvSpPr txBox="1"/>
      </xdr:nvSpPr>
      <xdr:spPr>
        <a:xfrm>
          <a:off x="3086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25036</xdr:rowOff>
    </xdr:from>
    <xdr:ext cx="405111" cy="259045"/>
    <xdr:sp macro="" textlink="">
      <xdr:nvSpPr>
        <xdr:cNvPr id="96" name="n_3aveValue有形固定資産減価償却率"/>
        <xdr:cNvSpPr txBox="1"/>
      </xdr:nvSpPr>
      <xdr:spPr>
        <a:xfrm>
          <a:off x="2324744"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85488</xdr:rowOff>
    </xdr:from>
    <xdr:ext cx="405111" cy="259045"/>
    <xdr:sp macro="" textlink="">
      <xdr:nvSpPr>
        <xdr:cNvPr id="97" name="n_1mainValue有形固定資産減価償却率"/>
        <xdr:cNvSpPr txBox="1"/>
      </xdr:nvSpPr>
      <xdr:spPr>
        <a:xfrm>
          <a:off x="3836044" y="565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158894</xdr:rowOff>
    </xdr:from>
    <xdr:ext cx="405111" cy="259045"/>
    <xdr:sp macro="" textlink="">
      <xdr:nvSpPr>
        <xdr:cNvPr id="98" name="n_2mainValue有形固定資産減価償却率"/>
        <xdr:cNvSpPr txBox="1"/>
      </xdr:nvSpPr>
      <xdr:spPr>
        <a:xfrm>
          <a:off x="3086744" y="573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9034</xdr:rowOff>
    </xdr:from>
    <xdr:ext cx="405111" cy="259045"/>
    <xdr:sp macro="" textlink="">
      <xdr:nvSpPr>
        <xdr:cNvPr id="99" name="n_3mainValue有形固定資産減価償却率"/>
        <xdr:cNvSpPr txBox="1"/>
      </xdr:nvSpPr>
      <xdr:spPr>
        <a:xfrm>
          <a:off x="2324744" y="575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mn-lt"/>
              <a:ea typeface="+mn-ea"/>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経常収支比率が高止まりしており、分母にあたる経常一般財源等（歳入）等と経常経費充当財源等の差が小さいことにより、類似団体内平均値を上回っている。また、分子の大半である市債に関しては、近年、建設事業を抑制しているものの、臨時財政対策債が増加してい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年度予算編成より、人件費を含めた予算額を各部局に配分し、現場視点による歳出の見直しを図る包括予算制度を導入し、経常経費の縮減に努め</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6" name="テキスト ボックス 11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4" name="テキスト ボックス 12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6" name="テキスト ボックス 12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28" name="直線コネクタ 127"/>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0" name="直線コネクタ 12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31"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32" name="直線コネクタ 131"/>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53498</xdr:rowOff>
    </xdr:from>
    <xdr:ext cx="469744" cy="259045"/>
    <xdr:sp macro="" textlink="">
      <xdr:nvSpPr>
        <xdr:cNvPr id="133" name="債務償還比率平均値テキスト"/>
        <xdr:cNvSpPr txBox="1"/>
      </xdr:nvSpPr>
      <xdr:spPr>
        <a:xfrm>
          <a:off x="14846300" y="596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34" name="フローチャート: 判断 133"/>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35" name="フローチャート: 判断 134"/>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18867</xdr:rowOff>
    </xdr:from>
    <xdr:to>
      <xdr:col>76</xdr:col>
      <xdr:colOff>73025</xdr:colOff>
      <xdr:row>29</xdr:row>
      <xdr:rowOff>120467</xdr:rowOff>
    </xdr:to>
    <xdr:sp macro="" textlink="">
      <xdr:nvSpPr>
        <xdr:cNvPr id="141" name="楕円 140"/>
        <xdr:cNvSpPr/>
      </xdr:nvSpPr>
      <xdr:spPr>
        <a:xfrm>
          <a:off x="14744700" y="576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41744</xdr:rowOff>
    </xdr:from>
    <xdr:ext cx="469744" cy="259045"/>
    <xdr:sp macro="" textlink="">
      <xdr:nvSpPr>
        <xdr:cNvPr id="142" name="債務償還比率該当値テキスト"/>
        <xdr:cNvSpPr txBox="1"/>
      </xdr:nvSpPr>
      <xdr:spPr>
        <a:xfrm>
          <a:off x="14846300" y="561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43815</xdr:rowOff>
    </xdr:from>
    <xdr:to>
      <xdr:col>72</xdr:col>
      <xdr:colOff>123825</xdr:colOff>
      <xdr:row>29</xdr:row>
      <xdr:rowOff>145415</xdr:rowOff>
    </xdr:to>
    <xdr:sp macro="" textlink="">
      <xdr:nvSpPr>
        <xdr:cNvPr id="143" name="楕円 142"/>
        <xdr:cNvSpPr/>
      </xdr:nvSpPr>
      <xdr:spPr>
        <a:xfrm>
          <a:off x="14033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69667</xdr:rowOff>
    </xdr:from>
    <xdr:to>
      <xdr:col>76</xdr:col>
      <xdr:colOff>22225</xdr:colOff>
      <xdr:row>29</xdr:row>
      <xdr:rowOff>94615</xdr:rowOff>
    </xdr:to>
    <xdr:cxnSp macro="">
      <xdr:nvCxnSpPr>
        <xdr:cNvPr id="144" name="直線コネクタ 143"/>
        <xdr:cNvCxnSpPr/>
      </xdr:nvCxnSpPr>
      <xdr:spPr>
        <a:xfrm flipV="1">
          <a:off x="14084300" y="5813242"/>
          <a:ext cx="711200" cy="2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145728</xdr:rowOff>
    </xdr:from>
    <xdr:ext cx="469744" cy="259045"/>
    <xdr:sp macro="" textlink="">
      <xdr:nvSpPr>
        <xdr:cNvPr id="145" name="n_1aveValue債務償還比率"/>
        <xdr:cNvSpPr txBox="1"/>
      </xdr:nvSpPr>
      <xdr:spPr>
        <a:xfrm>
          <a:off x="13836727" y="60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161942</xdr:rowOff>
    </xdr:from>
    <xdr:ext cx="469744" cy="259045"/>
    <xdr:sp macro="" textlink="">
      <xdr:nvSpPr>
        <xdr:cNvPr id="146" name="n_1mainValue債務償還比率"/>
        <xdr:cNvSpPr txBox="1"/>
      </xdr:nvSpPr>
      <xdr:spPr>
        <a:xfrm>
          <a:off x="13836727"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7" name="正方形/長方形 14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8" name="正方形/長方形 14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9" name="テキスト ボックス 14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0" name="テキスト ボックス 14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1" name="テキスト ボックス 15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2" name="テキスト ボックス 15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105,924
105,350
109.63
33,837,628
33,698,702
226
20,742,158
31,370,007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77995</xdr:rowOff>
    </xdr:from>
    <xdr:ext cx="405111" cy="259045"/>
    <xdr:sp macro="" textlink="">
      <xdr:nvSpPr>
        <xdr:cNvPr id="59" name="【道路】&#10;有形固定資産減価償却率平均値テキスト"/>
        <xdr:cNvSpPr txBox="1"/>
      </xdr:nvSpPr>
      <xdr:spPr>
        <a:xfrm>
          <a:off x="4673600" y="642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89408</xdr:rowOff>
    </xdr:from>
    <xdr:to>
      <xdr:col>10</xdr:col>
      <xdr:colOff>165100</xdr:colOff>
      <xdr:row>40</xdr:row>
      <xdr:rowOff>19558</xdr:rowOff>
    </xdr:to>
    <xdr:sp macro="" textlink="">
      <xdr:nvSpPr>
        <xdr:cNvPr id="63" name="フローチャート: 判断 62"/>
        <xdr:cNvSpPr/>
      </xdr:nvSpPr>
      <xdr:spPr>
        <a:xfrm>
          <a:off x="196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153416</xdr:rowOff>
    </xdr:from>
    <xdr:to>
      <xdr:col>24</xdr:col>
      <xdr:colOff>114300</xdr:colOff>
      <xdr:row>39</xdr:row>
      <xdr:rowOff>83566</xdr:rowOff>
    </xdr:to>
    <xdr:sp macro="" textlink="">
      <xdr:nvSpPr>
        <xdr:cNvPr id="69" name="楕円 68"/>
        <xdr:cNvSpPr/>
      </xdr:nvSpPr>
      <xdr:spPr>
        <a:xfrm>
          <a:off x="45847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131843</xdr:rowOff>
    </xdr:from>
    <xdr:ext cx="405111" cy="259045"/>
    <xdr:sp macro="" textlink="">
      <xdr:nvSpPr>
        <xdr:cNvPr id="70" name="【道路】&#10;有形固定資産減価償却率該当値テキスト"/>
        <xdr:cNvSpPr txBox="1"/>
      </xdr:nvSpPr>
      <xdr:spPr>
        <a:xfrm>
          <a:off x="4673600" y="664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xdr:rowOff>
    </xdr:from>
    <xdr:to>
      <xdr:col>20</xdr:col>
      <xdr:colOff>38100</xdr:colOff>
      <xdr:row>39</xdr:row>
      <xdr:rowOff>117856</xdr:rowOff>
    </xdr:to>
    <xdr:sp macro="" textlink="">
      <xdr:nvSpPr>
        <xdr:cNvPr id="71" name="楕円 70"/>
        <xdr:cNvSpPr/>
      </xdr:nvSpPr>
      <xdr:spPr>
        <a:xfrm>
          <a:off x="3746500" y="67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32766</xdr:rowOff>
    </xdr:from>
    <xdr:to>
      <xdr:col>24</xdr:col>
      <xdr:colOff>63500</xdr:colOff>
      <xdr:row>39</xdr:row>
      <xdr:rowOff>67056</xdr:rowOff>
    </xdr:to>
    <xdr:cxnSp macro="">
      <xdr:nvCxnSpPr>
        <xdr:cNvPr id="72" name="直線コネクタ 71"/>
        <xdr:cNvCxnSpPr/>
      </xdr:nvCxnSpPr>
      <xdr:spPr>
        <a:xfrm flipV="1">
          <a:off x="3797300" y="67193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64262</xdr:rowOff>
    </xdr:from>
    <xdr:to>
      <xdr:col>15</xdr:col>
      <xdr:colOff>101600</xdr:colOff>
      <xdr:row>39</xdr:row>
      <xdr:rowOff>165862</xdr:rowOff>
    </xdr:to>
    <xdr:sp macro="" textlink="">
      <xdr:nvSpPr>
        <xdr:cNvPr id="73" name="楕円 72"/>
        <xdr:cNvSpPr/>
      </xdr:nvSpPr>
      <xdr:spPr>
        <a:xfrm>
          <a:off x="28575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67056</xdr:rowOff>
    </xdr:from>
    <xdr:to>
      <xdr:col>19</xdr:col>
      <xdr:colOff>177800</xdr:colOff>
      <xdr:row>39</xdr:row>
      <xdr:rowOff>115062</xdr:rowOff>
    </xdr:to>
    <xdr:cxnSp macro="">
      <xdr:nvCxnSpPr>
        <xdr:cNvPr id="74" name="直線コネクタ 73"/>
        <xdr:cNvCxnSpPr/>
      </xdr:nvCxnSpPr>
      <xdr:spPr>
        <a:xfrm flipV="1">
          <a:off x="2908300" y="675360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91694</xdr:rowOff>
    </xdr:from>
    <xdr:to>
      <xdr:col>10</xdr:col>
      <xdr:colOff>165100</xdr:colOff>
      <xdr:row>40</xdr:row>
      <xdr:rowOff>21844</xdr:rowOff>
    </xdr:to>
    <xdr:sp macro="" textlink="">
      <xdr:nvSpPr>
        <xdr:cNvPr id="75" name="楕円 74"/>
        <xdr:cNvSpPr/>
      </xdr:nvSpPr>
      <xdr:spPr>
        <a:xfrm>
          <a:off x="1968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115062</xdr:rowOff>
    </xdr:from>
    <xdr:to>
      <xdr:col>15</xdr:col>
      <xdr:colOff>50800</xdr:colOff>
      <xdr:row>39</xdr:row>
      <xdr:rowOff>142494</xdr:rowOff>
    </xdr:to>
    <xdr:cxnSp macro="">
      <xdr:nvCxnSpPr>
        <xdr:cNvPr id="76" name="直線コネクタ 75"/>
        <xdr:cNvCxnSpPr/>
      </xdr:nvCxnSpPr>
      <xdr:spPr>
        <a:xfrm flipV="1">
          <a:off x="2019300" y="6801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31513</xdr:rowOff>
    </xdr:from>
    <xdr:ext cx="405111" cy="259045"/>
    <xdr:sp macro="" textlink="">
      <xdr:nvSpPr>
        <xdr:cNvPr id="77" name="n_1aveValue【道路】&#10;有形固定資産減価償却率"/>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8" name="n_2aveValue【道路】&#10;有形固定資産減価償却率"/>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36085</xdr:rowOff>
    </xdr:from>
    <xdr:ext cx="405111" cy="259045"/>
    <xdr:sp macro="" textlink="">
      <xdr:nvSpPr>
        <xdr:cNvPr id="79" name="n_3aveValue【道路】&#10;有形固定資産減価償却率"/>
        <xdr:cNvSpPr txBox="1"/>
      </xdr:nvSpPr>
      <xdr:spPr>
        <a:xfrm>
          <a:off x="1816744" y="6551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108983</xdr:rowOff>
    </xdr:from>
    <xdr:ext cx="405111" cy="259045"/>
    <xdr:sp macro="" textlink="">
      <xdr:nvSpPr>
        <xdr:cNvPr id="80" name="n_1mainValue【道路】&#10;有形固定資産減価償却率"/>
        <xdr:cNvSpPr txBox="1"/>
      </xdr:nvSpPr>
      <xdr:spPr>
        <a:xfrm>
          <a:off x="3582044" y="679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156989</xdr:rowOff>
    </xdr:from>
    <xdr:ext cx="405111" cy="259045"/>
    <xdr:sp macro="" textlink="">
      <xdr:nvSpPr>
        <xdr:cNvPr id="81" name="n_2mainValue【道路】&#10;有形固定資産減価償却率"/>
        <xdr:cNvSpPr txBox="1"/>
      </xdr:nvSpPr>
      <xdr:spPr>
        <a:xfrm>
          <a:off x="2705744" y="684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12971</xdr:rowOff>
    </xdr:from>
    <xdr:ext cx="405111" cy="259045"/>
    <xdr:sp macro="" textlink="">
      <xdr:nvSpPr>
        <xdr:cNvPr id="82" name="n_3mainValue【道路】&#10;有形固定資産減価償却率"/>
        <xdr:cNvSpPr txBox="1"/>
      </xdr:nvSpPr>
      <xdr:spPr>
        <a:xfrm>
          <a:off x="18167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6" name="直線コネクタ 105"/>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7"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8" name="直線コネクタ 107"/>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9"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10" name="直線コネクタ 109"/>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72127</xdr:rowOff>
    </xdr:from>
    <xdr:ext cx="469744" cy="259045"/>
    <xdr:sp macro="" textlink="">
      <xdr:nvSpPr>
        <xdr:cNvPr id="111" name="【道路】&#10;一人当たり延長平均値テキスト"/>
        <xdr:cNvSpPr txBox="1"/>
      </xdr:nvSpPr>
      <xdr:spPr>
        <a:xfrm>
          <a:off x="10515600" y="65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12" name="フローチャート: 判断 111"/>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13" name="フローチャート: 判断 112"/>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14" name="フローチャート: 判断 113"/>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34316</xdr:rowOff>
    </xdr:from>
    <xdr:to>
      <xdr:col>41</xdr:col>
      <xdr:colOff>101600</xdr:colOff>
      <xdr:row>39</xdr:row>
      <xdr:rowOff>135916</xdr:rowOff>
    </xdr:to>
    <xdr:sp macro="" textlink="">
      <xdr:nvSpPr>
        <xdr:cNvPr id="115" name="フローチャート: 判断 114"/>
        <xdr:cNvSpPr/>
      </xdr:nvSpPr>
      <xdr:spPr>
        <a:xfrm>
          <a:off x="7810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47727</xdr:rowOff>
    </xdr:from>
    <xdr:to>
      <xdr:col>55</xdr:col>
      <xdr:colOff>50800</xdr:colOff>
      <xdr:row>40</xdr:row>
      <xdr:rowOff>149327</xdr:rowOff>
    </xdr:to>
    <xdr:sp macro="" textlink="">
      <xdr:nvSpPr>
        <xdr:cNvPr id="121" name="楕円 120"/>
        <xdr:cNvSpPr/>
      </xdr:nvSpPr>
      <xdr:spPr>
        <a:xfrm>
          <a:off x="10426700" y="69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26154</xdr:rowOff>
    </xdr:from>
    <xdr:ext cx="469744" cy="259045"/>
    <xdr:sp macro="" textlink="">
      <xdr:nvSpPr>
        <xdr:cNvPr id="122" name="【道路】&#10;一人当たり延長該当値テキスト"/>
        <xdr:cNvSpPr txBox="1"/>
      </xdr:nvSpPr>
      <xdr:spPr>
        <a:xfrm>
          <a:off x="10515600" y="68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51536</xdr:rowOff>
    </xdr:from>
    <xdr:to>
      <xdr:col>50</xdr:col>
      <xdr:colOff>165100</xdr:colOff>
      <xdr:row>40</xdr:row>
      <xdr:rowOff>153136</xdr:rowOff>
    </xdr:to>
    <xdr:sp macro="" textlink="">
      <xdr:nvSpPr>
        <xdr:cNvPr id="123" name="楕円 122"/>
        <xdr:cNvSpPr/>
      </xdr:nvSpPr>
      <xdr:spPr>
        <a:xfrm>
          <a:off x="9588500" y="69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98527</xdr:rowOff>
    </xdr:from>
    <xdr:to>
      <xdr:col>55</xdr:col>
      <xdr:colOff>0</xdr:colOff>
      <xdr:row>40</xdr:row>
      <xdr:rowOff>102336</xdr:rowOff>
    </xdr:to>
    <xdr:cxnSp macro="">
      <xdr:nvCxnSpPr>
        <xdr:cNvPr id="124" name="直線コネクタ 123"/>
        <xdr:cNvCxnSpPr/>
      </xdr:nvCxnSpPr>
      <xdr:spPr>
        <a:xfrm flipV="1">
          <a:off x="9639300" y="6956527"/>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54813</xdr:rowOff>
    </xdr:from>
    <xdr:to>
      <xdr:col>46</xdr:col>
      <xdr:colOff>38100</xdr:colOff>
      <xdr:row>40</xdr:row>
      <xdr:rowOff>156413</xdr:rowOff>
    </xdr:to>
    <xdr:sp macro="" textlink="">
      <xdr:nvSpPr>
        <xdr:cNvPr id="125" name="楕円 124"/>
        <xdr:cNvSpPr/>
      </xdr:nvSpPr>
      <xdr:spPr>
        <a:xfrm>
          <a:off x="8699500" y="691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102336</xdr:rowOff>
    </xdr:from>
    <xdr:to>
      <xdr:col>50</xdr:col>
      <xdr:colOff>114300</xdr:colOff>
      <xdr:row>40</xdr:row>
      <xdr:rowOff>105613</xdr:rowOff>
    </xdr:to>
    <xdr:cxnSp macro="">
      <xdr:nvCxnSpPr>
        <xdr:cNvPr id="126" name="直線コネクタ 125"/>
        <xdr:cNvCxnSpPr/>
      </xdr:nvCxnSpPr>
      <xdr:spPr>
        <a:xfrm flipV="1">
          <a:off x="8750300" y="6960336"/>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57556</xdr:rowOff>
    </xdr:from>
    <xdr:to>
      <xdr:col>41</xdr:col>
      <xdr:colOff>101600</xdr:colOff>
      <xdr:row>40</xdr:row>
      <xdr:rowOff>159156</xdr:rowOff>
    </xdr:to>
    <xdr:sp macro="" textlink="">
      <xdr:nvSpPr>
        <xdr:cNvPr id="127" name="楕円 126"/>
        <xdr:cNvSpPr/>
      </xdr:nvSpPr>
      <xdr:spPr>
        <a:xfrm>
          <a:off x="7810500" y="69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105613</xdr:rowOff>
    </xdr:from>
    <xdr:to>
      <xdr:col>45</xdr:col>
      <xdr:colOff>177800</xdr:colOff>
      <xdr:row>40</xdr:row>
      <xdr:rowOff>108356</xdr:rowOff>
    </xdr:to>
    <xdr:cxnSp macro="">
      <xdr:nvCxnSpPr>
        <xdr:cNvPr id="128" name="直線コネクタ 127"/>
        <xdr:cNvCxnSpPr/>
      </xdr:nvCxnSpPr>
      <xdr:spPr>
        <a:xfrm flipV="1">
          <a:off x="7861300" y="696361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29" name="n_1aveValue【道路】&#10;一人当たり延長"/>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30" name="n_2aveValue【道路】&#10;一人当たり延長"/>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152443</xdr:rowOff>
    </xdr:from>
    <xdr:ext cx="469744" cy="259045"/>
    <xdr:sp macro="" textlink="">
      <xdr:nvSpPr>
        <xdr:cNvPr id="131" name="n_3aveValue【道路】&#10;一人当たり延長"/>
        <xdr:cNvSpPr txBox="1"/>
      </xdr:nvSpPr>
      <xdr:spPr>
        <a:xfrm>
          <a:off x="7626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144263</xdr:rowOff>
    </xdr:from>
    <xdr:ext cx="469744" cy="259045"/>
    <xdr:sp macro="" textlink="">
      <xdr:nvSpPr>
        <xdr:cNvPr id="132" name="n_1mainValue【道路】&#10;一人当たり延長"/>
        <xdr:cNvSpPr txBox="1"/>
      </xdr:nvSpPr>
      <xdr:spPr>
        <a:xfrm>
          <a:off x="9391727" y="700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147540</xdr:rowOff>
    </xdr:from>
    <xdr:ext cx="469744" cy="259045"/>
    <xdr:sp macro="" textlink="">
      <xdr:nvSpPr>
        <xdr:cNvPr id="133" name="n_2mainValue【道路】&#10;一人当たり延長"/>
        <xdr:cNvSpPr txBox="1"/>
      </xdr:nvSpPr>
      <xdr:spPr>
        <a:xfrm>
          <a:off x="8515427" y="700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150283</xdr:rowOff>
    </xdr:from>
    <xdr:ext cx="469744" cy="259045"/>
    <xdr:sp macro="" textlink="">
      <xdr:nvSpPr>
        <xdr:cNvPr id="134" name="n_3mainValue【道路】&#10;一人当たり延長"/>
        <xdr:cNvSpPr txBox="1"/>
      </xdr:nvSpPr>
      <xdr:spPr>
        <a:xfrm>
          <a:off x="7626427" y="700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60" name="直線コネクタ 159"/>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61"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62" name="直線コネクタ 161"/>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63"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64" name="直線コネクタ 163"/>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77850</xdr:rowOff>
    </xdr:from>
    <xdr:ext cx="405111" cy="259045"/>
    <xdr:sp macro="" textlink="">
      <xdr:nvSpPr>
        <xdr:cNvPr id="165" name="【橋りょう・トンネル】&#10;有形固定資産減価償却率平均値テキスト"/>
        <xdr:cNvSpPr txBox="1"/>
      </xdr:nvSpPr>
      <xdr:spPr>
        <a:xfrm>
          <a:off x="4673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6" name="フローチャート: 判断 165"/>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67" name="フローチャート: 判断 166"/>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68" name="フローチャート: 判断 167"/>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127181</xdr:rowOff>
    </xdr:from>
    <xdr:to>
      <xdr:col>10</xdr:col>
      <xdr:colOff>165100</xdr:colOff>
      <xdr:row>59</xdr:row>
      <xdr:rowOff>57331</xdr:rowOff>
    </xdr:to>
    <xdr:sp macro="" textlink="">
      <xdr:nvSpPr>
        <xdr:cNvPr id="169" name="フローチャート: 判断 168"/>
        <xdr:cNvSpPr/>
      </xdr:nvSpPr>
      <xdr:spPr>
        <a:xfrm>
          <a:off x="1968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122283</xdr:rowOff>
    </xdr:from>
    <xdr:to>
      <xdr:col>24</xdr:col>
      <xdr:colOff>114300</xdr:colOff>
      <xdr:row>56</xdr:row>
      <xdr:rowOff>52433</xdr:rowOff>
    </xdr:to>
    <xdr:sp macro="" textlink="">
      <xdr:nvSpPr>
        <xdr:cNvPr id="175" name="楕円 174"/>
        <xdr:cNvSpPr/>
      </xdr:nvSpPr>
      <xdr:spPr>
        <a:xfrm>
          <a:off x="4584700" y="95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75310</xdr:rowOff>
    </xdr:from>
    <xdr:ext cx="405111" cy="259045"/>
    <xdr:sp macro="" textlink="">
      <xdr:nvSpPr>
        <xdr:cNvPr id="176" name="【橋りょう・トンネル】&#10;有形固定資産減価償却率該当値テキスト"/>
        <xdr:cNvSpPr txBox="1"/>
      </xdr:nvSpPr>
      <xdr:spPr>
        <a:xfrm>
          <a:off x="4673600" y="9505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136978</xdr:rowOff>
    </xdr:from>
    <xdr:to>
      <xdr:col>20</xdr:col>
      <xdr:colOff>38100</xdr:colOff>
      <xdr:row>56</xdr:row>
      <xdr:rowOff>67128</xdr:rowOff>
    </xdr:to>
    <xdr:sp macro="" textlink="">
      <xdr:nvSpPr>
        <xdr:cNvPr id="177" name="楕円 176"/>
        <xdr:cNvSpPr/>
      </xdr:nvSpPr>
      <xdr:spPr>
        <a:xfrm>
          <a:off x="3746500" y="956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1633</xdr:rowOff>
    </xdr:from>
    <xdr:to>
      <xdr:col>24</xdr:col>
      <xdr:colOff>63500</xdr:colOff>
      <xdr:row>56</xdr:row>
      <xdr:rowOff>16328</xdr:rowOff>
    </xdr:to>
    <xdr:cxnSp macro="">
      <xdr:nvCxnSpPr>
        <xdr:cNvPr id="178" name="直線コネクタ 177"/>
        <xdr:cNvCxnSpPr/>
      </xdr:nvCxnSpPr>
      <xdr:spPr>
        <a:xfrm flipV="1">
          <a:off x="3797300" y="9602833"/>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145143</xdr:rowOff>
    </xdr:from>
    <xdr:to>
      <xdr:col>15</xdr:col>
      <xdr:colOff>101600</xdr:colOff>
      <xdr:row>56</xdr:row>
      <xdr:rowOff>75293</xdr:rowOff>
    </xdr:to>
    <xdr:sp macro="" textlink="">
      <xdr:nvSpPr>
        <xdr:cNvPr id="179" name="楕円 178"/>
        <xdr:cNvSpPr/>
      </xdr:nvSpPr>
      <xdr:spPr>
        <a:xfrm>
          <a:off x="2857500" y="957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16328</xdr:rowOff>
    </xdr:from>
    <xdr:to>
      <xdr:col>19</xdr:col>
      <xdr:colOff>177800</xdr:colOff>
      <xdr:row>56</xdr:row>
      <xdr:rowOff>24493</xdr:rowOff>
    </xdr:to>
    <xdr:cxnSp macro="">
      <xdr:nvCxnSpPr>
        <xdr:cNvPr id="180" name="直線コネクタ 179"/>
        <xdr:cNvCxnSpPr/>
      </xdr:nvCxnSpPr>
      <xdr:spPr>
        <a:xfrm flipV="1">
          <a:off x="2908300" y="961752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146776</xdr:rowOff>
    </xdr:from>
    <xdr:to>
      <xdr:col>10</xdr:col>
      <xdr:colOff>165100</xdr:colOff>
      <xdr:row>56</xdr:row>
      <xdr:rowOff>76926</xdr:rowOff>
    </xdr:to>
    <xdr:sp macro="" textlink="">
      <xdr:nvSpPr>
        <xdr:cNvPr id="181" name="楕円 180"/>
        <xdr:cNvSpPr/>
      </xdr:nvSpPr>
      <xdr:spPr>
        <a:xfrm>
          <a:off x="1968500" y="95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24493</xdr:rowOff>
    </xdr:from>
    <xdr:to>
      <xdr:col>15</xdr:col>
      <xdr:colOff>50800</xdr:colOff>
      <xdr:row>56</xdr:row>
      <xdr:rowOff>26126</xdr:rowOff>
    </xdr:to>
    <xdr:cxnSp macro="">
      <xdr:nvCxnSpPr>
        <xdr:cNvPr id="182" name="直線コネクタ 181"/>
        <xdr:cNvCxnSpPr/>
      </xdr:nvCxnSpPr>
      <xdr:spPr>
        <a:xfrm flipV="1">
          <a:off x="2019300" y="96256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20700</xdr:rowOff>
    </xdr:from>
    <xdr:ext cx="405111" cy="259045"/>
    <xdr:sp macro="" textlink="">
      <xdr:nvSpPr>
        <xdr:cNvPr id="183" name="n_1aveValue【橋りょう・トンネル】&#10;有形固定資産減価償却率"/>
        <xdr:cNvSpPr txBox="1"/>
      </xdr:nvSpPr>
      <xdr:spPr>
        <a:xfrm>
          <a:off x="35820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43560</xdr:rowOff>
    </xdr:from>
    <xdr:ext cx="405111" cy="259045"/>
    <xdr:sp macro="" textlink="">
      <xdr:nvSpPr>
        <xdr:cNvPr id="184" name="n_2aveValue【橋りょう・トンネル】&#10;有形固定資産減価償却率"/>
        <xdr:cNvSpPr txBox="1"/>
      </xdr:nvSpPr>
      <xdr:spPr>
        <a:xfrm>
          <a:off x="2705744" y="1015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48458</xdr:rowOff>
    </xdr:from>
    <xdr:ext cx="405111" cy="259045"/>
    <xdr:sp macro="" textlink="">
      <xdr:nvSpPr>
        <xdr:cNvPr id="185" name="n_3aveValue【橋りょう・トンネル】&#10;有形固定資産減価償却率"/>
        <xdr:cNvSpPr txBox="1"/>
      </xdr:nvSpPr>
      <xdr:spPr>
        <a:xfrm>
          <a:off x="1816744" y="1016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83655</xdr:rowOff>
    </xdr:from>
    <xdr:ext cx="405111" cy="259045"/>
    <xdr:sp macro="" textlink="">
      <xdr:nvSpPr>
        <xdr:cNvPr id="186" name="n_1mainValue【橋りょう・トンネル】&#10;有形固定資産減価償却率"/>
        <xdr:cNvSpPr txBox="1"/>
      </xdr:nvSpPr>
      <xdr:spPr>
        <a:xfrm>
          <a:off x="3582044" y="934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91820</xdr:rowOff>
    </xdr:from>
    <xdr:ext cx="405111" cy="259045"/>
    <xdr:sp macro="" textlink="">
      <xdr:nvSpPr>
        <xdr:cNvPr id="187" name="n_2mainValue【橋りょう・トンネル】&#10;有形固定資産減価償却率"/>
        <xdr:cNvSpPr txBox="1"/>
      </xdr:nvSpPr>
      <xdr:spPr>
        <a:xfrm>
          <a:off x="2705744" y="9350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93453</xdr:rowOff>
    </xdr:from>
    <xdr:ext cx="405111" cy="259045"/>
    <xdr:sp macro="" textlink="">
      <xdr:nvSpPr>
        <xdr:cNvPr id="188" name="n_3mainValue【橋りょう・トンネル】&#10;有形固定資産減価償却率"/>
        <xdr:cNvSpPr txBox="1"/>
      </xdr:nvSpPr>
      <xdr:spPr>
        <a:xfrm>
          <a:off x="1816744" y="935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212" name="直線コネクタ 211"/>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213"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214" name="直線コネクタ 213"/>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215"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216" name="直線コネクタ 215"/>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140953</xdr:rowOff>
    </xdr:from>
    <xdr:ext cx="534377" cy="259045"/>
    <xdr:sp macro="" textlink="">
      <xdr:nvSpPr>
        <xdr:cNvPr id="217" name="【橋りょう・トンネル】&#10;一人当たり有形固定資産（償却資産）額平均値テキスト"/>
        <xdr:cNvSpPr txBox="1"/>
      </xdr:nvSpPr>
      <xdr:spPr>
        <a:xfrm>
          <a:off x="10515600" y="10599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18" name="フローチャート: 判断 217"/>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19" name="フローチャート: 判断 218"/>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20" name="フローチャート: 判断 219"/>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43467</xdr:rowOff>
    </xdr:from>
    <xdr:to>
      <xdr:col>41</xdr:col>
      <xdr:colOff>101600</xdr:colOff>
      <xdr:row>62</xdr:row>
      <xdr:rowOff>145067</xdr:rowOff>
    </xdr:to>
    <xdr:sp macro="" textlink="">
      <xdr:nvSpPr>
        <xdr:cNvPr id="221" name="フローチャート: 判断 220"/>
        <xdr:cNvSpPr/>
      </xdr:nvSpPr>
      <xdr:spPr>
        <a:xfrm>
          <a:off x="7810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56261</xdr:rowOff>
    </xdr:from>
    <xdr:to>
      <xdr:col>55</xdr:col>
      <xdr:colOff>50800</xdr:colOff>
      <xdr:row>58</xdr:row>
      <xdr:rowOff>157861</xdr:rowOff>
    </xdr:to>
    <xdr:sp macro="" textlink="">
      <xdr:nvSpPr>
        <xdr:cNvPr id="227" name="楕円 226"/>
        <xdr:cNvSpPr/>
      </xdr:nvSpPr>
      <xdr:spPr>
        <a:xfrm>
          <a:off x="10426700" y="100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79138</xdr:rowOff>
    </xdr:from>
    <xdr:ext cx="599010" cy="259045"/>
    <xdr:sp macro="" textlink="">
      <xdr:nvSpPr>
        <xdr:cNvPr id="228" name="【橋りょう・トンネル】&#10;一人当たり有形固定資産（償却資産）額該当値テキスト"/>
        <xdr:cNvSpPr txBox="1"/>
      </xdr:nvSpPr>
      <xdr:spPr>
        <a:xfrm>
          <a:off x="10515600" y="9851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261,900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70290</xdr:rowOff>
    </xdr:from>
    <xdr:to>
      <xdr:col>50</xdr:col>
      <xdr:colOff>165100</xdr:colOff>
      <xdr:row>59</xdr:row>
      <xdr:rowOff>440</xdr:rowOff>
    </xdr:to>
    <xdr:sp macro="" textlink="">
      <xdr:nvSpPr>
        <xdr:cNvPr id="229" name="楕円 228"/>
        <xdr:cNvSpPr/>
      </xdr:nvSpPr>
      <xdr:spPr>
        <a:xfrm>
          <a:off x="9588500" y="100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107061</xdr:rowOff>
    </xdr:from>
    <xdr:to>
      <xdr:col>55</xdr:col>
      <xdr:colOff>0</xdr:colOff>
      <xdr:row>58</xdr:row>
      <xdr:rowOff>121090</xdr:rowOff>
    </xdr:to>
    <xdr:cxnSp macro="">
      <xdr:nvCxnSpPr>
        <xdr:cNvPr id="230" name="直線コネクタ 229"/>
        <xdr:cNvCxnSpPr/>
      </xdr:nvCxnSpPr>
      <xdr:spPr>
        <a:xfrm flipV="1">
          <a:off x="9639300" y="10051161"/>
          <a:ext cx="838200" cy="1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86752</xdr:rowOff>
    </xdr:from>
    <xdr:to>
      <xdr:col>46</xdr:col>
      <xdr:colOff>38100</xdr:colOff>
      <xdr:row>59</xdr:row>
      <xdr:rowOff>16902</xdr:rowOff>
    </xdr:to>
    <xdr:sp macro="" textlink="">
      <xdr:nvSpPr>
        <xdr:cNvPr id="231" name="楕円 230"/>
        <xdr:cNvSpPr/>
      </xdr:nvSpPr>
      <xdr:spPr>
        <a:xfrm>
          <a:off x="8699500" y="1003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121090</xdr:rowOff>
    </xdr:from>
    <xdr:to>
      <xdr:col>50</xdr:col>
      <xdr:colOff>114300</xdr:colOff>
      <xdr:row>58</xdr:row>
      <xdr:rowOff>137552</xdr:rowOff>
    </xdr:to>
    <xdr:cxnSp macro="">
      <xdr:nvCxnSpPr>
        <xdr:cNvPr id="232" name="直線コネクタ 231"/>
        <xdr:cNvCxnSpPr/>
      </xdr:nvCxnSpPr>
      <xdr:spPr>
        <a:xfrm flipV="1">
          <a:off x="8750300" y="10065190"/>
          <a:ext cx="889000" cy="1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105597</xdr:rowOff>
    </xdr:from>
    <xdr:to>
      <xdr:col>41</xdr:col>
      <xdr:colOff>101600</xdr:colOff>
      <xdr:row>59</xdr:row>
      <xdr:rowOff>35747</xdr:rowOff>
    </xdr:to>
    <xdr:sp macro="" textlink="">
      <xdr:nvSpPr>
        <xdr:cNvPr id="233" name="楕円 232"/>
        <xdr:cNvSpPr/>
      </xdr:nvSpPr>
      <xdr:spPr>
        <a:xfrm>
          <a:off x="7810500" y="100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137552</xdr:rowOff>
    </xdr:from>
    <xdr:to>
      <xdr:col>45</xdr:col>
      <xdr:colOff>177800</xdr:colOff>
      <xdr:row>58</xdr:row>
      <xdr:rowOff>156397</xdr:rowOff>
    </xdr:to>
    <xdr:cxnSp macro="">
      <xdr:nvCxnSpPr>
        <xdr:cNvPr id="234" name="直線コネクタ 233"/>
        <xdr:cNvCxnSpPr/>
      </xdr:nvCxnSpPr>
      <xdr:spPr>
        <a:xfrm flipV="1">
          <a:off x="7861300" y="10081652"/>
          <a:ext cx="889000" cy="1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123393</xdr:rowOff>
    </xdr:from>
    <xdr:ext cx="534377" cy="259045"/>
    <xdr:sp macro="" textlink="">
      <xdr:nvSpPr>
        <xdr:cNvPr id="235" name="n_1aveValue【橋りょう・トンネル】&#10;一人当たり有形固定資産（償却資産）額"/>
        <xdr:cNvSpPr txBox="1"/>
      </xdr:nvSpPr>
      <xdr:spPr>
        <a:xfrm>
          <a:off x="9359411" y="107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97130</xdr:rowOff>
    </xdr:from>
    <xdr:ext cx="534377" cy="259045"/>
    <xdr:sp macro="" textlink="">
      <xdr:nvSpPr>
        <xdr:cNvPr id="236" name="n_2aveValue【橋りょう・トンネル】&#10;一人当たり有形固定資産（償却資産）額"/>
        <xdr:cNvSpPr txBox="1"/>
      </xdr:nvSpPr>
      <xdr:spPr>
        <a:xfrm>
          <a:off x="8483111" y="107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136194</xdr:rowOff>
    </xdr:from>
    <xdr:ext cx="534377" cy="259045"/>
    <xdr:sp macro="" textlink="">
      <xdr:nvSpPr>
        <xdr:cNvPr id="237" name="n_3aveValue【橋りょう・トンネル】&#10;一人当たり有形固定資産（償却資産）額"/>
        <xdr:cNvSpPr txBox="1"/>
      </xdr:nvSpPr>
      <xdr:spPr>
        <a:xfrm>
          <a:off x="7594111" y="1076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16967</xdr:rowOff>
    </xdr:from>
    <xdr:ext cx="599010" cy="259045"/>
    <xdr:sp macro="" textlink="">
      <xdr:nvSpPr>
        <xdr:cNvPr id="238" name="n_1mainValue【橋りょう・トンネル】&#10;一人当たり有形固定資産（償却資産）額"/>
        <xdr:cNvSpPr txBox="1"/>
      </xdr:nvSpPr>
      <xdr:spPr>
        <a:xfrm>
          <a:off x="9327095" y="9789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33429</xdr:rowOff>
    </xdr:from>
    <xdr:ext cx="599010" cy="259045"/>
    <xdr:sp macro="" textlink="">
      <xdr:nvSpPr>
        <xdr:cNvPr id="239" name="n_2mainValue【橋りょう・トンネル】&#10;一人当たり有形固定資産（償却資産）額"/>
        <xdr:cNvSpPr txBox="1"/>
      </xdr:nvSpPr>
      <xdr:spPr>
        <a:xfrm>
          <a:off x="8450795" y="980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253,897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52274</xdr:rowOff>
    </xdr:from>
    <xdr:ext cx="599010" cy="259045"/>
    <xdr:sp macro="" textlink="">
      <xdr:nvSpPr>
        <xdr:cNvPr id="240" name="n_3mainValue【橋りょう・トンネル】&#10;一人当たり有形固定資産（償却資産）額"/>
        <xdr:cNvSpPr txBox="1"/>
      </xdr:nvSpPr>
      <xdr:spPr>
        <a:xfrm>
          <a:off x="7561795" y="9824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65" name="直線コネクタ 264"/>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66"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67" name="直線コネクタ 266"/>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8"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9" name="直線コネクタ 268"/>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33038</xdr:rowOff>
    </xdr:from>
    <xdr:ext cx="405111" cy="259045"/>
    <xdr:sp macro="" textlink="">
      <xdr:nvSpPr>
        <xdr:cNvPr id="270" name="【公営住宅】&#10;有形固定資産減価償却率平均値テキスト"/>
        <xdr:cNvSpPr txBox="1"/>
      </xdr:nvSpPr>
      <xdr:spPr>
        <a:xfrm>
          <a:off x="4673600" y="1374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71" name="フローチャート: 判断 270"/>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72" name="フローチャート: 判断 271"/>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3" name="フローチャート: 判断 272"/>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93980</xdr:rowOff>
    </xdr:from>
    <xdr:to>
      <xdr:col>10</xdr:col>
      <xdr:colOff>165100</xdr:colOff>
      <xdr:row>82</xdr:row>
      <xdr:rowOff>24130</xdr:rowOff>
    </xdr:to>
    <xdr:sp macro="" textlink="">
      <xdr:nvSpPr>
        <xdr:cNvPr id="274" name="フローチャート: 判断 273"/>
        <xdr:cNvSpPr/>
      </xdr:nvSpPr>
      <xdr:spPr>
        <a:xfrm>
          <a:off x="1968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636</xdr:rowOff>
    </xdr:from>
    <xdr:to>
      <xdr:col>24</xdr:col>
      <xdr:colOff>114300</xdr:colOff>
      <xdr:row>84</xdr:row>
      <xdr:rowOff>102236</xdr:rowOff>
    </xdr:to>
    <xdr:sp macro="" textlink="">
      <xdr:nvSpPr>
        <xdr:cNvPr id="280" name="楕円 279"/>
        <xdr:cNvSpPr/>
      </xdr:nvSpPr>
      <xdr:spPr>
        <a:xfrm>
          <a:off x="45847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150513</xdr:rowOff>
    </xdr:from>
    <xdr:ext cx="405111" cy="259045"/>
    <xdr:sp macro="" textlink="">
      <xdr:nvSpPr>
        <xdr:cNvPr id="281" name="【公営住宅】&#10;有形固定資産減価償却率該当値テキスト"/>
        <xdr:cNvSpPr txBox="1"/>
      </xdr:nvSpPr>
      <xdr:spPr>
        <a:xfrm>
          <a:off x="4673600"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42545</xdr:rowOff>
    </xdr:from>
    <xdr:to>
      <xdr:col>20</xdr:col>
      <xdr:colOff>38100</xdr:colOff>
      <xdr:row>84</xdr:row>
      <xdr:rowOff>144145</xdr:rowOff>
    </xdr:to>
    <xdr:sp macro="" textlink="">
      <xdr:nvSpPr>
        <xdr:cNvPr id="282" name="楕円 281"/>
        <xdr:cNvSpPr/>
      </xdr:nvSpPr>
      <xdr:spPr>
        <a:xfrm>
          <a:off x="3746500" y="144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51436</xdr:rowOff>
    </xdr:from>
    <xdr:to>
      <xdr:col>24</xdr:col>
      <xdr:colOff>63500</xdr:colOff>
      <xdr:row>84</xdr:row>
      <xdr:rowOff>93345</xdr:rowOff>
    </xdr:to>
    <xdr:cxnSp macro="">
      <xdr:nvCxnSpPr>
        <xdr:cNvPr id="283" name="直線コネクタ 282"/>
        <xdr:cNvCxnSpPr/>
      </xdr:nvCxnSpPr>
      <xdr:spPr>
        <a:xfrm flipV="1">
          <a:off x="3797300" y="144532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84455</xdr:rowOff>
    </xdr:from>
    <xdr:to>
      <xdr:col>15</xdr:col>
      <xdr:colOff>101600</xdr:colOff>
      <xdr:row>85</xdr:row>
      <xdr:rowOff>14605</xdr:rowOff>
    </xdr:to>
    <xdr:sp macro="" textlink="">
      <xdr:nvSpPr>
        <xdr:cNvPr id="284" name="楕円 283"/>
        <xdr:cNvSpPr/>
      </xdr:nvSpPr>
      <xdr:spPr>
        <a:xfrm>
          <a:off x="2857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93345</xdr:rowOff>
    </xdr:from>
    <xdr:to>
      <xdr:col>19</xdr:col>
      <xdr:colOff>177800</xdr:colOff>
      <xdr:row>84</xdr:row>
      <xdr:rowOff>135255</xdr:rowOff>
    </xdr:to>
    <xdr:cxnSp macro="">
      <xdr:nvCxnSpPr>
        <xdr:cNvPr id="285" name="直線コネクタ 284"/>
        <xdr:cNvCxnSpPr/>
      </xdr:nvCxnSpPr>
      <xdr:spPr>
        <a:xfrm flipV="1">
          <a:off x="2908300" y="144951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126364</xdr:rowOff>
    </xdr:from>
    <xdr:to>
      <xdr:col>10</xdr:col>
      <xdr:colOff>165100</xdr:colOff>
      <xdr:row>85</xdr:row>
      <xdr:rowOff>56514</xdr:rowOff>
    </xdr:to>
    <xdr:sp macro="" textlink="">
      <xdr:nvSpPr>
        <xdr:cNvPr id="286" name="楕円 285"/>
        <xdr:cNvSpPr/>
      </xdr:nvSpPr>
      <xdr:spPr>
        <a:xfrm>
          <a:off x="1968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135255</xdr:rowOff>
    </xdr:from>
    <xdr:to>
      <xdr:col>15</xdr:col>
      <xdr:colOff>50800</xdr:colOff>
      <xdr:row>85</xdr:row>
      <xdr:rowOff>5714</xdr:rowOff>
    </xdr:to>
    <xdr:cxnSp macro="">
      <xdr:nvCxnSpPr>
        <xdr:cNvPr id="287" name="直線コネクタ 286"/>
        <xdr:cNvCxnSpPr/>
      </xdr:nvCxnSpPr>
      <xdr:spPr>
        <a:xfrm flipV="1">
          <a:off x="2019300" y="145370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288"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89"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40657</xdr:rowOff>
    </xdr:from>
    <xdr:ext cx="405111" cy="259045"/>
    <xdr:sp macro="" textlink="">
      <xdr:nvSpPr>
        <xdr:cNvPr id="290" name="n_3aveValue【公営住宅】&#10;有形固定資産減価償却率"/>
        <xdr:cNvSpPr txBox="1"/>
      </xdr:nvSpPr>
      <xdr:spPr>
        <a:xfrm>
          <a:off x="1816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135272</xdr:rowOff>
    </xdr:from>
    <xdr:ext cx="405111" cy="259045"/>
    <xdr:sp macro="" textlink="">
      <xdr:nvSpPr>
        <xdr:cNvPr id="291" name="n_1mainValue【公営住宅】&#10;有形固定資産減価償却率"/>
        <xdr:cNvSpPr txBox="1"/>
      </xdr:nvSpPr>
      <xdr:spPr>
        <a:xfrm>
          <a:off x="3582044" y="1453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5732</xdr:rowOff>
    </xdr:from>
    <xdr:ext cx="405111" cy="259045"/>
    <xdr:sp macro="" textlink="">
      <xdr:nvSpPr>
        <xdr:cNvPr id="292" name="n_2mainValue【公営住宅】&#10;有形固定資産減価償却率"/>
        <xdr:cNvSpPr txBox="1"/>
      </xdr:nvSpPr>
      <xdr:spPr>
        <a:xfrm>
          <a:off x="2705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47641</xdr:rowOff>
    </xdr:from>
    <xdr:ext cx="405111" cy="259045"/>
    <xdr:sp macro="" textlink="">
      <xdr:nvSpPr>
        <xdr:cNvPr id="293" name="n_3mainValue【公営住宅】&#10;有形固定資産減価償却率"/>
        <xdr:cNvSpPr txBox="1"/>
      </xdr:nvSpPr>
      <xdr:spPr>
        <a:xfrm>
          <a:off x="18167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313" name="直線コネクタ 312"/>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314"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315" name="直線コネクタ 314"/>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316"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317" name="直線コネクタ 316"/>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168482</xdr:rowOff>
    </xdr:from>
    <xdr:ext cx="469744" cy="259045"/>
    <xdr:sp macro="" textlink="">
      <xdr:nvSpPr>
        <xdr:cNvPr id="318" name="【公営住宅】&#10;一人当たり面積平均値テキスト"/>
        <xdr:cNvSpPr txBox="1"/>
      </xdr:nvSpPr>
      <xdr:spPr>
        <a:xfrm>
          <a:off x="10515600" y="14227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319" name="フローチャート: 判断 318"/>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320" name="フローチャート: 判断 319"/>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321" name="フローチャート: 判断 320"/>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163894</xdr:rowOff>
    </xdr:from>
    <xdr:to>
      <xdr:col>41</xdr:col>
      <xdr:colOff>101600</xdr:colOff>
      <xdr:row>84</xdr:row>
      <xdr:rowOff>94044</xdr:rowOff>
    </xdr:to>
    <xdr:sp macro="" textlink="">
      <xdr:nvSpPr>
        <xdr:cNvPr id="322" name="フローチャート: 判断 321"/>
        <xdr:cNvSpPr/>
      </xdr:nvSpPr>
      <xdr:spPr>
        <a:xfrm>
          <a:off x="7810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131318</xdr:rowOff>
    </xdr:from>
    <xdr:to>
      <xdr:col>55</xdr:col>
      <xdr:colOff>50800</xdr:colOff>
      <xdr:row>85</xdr:row>
      <xdr:rowOff>61468</xdr:rowOff>
    </xdr:to>
    <xdr:sp macro="" textlink="">
      <xdr:nvSpPr>
        <xdr:cNvPr id="328" name="楕円 327"/>
        <xdr:cNvSpPr/>
      </xdr:nvSpPr>
      <xdr:spPr>
        <a:xfrm>
          <a:off x="104267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46245</xdr:rowOff>
    </xdr:from>
    <xdr:ext cx="469744" cy="259045"/>
    <xdr:sp macro="" textlink="">
      <xdr:nvSpPr>
        <xdr:cNvPr id="329" name="【公営住宅】&#10;一人当たり面積該当値テキスト"/>
        <xdr:cNvSpPr txBox="1"/>
      </xdr:nvSpPr>
      <xdr:spPr>
        <a:xfrm>
          <a:off x="10515600" y="1444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132462</xdr:rowOff>
    </xdr:from>
    <xdr:to>
      <xdr:col>50</xdr:col>
      <xdr:colOff>165100</xdr:colOff>
      <xdr:row>85</xdr:row>
      <xdr:rowOff>62612</xdr:rowOff>
    </xdr:to>
    <xdr:sp macro="" textlink="">
      <xdr:nvSpPr>
        <xdr:cNvPr id="330" name="楕円 329"/>
        <xdr:cNvSpPr/>
      </xdr:nvSpPr>
      <xdr:spPr>
        <a:xfrm>
          <a:off x="9588500" y="14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10668</xdr:rowOff>
    </xdr:from>
    <xdr:to>
      <xdr:col>55</xdr:col>
      <xdr:colOff>0</xdr:colOff>
      <xdr:row>85</xdr:row>
      <xdr:rowOff>11812</xdr:rowOff>
    </xdr:to>
    <xdr:cxnSp macro="">
      <xdr:nvCxnSpPr>
        <xdr:cNvPr id="331" name="直線コネクタ 330"/>
        <xdr:cNvCxnSpPr/>
      </xdr:nvCxnSpPr>
      <xdr:spPr>
        <a:xfrm flipV="1">
          <a:off x="9639300" y="14583918"/>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133604</xdr:rowOff>
    </xdr:from>
    <xdr:to>
      <xdr:col>46</xdr:col>
      <xdr:colOff>38100</xdr:colOff>
      <xdr:row>85</xdr:row>
      <xdr:rowOff>63754</xdr:rowOff>
    </xdr:to>
    <xdr:sp macro="" textlink="">
      <xdr:nvSpPr>
        <xdr:cNvPr id="332" name="楕円 331"/>
        <xdr:cNvSpPr/>
      </xdr:nvSpPr>
      <xdr:spPr>
        <a:xfrm>
          <a:off x="8699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11812</xdr:rowOff>
    </xdr:from>
    <xdr:to>
      <xdr:col>50</xdr:col>
      <xdr:colOff>114300</xdr:colOff>
      <xdr:row>85</xdr:row>
      <xdr:rowOff>12954</xdr:rowOff>
    </xdr:to>
    <xdr:cxnSp macro="">
      <xdr:nvCxnSpPr>
        <xdr:cNvPr id="333" name="直線コネクタ 332"/>
        <xdr:cNvCxnSpPr/>
      </xdr:nvCxnSpPr>
      <xdr:spPr>
        <a:xfrm flipV="1">
          <a:off x="8750300" y="1458506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134175</xdr:rowOff>
    </xdr:from>
    <xdr:to>
      <xdr:col>41</xdr:col>
      <xdr:colOff>101600</xdr:colOff>
      <xdr:row>85</xdr:row>
      <xdr:rowOff>64325</xdr:rowOff>
    </xdr:to>
    <xdr:sp macro="" textlink="">
      <xdr:nvSpPr>
        <xdr:cNvPr id="334" name="楕円 333"/>
        <xdr:cNvSpPr/>
      </xdr:nvSpPr>
      <xdr:spPr>
        <a:xfrm>
          <a:off x="7810500" y="1453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12954</xdr:rowOff>
    </xdr:from>
    <xdr:to>
      <xdr:col>45</xdr:col>
      <xdr:colOff>177800</xdr:colOff>
      <xdr:row>85</xdr:row>
      <xdr:rowOff>13525</xdr:rowOff>
    </xdr:to>
    <xdr:cxnSp macro="">
      <xdr:nvCxnSpPr>
        <xdr:cNvPr id="335" name="直線コネクタ 334"/>
        <xdr:cNvCxnSpPr/>
      </xdr:nvCxnSpPr>
      <xdr:spPr>
        <a:xfrm flipV="1">
          <a:off x="7861300" y="14586204"/>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36" name="n_1aveValue【公営住宅】&#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337" name="n_2aveValue【公営住宅】&#10;一人当たり面積"/>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110571</xdr:rowOff>
    </xdr:from>
    <xdr:ext cx="469744" cy="259045"/>
    <xdr:sp macro="" textlink="">
      <xdr:nvSpPr>
        <xdr:cNvPr id="338" name="n_3aveValue【公営住宅】&#10;一人当たり面積"/>
        <xdr:cNvSpPr txBox="1"/>
      </xdr:nvSpPr>
      <xdr:spPr>
        <a:xfrm>
          <a:off x="7626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53739</xdr:rowOff>
    </xdr:from>
    <xdr:ext cx="469744" cy="259045"/>
    <xdr:sp macro="" textlink="">
      <xdr:nvSpPr>
        <xdr:cNvPr id="339" name="n_1mainValue【公営住宅】&#10;一人当たり面積"/>
        <xdr:cNvSpPr txBox="1"/>
      </xdr:nvSpPr>
      <xdr:spPr>
        <a:xfrm>
          <a:off x="93917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54881</xdr:rowOff>
    </xdr:from>
    <xdr:ext cx="469744" cy="259045"/>
    <xdr:sp macro="" textlink="">
      <xdr:nvSpPr>
        <xdr:cNvPr id="340" name="n_2mainValue【公営住宅】&#10;一人当たり面積"/>
        <xdr:cNvSpPr txBox="1"/>
      </xdr:nvSpPr>
      <xdr:spPr>
        <a:xfrm>
          <a:off x="8515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55452</xdr:rowOff>
    </xdr:from>
    <xdr:ext cx="469744" cy="259045"/>
    <xdr:sp macro="" textlink="">
      <xdr:nvSpPr>
        <xdr:cNvPr id="341" name="n_3mainValue【公営住宅】&#10;一人当たり面積"/>
        <xdr:cNvSpPr txBox="1"/>
      </xdr:nvSpPr>
      <xdr:spPr>
        <a:xfrm>
          <a:off x="7626427" y="1462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8" name="正方形/長方形 35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9" name="正方形/長方形 35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0" name="正方形/長方形 35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1" name="正方形/長方形 36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2" name="正方形/長方形 36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3" name="正方形/長方形 36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4" name="正方形/長方形 36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6" name="テキスト ボックス 36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7" name="直線コネクタ 36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68" name="テキスト ボックス 36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9" name="直線コネクタ 36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0" name="テキスト ボックス 36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1" name="直線コネクタ 37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2" name="テキスト ボックス 37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3" name="直線コネクタ 37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4" name="テキスト ボックス 37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5" name="直線コネクタ 37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6" name="テキスト ボックス 37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7" name="直線コネクタ 37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78" name="テキスト ボックス 37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9" name="直線コネクタ 3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0" name="テキスト ボックス 3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82" name="直線コネクタ 381"/>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83"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84" name="直線コネクタ 383"/>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85"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86" name="直線コネクタ 385"/>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387" name="【認定こども園・幼稚園・保育所】&#10;有形固定資産減価償却率平均値テキスト"/>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88" name="フローチャート: 判断 387"/>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89" name="フローチャート: 判断 388"/>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90" name="フローチャート: 判断 389"/>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53975</xdr:rowOff>
    </xdr:from>
    <xdr:to>
      <xdr:col>72</xdr:col>
      <xdr:colOff>38100</xdr:colOff>
      <xdr:row>38</xdr:row>
      <xdr:rowOff>155575</xdr:rowOff>
    </xdr:to>
    <xdr:sp macro="" textlink="">
      <xdr:nvSpPr>
        <xdr:cNvPr id="391" name="フローチャート: 判断 390"/>
        <xdr:cNvSpPr/>
      </xdr:nvSpPr>
      <xdr:spPr>
        <a:xfrm>
          <a:off x="13652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168275</xdr:rowOff>
    </xdr:from>
    <xdr:to>
      <xdr:col>85</xdr:col>
      <xdr:colOff>177800</xdr:colOff>
      <xdr:row>38</xdr:row>
      <xdr:rowOff>98425</xdr:rowOff>
    </xdr:to>
    <xdr:sp macro="" textlink="">
      <xdr:nvSpPr>
        <xdr:cNvPr id="397" name="楕円 396"/>
        <xdr:cNvSpPr/>
      </xdr:nvSpPr>
      <xdr:spPr>
        <a:xfrm>
          <a:off x="162687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146702</xdr:rowOff>
    </xdr:from>
    <xdr:ext cx="405111" cy="259045"/>
    <xdr:sp macro="" textlink="">
      <xdr:nvSpPr>
        <xdr:cNvPr id="398" name="【認定こども園・幼稚園・保育所】&#10;有形固定資産減価償却率該当値テキスト"/>
        <xdr:cNvSpPr txBox="1"/>
      </xdr:nvSpPr>
      <xdr:spPr>
        <a:xfrm>
          <a:off x="16357600"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38735</xdr:rowOff>
    </xdr:from>
    <xdr:to>
      <xdr:col>81</xdr:col>
      <xdr:colOff>101600</xdr:colOff>
      <xdr:row>38</xdr:row>
      <xdr:rowOff>140335</xdr:rowOff>
    </xdr:to>
    <xdr:sp macro="" textlink="">
      <xdr:nvSpPr>
        <xdr:cNvPr id="399" name="楕円 398"/>
        <xdr:cNvSpPr/>
      </xdr:nvSpPr>
      <xdr:spPr>
        <a:xfrm>
          <a:off x="15430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47625</xdr:rowOff>
    </xdr:from>
    <xdr:to>
      <xdr:col>85</xdr:col>
      <xdr:colOff>127000</xdr:colOff>
      <xdr:row>38</xdr:row>
      <xdr:rowOff>89535</xdr:rowOff>
    </xdr:to>
    <xdr:cxnSp macro="">
      <xdr:nvCxnSpPr>
        <xdr:cNvPr id="400" name="直線コネクタ 399"/>
        <xdr:cNvCxnSpPr/>
      </xdr:nvCxnSpPr>
      <xdr:spPr>
        <a:xfrm flipV="1">
          <a:off x="15481300" y="65627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78740</xdr:rowOff>
    </xdr:from>
    <xdr:to>
      <xdr:col>76</xdr:col>
      <xdr:colOff>165100</xdr:colOff>
      <xdr:row>39</xdr:row>
      <xdr:rowOff>8890</xdr:rowOff>
    </xdr:to>
    <xdr:sp macro="" textlink="">
      <xdr:nvSpPr>
        <xdr:cNvPr id="401" name="楕円 400"/>
        <xdr:cNvSpPr/>
      </xdr:nvSpPr>
      <xdr:spPr>
        <a:xfrm>
          <a:off x="14541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89535</xdr:rowOff>
    </xdr:from>
    <xdr:to>
      <xdr:col>81</xdr:col>
      <xdr:colOff>50800</xdr:colOff>
      <xdr:row>38</xdr:row>
      <xdr:rowOff>129540</xdr:rowOff>
    </xdr:to>
    <xdr:cxnSp macro="">
      <xdr:nvCxnSpPr>
        <xdr:cNvPr id="402" name="直線コネクタ 401"/>
        <xdr:cNvCxnSpPr/>
      </xdr:nvCxnSpPr>
      <xdr:spPr>
        <a:xfrm flipV="1">
          <a:off x="14592300" y="66046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03" name="楕円 402"/>
        <xdr:cNvSpPr/>
      </xdr:nvSpPr>
      <xdr:spPr>
        <a:xfrm>
          <a:off x="13652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129540</xdr:rowOff>
    </xdr:from>
    <xdr:to>
      <xdr:col>76</xdr:col>
      <xdr:colOff>114300</xdr:colOff>
      <xdr:row>39</xdr:row>
      <xdr:rowOff>0</xdr:rowOff>
    </xdr:to>
    <xdr:cxnSp macro="">
      <xdr:nvCxnSpPr>
        <xdr:cNvPr id="404" name="直線コネクタ 403"/>
        <xdr:cNvCxnSpPr/>
      </xdr:nvCxnSpPr>
      <xdr:spPr>
        <a:xfrm flipV="1">
          <a:off x="13703300" y="66446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122572</xdr:rowOff>
    </xdr:from>
    <xdr:ext cx="405111" cy="259045"/>
    <xdr:sp macro="" textlink="">
      <xdr:nvSpPr>
        <xdr:cNvPr id="405" name="n_1aveValue【認定こども園・幼稚園・保育所】&#10;有形固定資産減価償却率"/>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406" name="n_2aveValue【認定こども園・幼稚園・保育所】&#10;有形固定資産減価償却率"/>
        <xdr:cNvSpPr txBox="1"/>
      </xdr:nvSpPr>
      <xdr:spPr>
        <a:xfrm>
          <a:off x="14389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652</xdr:rowOff>
    </xdr:from>
    <xdr:ext cx="405111" cy="259045"/>
    <xdr:sp macro="" textlink="">
      <xdr:nvSpPr>
        <xdr:cNvPr id="407" name="n_3aveValue【認定こども園・幼稚園・保育所】&#10;有形固定資産減価償却率"/>
        <xdr:cNvSpPr txBox="1"/>
      </xdr:nvSpPr>
      <xdr:spPr>
        <a:xfrm>
          <a:off x="13500744" y="634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131462</xdr:rowOff>
    </xdr:from>
    <xdr:ext cx="405111" cy="259045"/>
    <xdr:sp macro="" textlink="">
      <xdr:nvSpPr>
        <xdr:cNvPr id="408" name="n_1mainValue【認定こども園・幼稚園・保育所】&#10;有形固定資産減価償却率"/>
        <xdr:cNvSpPr txBox="1"/>
      </xdr:nvSpPr>
      <xdr:spPr>
        <a:xfrm>
          <a:off x="15266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409" name="n_2mainValue【認定こども園・幼稚園・保育所】&#10;有形固定資産減価償却率"/>
        <xdr:cNvSpPr txBox="1"/>
      </xdr:nvSpPr>
      <xdr:spPr>
        <a:xfrm>
          <a:off x="14389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41927</xdr:rowOff>
    </xdr:from>
    <xdr:ext cx="405111" cy="259045"/>
    <xdr:sp macro="" textlink="">
      <xdr:nvSpPr>
        <xdr:cNvPr id="410" name="n_3mainValue【認定こども園・幼稚園・保育所】&#10;有形固定資産減価償却率"/>
        <xdr:cNvSpPr txBox="1"/>
      </xdr:nvSpPr>
      <xdr:spPr>
        <a:xfrm>
          <a:off x="13500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1" name="正方形/長方形 41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2" name="正方形/長方形 4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3" name="正方形/長方形 4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4" name="正方形/長方形 4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5" name="正方形/長方形 4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6" name="正方形/長方形 4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7" name="正方形/長方形 4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1" name="直線コネクタ 42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2" name="テキスト ボックス 42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3" name="直線コネクタ 42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4" name="テキスト ボックス 42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5" name="直線コネクタ 42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6" name="テキスト ボックス 42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7" name="直線コネクタ 42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8" name="テキスト ボックス 42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432" name="直線コネクタ 431"/>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33"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34" name="直線コネクタ 433"/>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435"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436" name="直線コネクタ 435"/>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155719</xdr:rowOff>
    </xdr:from>
    <xdr:ext cx="469744" cy="259045"/>
    <xdr:sp macro="" textlink="">
      <xdr:nvSpPr>
        <xdr:cNvPr id="437" name="【認定こども園・幼稚園・保育所】&#10;一人当たり面積平均値テキスト"/>
        <xdr:cNvSpPr txBox="1"/>
      </xdr:nvSpPr>
      <xdr:spPr>
        <a:xfrm>
          <a:off x="22199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438" name="フローチャート: 判断 437"/>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439" name="フローチャート: 判断 438"/>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40" name="フローチャート: 判断 439"/>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114554</xdr:rowOff>
    </xdr:from>
    <xdr:to>
      <xdr:col>102</xdr:col>
      <xdr:colOff>165100</xdr:colOff>
      <xdr:row>40</xdr:row>
      <xdr:rowOff>44704</xdr:rowOff>
    </xdr:to>
    <xdr:sp macro="" textlink="">
      <xdr:nvSpPr>
        <xdr:cNvPr id="441" name="フローチャート: 判断 440"/>
        <xdr:cNvSpPr/>
      </xdr:nvSpPr>
      <xdr:spPr>
        <a:xfrm>
          <a:off x="19494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144272</xdr:rowOff>
    </xdr:from>
    <xdr:to>
      <xdr:col>116</xdr:col>
      <xdr:colOff>114300</xdr:colOff>
      <xdr:row>41</xdr:row>
      <xdr:rowOff>74422</xdr:rowOff>
    </xdr:to>
    <xdr:sp macro="" textlink="">
      <xdr:nvSpPr>
        <xdr:cNvPr id="447" name="楕円 446"/>
        <xdr:cNvSpPr/>
      </xdr:nvSpPr>
      <xdr:spPr>
        <a:xfrm>
          <a:off x="22110700" y="700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59199</xdr:rowOff>
    </xdr:from>
    <xdr:ext cx="469744" cy="259045"/>
    <xdr:sp macro="" textlink="">
      <xdr:nvSpPr>
        <xdr:cNvPr id="448" name="【認定こども園・幼稚園・保育所】&#10;一人当たり面積該当値テキスト"/>
        <xdr:cNvSpPr txBox="1"/>
      </xdr:nvSpPr>
      <xdr:spPr>
        <a:xfrm>
          <a:off x="22199600" y="69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148844</xdr:rowOff>
    </xdr:from>
    <xdr:to>
      <xdr:col>112</xdr:col>
      <xdr:colOff>38100</xdr:colOff>
      <xdr:row>41</xdr:row>
      <xdr:rowOff>78994</xdr:rowOff>
    </xdr:to>
    <xdr:sp macro="" textlink="">
      <xdr:nvSpPr>
        <xdr:cNvPr id="449" name="楕円 448"/>
        <xdr:cNvSpPr/>
      </xdr:nvSpPr>
      <xdr:spPr>
        <a:xfrm>
          <a:off x="21272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23622</xdr:rowOff>
    </xdr:from>
    <xdr:to>
      <xdr:col>116</xdr:col>
      <xdr:colOff>63500</xdr:colOff>
      <xdr:row>41</xdr:row>
      <xdr:rowOff>28194</xdr:rowOff>
    </xdr:to>
    <xdr:cxnSp macro="">
      <xdr:nvCxnSpPr>
        <xdr:cNvPr id="450" name="直線コネクタ 449"/>
        <xdr:cNvCxnSpPr/>
      </xdr:nvCxnSpPr>
      <xdr:spPr>
        <a:xfrm flipV="1">
          <a:off x="21323300" y="70530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148844</xdr:rowOff>
    </xdr:from>
    <xdr:to>
      <xdr:col>107</xdr:col>
      <xdr:colOff>101600</xdr:colOff>
      <xdr:row>41</xdr:row>
      <xdr:rowOff>78994</xdr:rowOff>
    </xdr:to>
    <xdr:sp macro="" textlink="">
      <xdr:nvSpPr>
        <xdr:cNvPr id="451" name="楕円 450"/>
        <xdr:cNvSpPr/>
      </xdr:nvSpPr>
      <xdr:spPr>
        <a:xfrm>
          <a:off x="20383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28194</xdr:rowOff>
    </xdr:from>
    <xdr:to>
      <xdr:col>111</xdr:col>
      <xdr:colOff>177800</xdr:colOff>
      <xdr:row>41</xdr:row>
      <xdr:rowOff>28194</xdr:rowOff>
    </xdr:to>
    <xdr:cxnSp macro="">
      <xdr:nvCxnSpPr>
        <xdr:cNvPr id="452" name="直線コネクタ 451"/>
        <xdr:cNvCxnSpPr/>
      </xdr:nvCxnSpPr>
      <xdr:spPr>
        <a:xfrm>
          <a:off x="20434300" y="705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148844</xdr:rowOff>
    </xdr:from>
    <xdr:to>
      <xdr:col>102</xdr:col>
      <xdr:colOff>165100</xdr:colOff>
      <xdr:row>41</xdr:row>
      <xdr:rowOff>78994</xdr:rowOff>
    </xdr:to>
    <xdr:sp macro="" textlink="">
      <xdr:nvSpPr>
        <xdr:cNvPr id="453" name="楕円 452"/>
        <xdr:cNvSpPr/>
      </xdr:nvSpPr>
      <xdr:spPr>
        <a:xfrm>
          <a:off x="19494500" y="70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28194</xdr:rowOff>
    </xdr:from>
    <xdr:to>
      <xdr:col>107</xdr:col>
      <xdr:colOff>50800</xdr:colOff>
      <xdr:row>41</xdr:row>
      <xdr:rowOff>28194</xdr:rowOff>
    </xdr:to>
    <xdr:cxnSp macro="">
      <xdr:nvCxnSpPr>
        <xdr:cNvPr id="454" name="直線コネクタ 453"/>
        <xdr:cNvCxnSpPr/>
      </xdr:nvCxnSpPr>
      <xdr:spPr>
        <a:xfrm>
          <a:off x="19545300" y="70576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55"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456"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61231</xdr:rowOff>
    </xdr:from>
    <xdr:ext cx="469744" cy="259045"/>
    <xdr:sp macro="" textlink="">
      <xdr:nvSpPr>
        <xdr:cNvPr id="457" name="n_3aveValue【認定こども園・幼稚園・保育所】&#10;一人当たり面積"/>
        <xdr:cNvSpPr txBox="1"/>
      </xdr:nvSpPr>
      <xdr:spPr>
        <a:xfrm>
          <a:off x="193104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70121</xdr:rowOff>
    </xdr:from>
    <xdr:ext cx="469744" cy="259045"/>
    <xdr:sp macro="" textlink="">
      <xdr:nvSpPr>
        <xdr:cNvPr id="458" name="n_1mainValue【認定こども園・幼稚園・保育所】&#10;一人当たり面積"/>
        <xdr:cNvSpPr txBox="1"/>
      </xdr:nvSpPr>
      <xdr:spPr>
        <a:xfrm>
          <a:off x="210757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70121</xdr:rowOff>
    </xdr:from>
    <xdr:ext cx="469744" cy="259045"/>
    <xdr:sp macro="" textlink="">
      <xdr:nvSpPr>
        <xdr:cNvPr id="459" name="n_2mainValue【認定こども園・幼稚園・保育所】&#10;一人当たり面積"/>
        <xdr:cNvSpPr txBox="1"/>
      </xdr:nvSpPr>
      <xdr:spPr>
        <a:xfrm>
          <a:off x="20199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70121</xdr:rowOff>
    </xdr:from>
    <xdr:ext cx="469744" cy="259045"/>
    <xdr:sp macro="" textlink="">
      <xdr:nvSpPr>
        <xdr:cNvPr id="460" name="n_3mainValue【認定こども園・幼稚園・保育所】&#10;一人当たり面積"/>
        <xdr:cNvSpPr txBox="1"/>
      </xdr:nvSpPr>
      <xdr:spPr>
        <a:xfrm>
          <a:off x="19310427" y="709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1" name="テキスト ボックス 47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1" name="テキスト ボックス 48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85" name="直線コネクタ 484"/>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86"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87" name="直線コネクタ 486"/>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88"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89" name="直線コネクタ 488"/>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90"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91" name="フローチャート: 判断 490"/>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92" name="フローチャート: 判断 491"/>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93" name="フローチャート: 判断 492"/>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170180</xdr:rowOff>
    </xdr:from>
    <xdr:to>
      <xdr:col>72</xdr:col>
      <xdr:colOff>38100</xdr:colOff>
      <xdr:row>61</xdr:row>
      <xdr:rowOff>100330</xdr:rowOff>
    </xdr:to>
    <xdr:sp macro="" textlink="">
      <xdr:nvSpPr>
        <xdr:cNvPr id="494" name="フローチャート: 判断 493"/>
        <xdr:cNvSpPr/>
      </xdr:nvSpPr>
      <xdr:spPr>
        <a:xfrm>
          <a:off x="13652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36830</xdr:rowOff>
    </xdr:from>
    <xdr:to>
      <xdr:col>85</xdr:col>
      <xdr:colOff>177800</xdr:colOff>
      <xdr:row>57</xdr:row>
      <xdr:rowOff>138430</xdr:rowOff>
    </xdr:to>
    <xdr:sp macro="" textlink="">
      <xdr:nvSpPr>
        <xdr:cNvPr id="500" name="楕円 499"/>
        <xdr:cNvSpPr/>
      </xdr:nvSpPr>
      <xdr:spPr>
        <a:xfrm>
          <a:off x="162687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123207</xdr:rowOff>
    </xdr:from>
    <xdr:ext cx="405111" cy="259045"/>
    <xdr:sp macro="" textlink="">
      <xdr:nvSpPr>
        <xdr:cNvPr id="501" name="【学校施設】&#10;有形固定資産減価償却率該当値テキスト"/>
        <xdr:cNvSpPr txBox="1"/>
      </xdr:nvSpPr>
      <xdr:spPr>
        <a:xfrm>
          <a:off x="16357600" y="972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40640</xdr:rowOff>
    </xdr:from>
    <xdr:to>
      <xdr:col>81</xdr:col>
      <xdr:colOff>101600</xdr:colOff>
      <xdr:row>57</xdr:row>
      <xdr:rowOff>142240</xdr:rowOff>
    </xdr:to>
    <xdr:sp macro="" textlink="">
      <xdr:nvSpPr>
        <xdr:cNvPr id="502" name="楕円 501"/>
        <xdr:cNvSpPr/>
      </xdr:nvSpPr>
      <xdr:spPr>
        <a:xfrm>
          <a:off x="15430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87630</xdr:rowOff>
    </xdr:from>
    <xdr:to>
      <xdr:col>85</xdr:col>
      <xdr:colOff>127000</xdr:colOff>
      <xdr:row>57</xdr:row>
      <xdr:rowOff>91440</xdr:rowOff>
    </xdr:to>
    <xdr:cxnSp macro="">
      <xdr:nvCxnSpPr>
        <xdr:cNvPr id="503" name="直線コネクタ 502"/>
        <xdr:cNvCxnSpPr/>
      </xdr:nvCxnSpPr>
      <xdr:spPr>
        <a:xfrm flipV="1">
          <a:off x="15481300" y="98602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78740</xdr:rowOff>
    </xdr:from>
    <xdr:to>
      <xdr:col>76</xdr:col>
      <xdr:colOff>165100</xdr:colOff>
      <xdr:row>58</xdr:row>
      <xdr:rowOff>8890</xdr:rowOff>
    </xdr:to>
    <xdr:sp macro="" textlink="">
      <xdr:nvSpPr>
        <xdr:cNvPr id="504" name="楕円 503"/>
        <xdr:cNvSpPr/>
      </xdr:nvSpPr>
      <xdr:spPr>
        <a:xfrm>
          <a:off x="14541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91440</xdr:rowOff>
    </xdr:from>
    <xdr:to>
      <xdr:col>81</xdr:col>
      <xdr:colOff>50800</xdr:colOff>
      <xdr:row>57</xdr:row>
      <xdr:rowOff>129540</xdr:rowOff>
    </xdr:to>
    <xdr:cxnSp macro="">
      <xdr:nvCxnSpPr>
        <xdr:cNvPr id="505" name="直線コネクタ 504"/>
        <xdr:cNvCxnSpPr/>
      </xdr:nvCxnSpPr>
      <xdr:spPr>
        <a:xfrm flipV="1">
          <a:off x="14592300" y="98640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21590</xdr:rowOff>
    </xdr:from>
    <xdr:to>
      <xdr:col>72</xdr:col>
      <xdr:colOff>38100</xdr:colOff>
      <xdr:row>58</xdr:row>
      <xdr:rowOff>123190</xdr:rowOff>
    </xdr:to>
    <xdr:sp macro="" textlink="">
      <xdr:nvSpPr>
        <xdr:cNvPr id="506" name="楕円 505"/>
        <xdr:cNvSpPr/>
      </xdr:nvSpPr>
      <xdr:spPr>
        <a:xfrm>
          <a:off x="13652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129540</xdr:rowOff>
    </xdr:from>
    <xdr:to>
      <xdr:col>76</xdr:col>
      <xdr:colOff>114300</xdr:colOff>
      <xdr:row>58</xdr:row>
      <xdr:rowOff>72390</xdr:rowOff>
    </xdr:to>
    <xdr:cxnSp macro="">
      <xdr:nvCxnSpPr>
        <xdr:cNvPr id="507" name="直線コネクタ 506"/>
        <xdr:cNvCxnSpPr/>
      </xdr:nvCxnSpPr>
      <xdr:spPr>
        <a:xfrm flipV="1">
          <a:off x="13703300" y="990219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148607</xdr:rowOff>
    </xdr:from>
    <xdr:ext cx="405111" cy="259045"/>
    <xdr:sp macro="" textlink="">
      <xdr:nvSpPr>
        <xdr:cNvPr id="508" name="n_1aveValue【学校施設】&#10;有形固定資産減価償却率"/>
        <xdr:cNvSpPr txBox="1"/>
      </xdr:nvSpPr>
      <xdr:spPr>
        <a:xfrm>
          <a:off x="15266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509" name="n_2aveValue【学校施設】&#10;有形固定資産減価償却率"/>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91457</xdr:rowOff>
    </xdr:from>
    <xdr:ext cx="405111" cy="259045"/>
    <xdr:sp macro="" textlink="">
      <xdr:nvSpPr>
        <xdr:cNvPr id="510" name="n_3aveValue【学校施設】&#10;有形固定資産減価償却率"/>
        <xdr:cNvSpPr txBox="1"/>
      </xdr:nvSpPr>
      <xdr:spPr>
        <a:xfrm>
          <a:off x="13500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158767</xdr:rowOff>
    </xdr:from>
    <xdr:ext cx="405111" cy="259045"/>
    <xdr:sp macro="" textlink="">
      <xdr:nvSpPr>
        <xdr:cNvPr id="511" name="n_1mainValue【学校施設】&#10;有形固定資産減価償却率"/>
        <xdr:cNvSpPr txBox="1"/>
      </xdr:nvSpPr>
      <xdr:spPr>
        <a:xfrm>
          <a:off x="15266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25417</xdr:rowOff>
    </xdr:from>
    <xdr:ext cx="405111" cy="259045"/>
    <xdr:sp macro="" textlink="">
      <xdr:nvSpPr>
        <xdr:cNvPr id="512" name="n_2mainValue【学校施設】&#10;有形固定資産減価償却率"/>
        <xdr:cNvSpPr txBox="1"/>
      </xdr:nvSpPr>
      <xdr:spPr>
        <a:xfrm>
          <a:off x="14389744" y="962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513" name="n_3mainValue【学校施設】&#10;有形固定資産減価償却率"/>
        <xdr:cNvSpPr txBox="1"/>
      </xdr:nvSpPr>
      <xdr:spPr>
        <a:xfrm>
          <a:off x="13500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4" name="テキスト ボックス 52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540" name="直線コネクタ 539"/>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541"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542" name="直線コネクタ 541"/>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543"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544" name="直線コネクタ 543"/>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169834</xdr:rowOff>
    </xdr:from>
    <xdr:ext cx="469744" cy="259045"/>
    <xdr:sp macro="" textlink="">
      <xdr:nvSpPr>
        <xdr:cNvPr id="545" name="【学校施設】&#10;一人当たり面積平均値テキスト"/>
        <xdr:cNvSpPr txBox="1"/>
      </xdr:nvSpPr>
      <xdr:spPr>
        <a:xfrm>
          <a:off x="22199600" y="1028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546" name="フローチャート: 判断 545"/>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547" name="フローチャート: 判断 546"/>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48" name="フローチャート: 判断 547"/>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18869</xdr:rowOff>
    </xdr:from>
    <xdr:to>
      <xdr:col>102</xdr:col>
      <xdr:colOff>165100</xdr:colOff>
      <xdr:row>60</xdr:row>
      <xdr:rowOff>120469</xdr:rowOff>
    </xdr:to>
    <xdr:sp macro="" textlink="">
      <xdr:nvSpPr>
        <xdr:cNvPr id="549" name="フローチャート: 判断 548"/>
        <xdr:cNvSpPr/>
      </xdr:nvSpPr>
      <xdr:spPr>
        <a:xfrm>
          <a:off x="19494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16147</xdr:rowOff>
    </xdr:from>
    <xdr:to>
      <xdr:col>116</xdr:col>
      <xdr:colOff>114300</xdr:colOff>
      <xdr:row>59</xdr:row>
      <xdr:rowOff>117747</xdr:rowOff>
    </xdr:to>
    <xdr:sp macro="" textlink="">
      <xdr:nvSpPr>
        <xdr:cNvPr id="555" name="楕円 554"/>
        <xdr:cNvSpPr/>
      </xdr:nvSpPr>
      <xdr:spPr>
        <a:xfrm>
          <a:off x="221107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39024</xdr:rowOff>
    </xdr:from>
    <xdr:ext cx="469744" cy="259045"/>
    <xdr:sp macro="" textlink="">
      <xdr:nvSpPr>
        <xdr:cNvPr id="556" name="【学校施設】&#10;一人当たり面積該当値テキスト"/>
        <xdr:cNvSpPr txBox="1"/>
      </xdr:nvSpPr>
      <xdr:spPr>
        <a:xfrm>
          <a:off x="22199600" y="998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59690</xdr:rowOff>
    </xdr:from>
    <xdr:to>
      <xdr:col>112</xdr:col>
      <xdr:colOff>38100</xdr:colOff>
      <xdr:row>59</xdr:row>
      <xdr:rowOff>161290</xdr:rowOff>
    </xdr:to>
    <xdr:sp macro="" textlink="">
      <xdr:nvSpPr>
        <xdr:cNvPr id="557" name="楕円 556"/>
        <xdr:cNvSpPr/>
      </xdr:nvSpPr>
      <xdr:spPr>
        <a:xfrm>
          <a:off x="212725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66947</xdr:rowOff>
    </xdr:from>
    <xdr:to>
      <xdr:col>116</xdr:col>
      <xdr:colOff>63500</xdr:colOff>
      <xdr:row>59</xdr:row>
      <xdr:rowOff>110490</xdr:rowOff>
    </xdr:to>
    <xdr:cxnSp macro="">
      <xdr:nvCxnSpPr>
        <xdr:cNvPr id="558" name="直線コネクタ 557"/>
        <xdr:cNvCxnSpPr/>
      </xdr:nvCxnSpPr>
      <xdr:spPr>
        <a:xfrm flipV="1">
          <a:off x="21323300" y="1018249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136978</xdr:rowOff>
    </xdr:from>
    <xdr:to>
      <xdr:col>107</xdr:col>
      <xdr:colOff>101600</xdr:colOff>
      <xdr:row>60</xdr:row>
      <xdr:rowOff>67128</xdr:rowOff>
    </xdr:to>
    <xdr:sp macro="" textlink="">
      <xdr:nvSpPr>
        <xdr:cNvPr id="559" name="楕円 558"/>
        <xdr:cNvSpPr/>
      </xdr:nvSpPr>
      <xdr:spPr>
        <a:xfrm>
          <a:off x="20383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110490</xdr:rowOff>
    </xdr:from>
    <xdr:to>
      <xdr:col>111</xdr:col>
      <xdr:colOff>177800</xdr:colOff>
      <xdr:row>60</xdr:row>
      <xdr:rowOff>16328</xdr:rowOff>
    </xdr:to>
    <xdr:cxnSp macro="">
      <xdr:nvCxnSpPr>
        <xdr:cNvPr id="560" name="直線コネクタ 559"/>
        <xdr:cNvCxnSpPr/>
      </xdr:nvCxnSpPr>
      <xdr:spPr>
        <a:xfrm flipV="1">
          <a:off x="20434300" y="10226040"/>
          <a:ext cx="889000" cy="7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91259</xdr:rowOff>
    </xdr:from>
    <xdr:to>
      <xdr:col>102</xdr:col>
      <xdr:colOff>165100</xdr:colOff>
      <xdr:row>60</xdr:row>
      <xdr:rowOff>21409</xdr:rowOff>
    </xdr:to>
    <xdr:sp macro="" textlink="">
      <xdr:nvSpPr>
        <xdr:cNvPr id="561" name="楕円 560"/>
        <xdr:cNvSpPr/>
      </xdr:nvSpPr>
      <xdr:spPr>
        <a:xfrm>
          <a:off x="19494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142059</xdr:rowOff>
    </xdr:from>
    <xdr:to>
      <xdr:col>107</xdr:col>
      <xdr:colOff>50800</xdr:colOff>
      <xdr:row>60</xdr:row>
      <xdr:rowOff>16328</xdr:rowOff>
    </xdr:to>
    <xdr:cxnSp macro="">
      <xdr:nvCxnSpPr>
        <xdr:cNvPr id="562" name="直線コネクタ 561"/>
        <xdr:cNvCxnSpPr/>
      </xdr:nvCxnSpPr>
      <xdr:spPr>
        <a:xfrm>
          <a:off x="19545300" y="1025760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563" name="n_1aveValue【学校施設】&#10;一人当たり面積"/>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110507</xdr:rowOff>
    </xdr:from>
    <xdr:ext cx="469744" cy="259045"/>
    <xdr:sp macro="" textlink="">
      <xdr:nvSpPr>
        <xdr:cNvPr id="564" name="n_2aveValue【学校施設】&#10;一人当たり面積"/>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111596</xdr:rowOff>
    </xdr:from>
    <xdr:ext cx="469744" cy="259045"/>
    <xdr:sp macro="" textlink="">
      <xdr:nvSpPr>
        <xdr:cNvPr id="565" name="n_3aveValue【学校施設】&#10;一人当たり面積"/>
        <xdr:cNvSpPr txBox="1"/>
      </xdr:nvSpPr>
      <xdr:spPr>
        <a:xfrm>
          <a:off x="19310427" y="1039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152417</xdr:rowOff>
    </xdr:from>
    <xdr:ext cx="469744" cy="259045"/>
    <xdr:sp macro="" textlink="">
      <xdr:nvSpPr>
        <xdr:cNvPr id="566" name="n_1mainValue【学校施設】&#10;一人当たり面積"/>
        <xdr:cNvSpPr txBox="1"/>
      </xdr:nvSpPr>
      <xdr:spPr>
        <a:xfrm>
          <a:off x="21075727" y="102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83655</xdr:rowOff>
    </xdr:from>
    <xdr:ext cx="469744" cy="259045"/>
    <xdr:sp macro="" textlink="">
      <xdr:nvSpPr>
        <xdr:cNvPr id="567" name="n_2mainValue【学校施設】&#10;一人当たり面積"/>
        <xdr:cNvSpPr txBox="1"/>
      </xdr:nvSpPr>
      <xdr:spPr>
        <a:xfrm>
          <a:off x="20199427" y="1002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37936</xdr:rowOff>
    </xdr:from>
    <xdr:ext cx="469744" cy="259045"/>
    <xdr:sp macro="" textlink="">
      <xdr:nvSpPr>
        <xdr:cNvPr id="568" name="n_3mainValue【学校施設】&#10;一人当たり面積"/>
        <xdr:cNvSpPr txBox="1"/>
      </xdr:nvSpPr>
      <xdr:spPr>
        <a:xfrm>
          <a:off x="19310427" y="998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9" name="正方形/長方形 56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0" name="正方形/長方形 56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1" name="正方形/長方形 57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2" name="正方形/長方形 57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3" name="正方形/長方形 57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4" name="正方形/長方形 57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5" name="正方形/長方形 57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6" name="正方形/長方形 57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95" name="テキスト ボックス 59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6" name="直線コネクタ 59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7" name="テキスト ボックス 59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8" name="直線コネクタ 59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9" name="テキスト ボックス 59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0" name="直線コネクタ 59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1" name="テキスト ボックス 60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2" name="直線コネクタ 60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03" name="テキスト ボックス 60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5" name="テキスト ボックス 6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07" name="直線コネクタ 606"/>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608" name="【公民館】&#10;有形固定資産減価償却率最小値テキスト"/>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09" name="直線コネクタ 608"/>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610" name="【公民館】&#10;有形固定資産減価償却率最大値テキスト"/>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611" name="直線コネクタ 610"/>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612" name="【公民館】&#10;有形固定資産減価償却率平均値テキスト"/>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613" name="フローチャート: 判断 612"/>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14" name="フローチャート: 判断 613"/>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615" name="フローチャート: 判断 614"/>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77978</xdr:rowOff>
    </xdr:from>
    <xdr:to>
      <xdr:col>72</xdr:col>
      <xdr:colOff>38100</xdr:colOff>
      <xdr:row>104</xdr:row>
      <xdr:rowOff>8128</xdr:rowOff>
    </xdr:to>
    <xdr:sp macro="" textlink="">
      <xdr:nvSpPr>
        <xdr:cNvPr id="616" name="フローチャート: 判断 615"/>
        <xdr:cNvSpPr/>
      </xdr:nvSpPr>
      <xdr:spPr>
        <a:xfrm>
          <a:off x="13652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151130</xdr:rowOff>
    </xdr:from>
    <xdr:to>
      <xdr:col>85</xdr:col>
      <xdr:colOff>177800</xdr:colOff>
      <xdr:row>101</xdr:row>
      <xdr:rowOff>81280</xdr:rowOff>
    </xdr:to>
    <xdr:sp macro="" textlink="">
      <xdr:nvSpPr>
        <xdr:cNvPr id="622" name="楕円 621"/>
        <xdr:cNvSpPr/>
      </xdr:nvSpPr>
      <xdr:spPr>
        <a:xfrm>
          <a:off x="1626870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2557</xdr:rowOff>
    </xdr:from>
    <xdr:ext cx="405111" cy="259045"/>
    <xdr:sp macro="" textlink="">
      <xdr:nvSpPr>
        <xdr:cNvPr id="623" name="【公民館】&#10;有形固定資産減価償却率該当値テキスト"/>
        <xdr:cNvSpPr txBox="1"/>
      </xdr:nvSpPr>
      <xdr:spPr>
        <a:xfrm>
          <a:off x="16357600" y="1714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25400</xdr:rowOff>
    </xdr:from>
    <xdr:to>
      <xdr:col>81</xdr:col>
      <xdr:colOff>101600</xdr:colOff>
      <xdr:row>101</xdr:row>
      <xdr:rowOff>127000</xdr:rowOff>
    </xdr:to>
    <xdr:sp macro="" textlink="">
      <xdr:nvSpPr>
        <xdr:cNvPr id="624" name="楕円 623"/>
        <xdr:cNvSpPr/>
      </xdr:nvSpPr>
      <xdr:spPr>
        <a:xfrm>
          <a:off x="15430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30480</xdr:rowOff>
    </xdr:from>
    <xdr:to>
      <xdr:col>85</xdr:col>
      <xdr:colOff>127000</xdr:colOff>
      <xdr:row>101</xdr:row>
      <xdr:rowOff>76200</xdr:rowOff>
    </xdr:to>
    <xdr:cxnSp macro="">
      <xdr:nvCxnSpPr>
        <xdr:cNvPr id="625" name="直線コネクタ 624"/>
        <xdr:cNvCxnSpPr/>
      </xdr:nvCxnSpPr>
      <xdr:spPr>
        <a:xfrm flipV="1">
          <a:off x="15481300" y="173469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71120</xdr:rowOff>
    </xdr:from>
    <xdr:to>
      <xdr:col>76</xdr:col>
      <xdr:colOff>165100</xdr:colOff>
      <xdr:row>102</xdr:row>
      <xdr:rowOff>1270</xdr:rowOff>
    </xdr:to>
    <xdr:sp macro="" textlink="">
      <xdr:nvSpPr>
        <xdr:cNvPr id="626" name="楕円 625"/>
        <xdr:cNvSpPr/>
      </xdr:nvSpPr>
      <xdr:spPr>
        <a:xfrm>
          <a:off x="145415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76200</xdr:rowOff>
    </xdr:from>
    <xdr:to>
      <xdr:col>81</xdr:col>
      <xdr:colOff>50800</xdr:colOff>
      <xdr:row>101</xdr:row>
      <xdr:rowOff>121920</xdr:rowOff>
    </xdr:to>
    <xdr:cxnSp macro="">
      <xdr:nvCxnSpPr>
        <xdr:cNvPr id="627" name="直線コネクタ 626"/>
        <xdr:cNvCxnSpPr/>
      </xdr:nvCxnSpPr>
      <xdr:spPr>
        <a:xfrm flipV="1">
          <a:off x="14592300" y="173926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116839</xdr:rowOff>
    </xdr:from>
    <xdr:to>
      <xdr:col>72</xdr:col>
      <xdr:colOff>38100</xdr:colOff>
      <xdr:row>102</xdr:row>
      <xdr:rowOff>46989</xdr:rowOff>
    </xdr:to>
    <xdr:sp macro="" textlink="">
      <xdr:nvSpPr>
        <xdr:cNvPr id="628" name="楕円 627"/>
        <xdr:cNvSpPr/>
      </xdr:nvSpPr>
      <xdr:spPr>
        <a:xfrm>
          <a:off x="13652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121920</xdr:rowOff>
    </xdr:from>
    <xdr:to>
      <xdr:col>76</xdr:col>
      <xdr:colOff>114300</xdr:colOff>
      <xdr:row>101</xdr:row>
      <xdr:rowOff>167639</xdr:rowOff>
    </xdr:to>
    <xdr:cxnSp macro="">
      <xdr:nvCxnSpPr>
        <xdr:cNvPr id="629" name="直線コネクタ 628"/>
        <xdr:cNvCxnSpPr/>
      </xdr:nvCxnSpPr>
      <xdr:spPr>
        <a:xfrm flipV="1">
          <a:off x="13703300" y="174383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630"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6114</xdr:rowOff>
    </xdr:from>
    <xdr:ext cx="405111" cy="259045"/>
    <xdr:sp macro="" textlink="">
      <xdr:nvSpPr>
        <xdr:cNvPr id="631" name="n_2aveValue【公民館】&#10;有形固定資産減価償却率"/>
        <xdr:cNvSpPr txBox="1"/>
      </xdr:nvSpPr>
      <xdr:spPr>
        <a:xfrm>
          <a:off x="143897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170705</xdr:rowOff>
    </xdr:from>
    <xdr:ext cx="405111" cy="259045"/>
    <xdr:sp macro="" textlink="">
      <xdr:nvSpPr>
        <xdr:cNvPr id="632" name="n_3aveValue【公民館】&#10;有形固定資産減価償却率"/>
        <xdr:cNvSpPr txBox="1"/>
      </xdr:nvSpPr>
      <xdr:spPr>
        <a:xfrm>
          <a:off x="13500744" y="1783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143527</xdr:rowOff>
    </xdr:from>
    <xdr:ext cx="405111" cy="259045"/>
    <xdr:sp macro="" textlink="">
      <xdr:nvSpPr>
        <xdr:cNvPr id="633" name="n_1mainValue【公民館】&#10;有形固定資産減価償却率"/>
        <xdr:cNvSpPr txBox="1"/>
      </xdr:nvSpPr>
      <xdr:spPr>
        <a:xfrm>
          <a:off x="15266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17797</xdr:rowOff>
    </xdr:from>
    <xdr:ext cx="405111" cy="259045"/>
    <xdr:sp macro="" textlink="">
      <xdr:nvSpPr>
        <xdr:cNvPr id="634" name="n_2mainValue【公民館】&#10;有形固定資産減価償却率"/>
        <xdr:cNvSpPr txBox="1"/>
      </xdr:nvSpPr>
      <xdr:spPr>
        <a:xfrm>
          <a:off x="14389744"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63516</xdr:rowOff>
    </xdr:from>
    <xdr:ext cx="405111" cy="259045"/>
    <xdr:sp macro="" textlink="">
      <xdr:nvSpPr>
        <xdr:cNvPr id="635" name="n_3mainValue【公民館】&#10;有形固定資産減価償却率"/>
        <xdr:cNvSpPr txBox="1"/>
      </xdr:nvSpPr>
      <xdr:spPr>
        <a:xfrm>
          <a:off x="135007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6" name="正方形/長方形 6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7" name="正方形/長方形 6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8" name="正方形/長方形 6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9" name="正方形/長方形 6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0" name="正方形/長方形 6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1" name="正方形/長方形 6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2" name="正方形/長方形 6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3" name="正方形/長方形 6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4" name="テキスト ボックス 6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5" name="直線コネクタ 6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6" name="直線コネクタ 6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7" name="テキスト ボックス 6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8" name="直線コネクタ 6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9" name="テキスト ボックス 6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0" name="直線コネクタ 6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1" name="テキスト ボックス 6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2" name="直線コネクタ 6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3" name="テキスト ボックス 6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4" name="直線コネクタ 6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5" name="テキスト ボックス 6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6" name="直線コネクタ 6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7" name="テキスト ボックス 6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659" name="直線コネクタ 658"/>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60"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61" name="直線コネクタ 660"/>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62"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63" name="直線コネクタ 662"/>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64"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65" name="フローチャート: 判断 66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666" name="フローチャート: 判断 665"/>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667" name="フローチャート: 判断 666"/>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668" name="フローチャート: 判断 667"/>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9" name="テキスト ボックス 6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674" name="楕円 673"/>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675" name="【公民館】&#10;一人当たり面積該当値テキスト"/>
        <xdr:cNvSpPr txBox="1"/>
      </xdr:nvSpPr>
      <xdr:spPr>
        <a:xfrm>
          <a:off x="22199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124461</xdr:rowOff>
    </xdr:from>
    <xdr:to>
      <xdr:col>112</xdr:col>
      <xdr:colOff>38100</xdr:colOff>
      <xdr:row>107</xdr:row>
      <xdr:rowOff>54611</xdr:rowOff>
    </xdr:to>
    <xdr:sp macro="" textlink="">
      <xdr:nvSpPr>
        <xdr:cNvPr id="676" name="楕円 675"/>
        <xdr:cNvSpPr/>
      </xdr:nvSpPr>
      <xdr:spPr>
        <a:xfrm>
          <a:off x="2127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107</xdr:row>
      <xdr:rowOff>3811</xdr:rowOff>
    </xdr:to>
    <xdr:cxnSp macro="">
      <xdr:nvCxnSpPr>
        <xdr:cNvPr id="677" name="直線コネクタ 676"/>
        <xdr:cNvCxnSpPr/>
      </xdr:nvCxnSpPr>
      <xdr:spPr>
        <a:xfrm flipV="1">
          <a:off x="21323300" y="183413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124461</xdr:rowOff>
    </xdr:from>
    <xdr:to>
      <xdr:col>107</xdr:col>
      <xdr:colOff>101600</xdr:colOff>
      <xdr:row>107</xdr:row>
      <xdr:rowOff>54611</xdr:rowOff>
    </xdr:to>
    <xdr:sp macro="" textlink="">
      <xdr:nvSpPr>
        <xdr:cNvPr id="678" name="楕円 677"/>
        <xdr:cNvSpPr/>
      </xdr:nvSpPr>
      <xdr:spPr>
        <a:xfrm>
          <a:off x="20383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3811</xdr:rowOff>
    </xdr:from>
    <xdr:to>
      <xdr:col>111</xdr:col>
      <xdr:colOff>177800</xdr:colOff>
      <xdr:row>107</xdr:row>
      <xdr:rowOff>3811</xdr:rowOff>
    </xdr:to>
    <xdr:cxnSp macro="">
      <xdr:nvCxnSpPr>
        <xdr:cNvPr id="679" name="直線コネクタ 678"/>
        <xdr:cNvCxnSpPr/>
      </xdr:nvCxnSpPr>
      <xdr:spPr>
        <a:xfrm>
          <a:off x="20434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680" name="楕円 679"/>
        <xdr:cNvSpPr/>
      </xdr:nvSpPr>
      <xdr:spPr>
        <a:xfrm>
          <a:off x="19494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3811</xdr:rowOff>
    </xdr:from>
    <xdr:to>
      <xdr:col>107</xdr:col>
      <xdr:colOff>50800</xdr:colOff>
      <xdr:row>107</xdr:row>
      <xdr:rowOff>3811</xdr:rowOff>
    </xdr:to>
    <xdr:cxnSp macro="">
      <xdr:nvCxnSpPr>
        <xdr:cNvPr id="681" name="直線コネクタ 680"/>
        <xdr:cNvCxnSpPr/>
      </xdr:nvCxnSpPr>
      <xdr:spPr>
        <a:xfrm>
          <a:off x="19545300" y="183489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682" name="n_1ave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683" name="n_2ave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684" name="n_3ave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45738</xdr:rowOff>
    </xdr:from>
    <xdr:ext cx="469744" cy="259045"/>
    <xdr:sp macro="" textlink="">
      <xdr:nvSpPr>
        <xdr:cNvPr id="685" name="n_1mainValue【公民館】&#10;一人当たり面積"/>
        <xdr:cNvSpPr txBox="1"/>
      </xdr:nvSpPr>
      <xdr:spPr>
        <a:xfrm>
          <a:off x="21075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45738</xdr:rowOff>
    </xdr:from>
    <xdr:ext cx="469744" cy="259045"/>
    <xdr:sp macro="" textlink="">
      <xdr:nvSpPr>
        <xdr:cNvPr id="686" name="n_2mainValue【公民館】&#10;一人当たり面積"/>
        <xdr:cNvSpPr txBox="1"/>
      </xdr:nvSpPr>
      <xdr:spPr>
        <a:xfrm>
          <a:off x="20199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687" name="n_3mainValue【公民館】&#10;一人当たり面積"/>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8" name="正方形/長方形 6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9" name="正方形/長方形 6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0" name="テキスト ボックス 6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rgbClr val="000000"/>
              </a:solidFill>
              <a:effectLst/>
              <a:latin typeface="+mn-lt"/>
              <a:ea typeface="+mn-ea"/>
              <a:cs typeface="+mn-cs"/>
            </a:rPr>
            <a:t>　</a:t>
          </a:r>
          <a:r>
            <a:rPr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高度経済成長期に建設を進めた公共施設の老朽化が進んでおり、建設後</a:t>
          </a:r>
          <a:r>
            <a:rPr lang="en-US"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年を超える施設が増加している。特に、橋</a:t>
          </a:r>
          <a:r>
            <a:rPr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りょう</a:t>
          </a:r>
          <a:r>
            <a:rPr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・トンネルについては、有形固定資産減価償却率が類似団体内で最も高い数値となっており、学校施設</a:t>
          </a:r>
          <a:r>
            <a:rPr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や公民館</a:t>
          </a:r>
          <a:r>
            <a:rPr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についても類似団体内平均値を大きく上回っているため、長寿命化や更新などの対策を検討していく必要がある。 </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一方で、今後の人口減少を見据え</a:t>
          </a:r>
          <a:r>
            <a:rPr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将来</a:t>
          </a:r>
          <a:r>
            <a:rPr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における</a:t>
          </a:r>
          <a:r>
            <a:rPr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過度な負担</a:t>
          </a:r>
          <a:r>
            <a:rPr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と</a:t>
          </a:r>
          <a:r>
            <a:rPr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ならない</a:t>
          </a:r>
          <a:r>
            <a:rPr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適切な資産規模を実現する必要がある。そのために、</a:t>
          </a:r>
          <a:r>
            <a:rPr lang="ja-JP" altLang="ja-JP" sz="1100" b="0" i="0" baseline="0">
              <a:solidFill>
                <a:srgbClr val="000000"/>
              </a:solidFill>
              <a:effectLst/>
              <a:latin typeface="ＭＳ Ｐゴシック" panose="020B0600070205080204" pitchFamily="50" charset="-128"/>
              <a:ea typeface="ＭＳ Ｐゴシック" panose="020B0600070205080204" pitchFamily="50" charset="-128"/>
              <a:cs typeface="+mn-cs"/>
            </a:rPr>
            <a:t>公共施設再配置計画</a:t>
          </a:r>
          <a:r>
            <a:rPr lang="ja-JP" altLang="en-US" sz="1100" b="0" i="0" baseline="0">
              <a:solidFill>
                <a:srgbClr val="000000"/>
              </a:solidFill>
              <a:effectLst/>
              <a:latin typeface="ＭＳ Ｐゴシック" panose="020B0600070205080204" pitchFamily="50" charset="-128"/>
              <a:ea typeface="ＭＳ Ｐゴシック" panose="020B0600070205080204" pitchFamily="50" charset="-128"/>
              <a:cs typeface="+mn-cs"/>
            </a:rPr>
            <a:t>及び今後策定を予定している個別施設計画に基づき</a:t>
          </a:r>
          <a:r>
            <a:rPr kumimoji="1" lang="ja-JP" altLang="ja-JP" sz="1100" baseline="0">
              <a:solidFill>
                <a:srgbClr val="000000"/>
              </a:solidFill>
              <a:effectLst/>
              <a:latin typeface="ＭＳ Ｐゴシック" panose="020B0600070205080204" pitchFamily="50" charset="-128"/>
              <a:ea typeface="ＭＳ Ｐゴシック" panose="020B0600070205080204" pitchFamily="50" charset="-128"/>
              <a:cs typeface="+mn-cs"/>
            </a:rPr>
            <a:t>、施設ごとの更新、統廃合、長寿命化等の実施について検討していく。</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105,924
105,350
109.63
33,837,628
33,698,702
226
20,742,158
31,370,007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2557</xdr:rowOff>
    </xdr:from>
    <xdr:ext cx="405111" cy="259045"/>
    <xdr:sp macro="" textlink="">
      <xdr:nvSpPr>
        <xdr:cNvPr id="62" name="【図書館】&#10;有形固定資産減価償却率平均値テキスト"/>
        <xdr:cNvSpPr txBox="1"/>
      </xdr:nvSpPr>
      <xdr:spPr>
        <a:xfrm>
          <a:off x="4673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164193</xdr:rowOff>
    </xdr:from>
    <xdr:to>
      <xdr:col>15</xdr:col>
      <xdr:colOff>101600</xdr:colOff>
      <xdr:row>38</xdr:row>
      <xdr:rowOff>94343</xdr:rowOff>
    </xdr:to>
    <xdr:sp macro="" textlink="">
      <xdr:nvSpPr>
        <xdr:cNvPr id="65" name="フローチャート: 判断 64"/>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4173</xdr:rowOff>
    </xdr:from>
    <xdr:to>
      <xdr:col>10</xdr:col>
      <xdr:colOff>165100</xdr:colOff>
      <xdr:row>38</xdr:row>
      <xdr:rowOff>105773</xdr:rowOff>
    </xdr:to>
    <xdr:sp macro="" textlink="">
      <xdr:nvSpPr>
        <xdr:cNvPr id="66" name="フローチャート: 判断 65"/>
        <xdr:cNvSpPr/>
      </xdr:nvSpPr>
      <xdr:spPr>
        <a:xfrm>
          <a:off x="1968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72" name="楕円 71"/>
        <xdr:cNvSpPr/>
      </xdr:nvSpPr>
      <xdr:spPr>
        <a:xfrm>
          <a:off x="4584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95267</xdr:rowOff>
    </xdr:from>
    <xdr:ext cx="405111" cy="259045"/>
    <xdr:sp macro="" textlink="">
      <xdr:nvSpPr>
        <xdr:cNvPr id="73" name="【図書館】&#10;有形固定資産減価償却率該当値テキスト"/>
        <xdr:cNvSpPr txBox="1"/>
      </xdr:nvSpPr>
      <xdr:spPr>
        <a:xfrm>
          <a:off x="4673600"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152763</xdr:rowOff>
    </xdr:from>
    <xdr:to>
      <xdr:col>20</xdr:col>
      <xdr:colOff>38100</xdr:colOff>
      <xdr:row>39</xdr:row>
      <xdr:rowOff>82913</xdr:rowOff>
    </xdr:to>
    <xdr:sp macro="" textlink="">
      <xdr:nvSpPr>
        <xdr:cNvPr id="74" name="楕円 73"/>
        <xdr:cNvSpPr/>
      </xdr:nvSpPr>
      <xdr:spPr>
        <a:xfrm>
          <a:off x="3746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167640</xdr:rowOff>
    </xdr:from>
    <xdr:to>
      <xdr:col>24</xdr:col>
      <xdr:colOff>63500</xdr:colOff>
      <xdr:row>39</xdr:row>
      <xdr:rowOff>32113</xdr:rowOff>
    </xdr:to>
    <xdr:cxnSp macro="">
      <xdr:nvCxnSpPr>
        <xdr:cNvPr id="75" name="直線コネクタ 74"/>
        <xdr:cNvCxnSpPr/>
      </xdr:nvCxnSpPr>
      <xdr:spPr>
        <a:xfrm flipV="1">
          <a:off x="3797300" y="66827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17235</xdr:rowOff>
    </xdr:from>
    <xdr:to>
      <xdr:col>15</xdr:col>
      <xdr:colOff>101600</xdr:colOff>
      <xdr:row>39</xdr:row>
      <xdr:rowOff>118835</xdr:rowOff>
    </xdr:to>
    <xdr:sp macro="" textlink="">
      <xdr:nvSpPr>
        <xdr:cNvPr id="76" name="楕円 75"/>
        <xdr:cNvSpPr/>
      </xdr:nvSpPr>
      <xdr:spPr>
        <a:xfrm>
          <a:off x="2857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32113</xdr:rowOff>
    </xdr:from>
    <xdr:to>
      <xdr:col>19</xdr:col>
      <xdr:colOff>177800</xdr:colOff>
      <xdr:row>39</xdr:row>
      <xdr:rowOff>68035</xdr:rowOff>
    </xdr:to>
    <xdr:cxnSp macro="">
      <xdr:nvCxnSpPr>
        <xdr:cNvPr id="77" name="直線コネクタ 76"/>
        <xdr:cNvCxnSpPr/>
      </xdr:nvCxnSpPr>
      <xdr:spPr>
        <a:xfrm flipV="1">
          <a:off x="2908300" y="67186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53159</xdr:rowOff>
    </xdr:from>
    <xdr:to>
      <xdr:col>10</xdr:col>
      <xdr:colOff>165100</xdr:colOff>
      <xdr:row>39</xdr:row>
      <xdr:rowOff>154759</xdr:rowOff>
    </xdr:to>
    <xdr:sp macro="" textlink="">
      <xdr:nvSpPr>
        <xdr:cNvPr id="78" name="楕円 77"/>
        <xdr:cNvSpPr/>
      </xdr:nvSpPr>
      <xdr:spPr>
        <a:xfrm>
          <a:off x="1968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68035</xdr:rowOff>
    </xdr:from>
    <xdr:to>
      <xdr:col>15</xdr:col>
      <xdr:colOff>50800</xdr:colOff>
      <xdr:row>39</xdr:row>
      <xdr:rowOff>103959</xdr:rowOff>
    </xdr:to>
    <xdr:cxnSp macro="">
      <xdr:nvCxnSpPr>
        <xdr:cNvPr id="79" name="直線コネクタ 78"/>
        <xdr:cNvCxnSpPr/>
      </xdr:nvCxnSpPr>
      <xdr:spPr>
        <a:xfrm flipV="1">
          <a:off x="2019300" y="675458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132097</xdr:rowOff>
    </xdr:from>
    <xdr:ext cx="405111" cy="259045"/>
    <xdr:sp macro="" textlink="">
      <xdr:nvSpPr>
        <xdr:cNvPr id="80" name="n_1ave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110870</xdr:rowOff>
    </xdr:from>
    <xdr:ext cx="405111" cy="259045"/>
    <xdr:sp macro="" textlink="">
      <xdr:nvSpPr>
        <xdr:cNvPr id="81" name="n_2aveValue【図書館】&#10;有形固定資産減価償却率"/>
        <xdr:cNvSpPr txBox="1"/>
      </xdr:nvSpPr>
      <xdr:spPr>
        <a:xfrm>
          <a:off x="2705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122300</xdr:rowOff>
    </xdr:from>
    <xdr:ext cx="405111" cy="259045"/>
    <xdr:sp macro="" textlink="">
      <xdr:nvSpPr>
        <xdr:cNvPr id="82" name="n_3aveValue【図書館】&#10;有形固定資産減価償却率"/>
        <xdr:cNvSpPr txBox="1"/>
      </xdr:nvSpPr>
      <xdr:spPr>
        <a:xfrm>
          <a:off x="1816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74040</xdr:rowOff>
    </xdr:from>
    <xdr:ext cx="405111" cy="259045"/>
    <xdr:sp macro="" textlink="">
      <xdr:nvSpPr>
        <xdr:cNvPr id="83" name="n_1mainValue【図書館】&#10;有形固定資産減価償却率"/>
        <xdr:cNvSpPr txBox="1"/>
      </xdr:nvSpPr>
      <xdr:spPr>
        <a:xfrm>
          <a:off x="3582044"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109962</xdr:rowOff>
    </xdr:from>
    <xdr:ext cx="405111" cy="259045"/>
    <xdr:sp macro="" textlink="">
      <xdr:nvSpPr>
        <xdr:cNvPr id="84" name="n_2mainValue【図書館】&#10;有形固定資産減価償却率"/>
        <xdr:cNvSpPr txBox="1"/>
      </xdr:nvSpPr>
      <xdr:spPr>
        <a:xfrm>
          <a:off x="27057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145886</xdr:rowOff>
    </xdr:from>
    <xdr:ext cx="405111" cy="259045"/>
    <xdr:sp macro="" textlink="">
      <xdr:nvSpPr>
        <xdr:cNvPr id="85" name="n_3mainValue【図書館】&#10;有形固定資産減価償却率"/>
        <xdr:cNvSpPr txBox="1"/>
      </xdr:nvSpPr>
      <xdr:spPr>
        <a:xfrm>
          <a:off x="18167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11" name="直線コネクタ 110"/>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12"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13" name="直線コネクタ 112"/>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14"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15" name="直線コネクタ 114"/>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4734</xdr:rowOff>
    </xdr:from>
    <xdr:ext cx="469744" cy="259045"/>
    <xdr:sp macro="" textlink="">
      <xdr:nvSpPr>
        <xdr:cNvPr id="116" name="【図書館】&#10;一人当たり面積平均値テキスト"/>
        <xdr:cNvSpPr txBox="1"/>
      </xdr:nvSpPr>
      <xdr:spPr>
        <a:xfrm>
          <a:off x="10515600" y="6691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7" name="フローチャート: 判断 116"/>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8" name="フローチャート: 判断 117"/>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3628</xdr:rowOff>
    </xdr:from>
    <xdr:to>
      <xdr:col>46</xdr:col>
      <xdr:colOff>38100</xdr:colOff>
      <xdr:row>40</xdr:row>
      <xdr:rowOff>105228</xdr:rowOff>
    </xdr:to>
    <xdr:sp macro="" textlink="">
      <xdr:nvSpPr>
        <xdr:cNvPr id="119" name="フローチャート: 判断 118"/>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47172</xdr:rowOff>
    </xdr:from>
    <xdr:to>
      <xdr:col>41</xdr:col>
      <xdr:colOff>101600</xdr:colOff>
      <xdr:row>40</xdr:row>
      <xdr:rowOff>148772</xdr:rowOff>
    </xdr:to>
    <xdr:sp macro="" textlink="">
      <xdr:nvSpPr>
        <xdr:cNvPr id="120" name="フローチャート: 判断 119"/>
        <xdr:cNvSpPr/>
      </xdr:nvSpPr>
      <xdr:spPr>
        <a:xfrm>
          <a:off x="7810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26" name="楕円 125"/>
        <xdr:cNvSpPr/>
      </xdr:nvSpPr>
      <xdr:spPr>
        <a:xfrm>
          <a:off x="104267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131734</xdr:rowOff>
    </xdr:from>
    <xdr:ext cx="469744" cy="259045"/>
    <xdr:sp macro="" textlink="">
      <xdr:nvSpPr>
        <xdr:cNvPr id="127" name="【図書館】&#10;一人当たり面積該当値テキスト"/>
        <xdr:cNvSpPr txBox="1"/>
      </xdr:nvSpPr>
      <xdr:spPr>
        <a:xfrm>
          <a:off x="10515600" y="681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164193</xdr:rowOff>
    </xdr:from>
    <xdr:to>
      <xdr:col>50</xdr:col>
      <xdr:colOff>165100</xdr:colOff>
      <xdr:row>40</xdr:row>
      <xdr:rowOff>94343</xdr:rowOff>
    </xdr:to>
    <xdr:sp macro="" textlink="">
      <xdr:nvSpPr>
        <xdr:cNvPr id="128" name="楕円 127"/>
        <xdr:cNvSpPr/>
      </xdr:nvSpPr>
      <xdr:spPr>
        <a:xfrm>
          <a:off x="9588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32657</xdr:rowOff>
    </xdr:from>
    <xdr:to>
      <xdr:col>55</xdr:col>
      <xdr:colOff>0</xdr:colOff>
      <xdr:row>40</xdr:row>
      <xdr:rowOff>43543</xdr:rowOff>
    </xdr:to>
    <xdr:cxnSp macro="">
      <xdr:nvCxnSpPr>
        <xdr:cNvPr id="129" name="直線コネクタ 128"/>
        <xdr:cNvCxnSpPr/>
      </xdr:nvCxnSpPr>
      <xdr:spPr>
        <a:xfrm flipV="1">
          <a:off x="9639300" y="68906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30" name="楕円 129"/>
        <xdr:cNvSpPr/>
      </xdr:nvSpPr>
      <xdr:spPr>
        <a:xfrm>
          <a:off x="8699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43543</xdr:rowOff>
    </xdr:from>
    <xdr:to>
      <xdr:col>50</xdr:col>
      <xdr:colOff>114300</xdr:colOff>
      <xdr:row>40</xdr:row>
      <xdr:rowOff>43543</xdr:rowOff>
    </xdr:to>
    <xdr:cxnSp macro="">
      <xdr:nvCxnSpPr>
        <xdr:cNvPr id="131" name="直線コネクタ 130"/>
        <xdr:cNvCxnSpPr/>
      </xdr:nvCxnSpPr>
      <xdr:spPr>
        <a:xfrm>
          <a:off x="8750300" y="690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164193</xdr:rowOff>
    </xdr:from>
    <xdr:to>
      <xdr:col>41</xdr:col>
      <xdr:colOff>101600</xdr:colOff>
      <xdr:row>40</xdr:row>
      <xdr:rowOff>94343</xdr:rowOff>
    </xdr:to>
    <xdr:sp macro="" textlink="">
      <xdr:nvSpPr>
        <xdr:cNvPr id="132" name="楕円 131"/>
        <xdr:cNvSpPr/>
      </xdr:nvSpPr>
      <xdr:spPr>
        <a:xfrm>
          <a:off x="7810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43543</xdr:rowOff>
    </xdr:from>
    <xdr:to>
      <xdr:col>45</xdr:col>
      <xdr:colOff>177800</xdr:colOff>
      <xdr:row>40</xdr:row>
      <xdr:rowOff>43543</xdr:rowOff>
    </xdr:to>
    <xdr:cxnSp macro="">
      <xdr:nvCxnSpPr>
        <xdr:cNvPr id="133" name="直線コネクタ 132"/>
        <xdr:cNvCxnSpPr/>
      </xdr:nvCxnSpPr>
      <xdr:spPr>
        <a:xfrm>
          <a:off x="7861300" y="690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96355</xdr:rowOff>
    </xdr:from>
    <xdr:ext cx="469744" cy="259045"/>
    <xdr:sp macro="" textlink="">
      <xdr:nvSpPr>
        <xdr:cNvPr id="134" name="n_1aveValue【図書館】&#10;一人当たり面積"/>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96355</xdr:rowOff>
    </xdr:from>
    <xdr:ext cx="469744" cy="259045"/>
    <xdr:sp macro="" textlink="">
      <xdr:nvSpPr>
        <xdr:cNvPr id="135" name="n_2aveValue【図書館】&#10;一人当たり面積"/>
        <xdr:cNvSpPr txBox="1"/>
      </xdr:nvSpPr>
      <xdr:spPr>
        <a:xfrm>
          <a:off x="8515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139899</xdr:rowOff>
    </xdr:from>
    <xdr:ext cx="469744" cy="259045"/>
    <xdr:sp macro="" textlink="">
      <xdr:nvSpPr>
        <xdr:cNvPr id="136" name="n_3aveValue【図書館】&#10;一人当たり面積"/>
        <xdr:cNvSpPr txBox="1"/>
      </xdr:nvSpPr>
      <xdr:spPr>
        <a:xfrm>
          <a:off x="7626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110870</xdr:rowOff>
    </xdr:from>
    <xdr:ext cx="469744" cy="259045"/>
    <xdr:sp macro="" textlink="">
      <xdr:nvSpPr>
        <xdr:cNvPr id="137" name="n_1mainValue【図書館】&#10;一人当たり面積"/>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38" name="n_2mainValue【図書館】&#10;一人当たり面積"/>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110870</xdr:rowOff>
    </xdr:from>
    <xdr:ext cx="469744" cy="259045"/>
    <xdr:sp macro="" textlink="">
      <xdr:nvSpPr>
        <xdr:cNvPr id="139" name="n_3mainValue【図書館】&#10;一人当たり面積"/>
        <xdr:cNvSpPr txBox="1"/>
      </xdr:nvSpPr>
      <xdr:spPr>
        <a:xfrm>
          <a:off x="7626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64" name="直線コネクタ 163"/>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65"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66" name="直線コネクタ 165"/>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67"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68" name="直線コネクタ 167"/>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69"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70" name="フローチャート: 判断 169"/>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71" name="フローチャート: 判断 170"/>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72" name="フローチャート: 判断 171"/>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73" name="フローチャート: 判断 172"/>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135890</xdr:rowOff>
    </xdr:from>
    <xdr:to>
      <xdr:col>24</xdr:col>
      <xdr:colOff>114300</xdr:colOff>
      <xdr:row>57</xdr:row>
      <xdr:rowOff>66040</xdr:rowOff>
    </xdr:to>
    <xdr:sp macro="" textlink="">
      <xdr:nvSpPr>
        <xdr:cNvPr id="179" name="楕円 178"/>
        <xdr:cNvSpPr/>
      </xdr:nvSpPr>
      <xdr:spPr>
        <a:xfrm>
          <a:off x="45847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158767</xdr:rowOff>
    </xdr:from>
    <xdr:ext cx="405111" cy="259045"/>
    <xdr:sp macro="" textlink="">
      <xdr:nvSpPr>
        <xdr:cNvPr id="180" name="【体育館・プール】&#10;有形固定資産減価償却率該当値テキスト"/>
        <xdr:cNvSpPr txBox="1"/>
      </xdr:nvSpPr>
      <xdr:spPr>
        <a:xfrm>
          <a:off x="4673600"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8255</xdr:rowOff>
    </xdr:from>
    <xdr:to>
      <xdr:col>20</xdr:col>
      <xdr:colOff>38100</xdr:colOff>
      <xdr:row>57</xdr:row>
      <xdr:rowOff>109855</xdr:rowOff>
    </xdr:to>
    <xdr:sp macro="" textlink="">
      <xdr:nvSpPr>
        <xdr:cNvPr id="181" name="楕円 180"/>
        <xdr:cNvSpPr/>
      </xdr:nvSpPr>
      <xdr:spPr>
        <a:xfrm>
          <a:off x="3746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15240</xdr:rowOff>
    </xdr:from>
    <xdr:to>
      <xdr:col>24</xdr:col>
      <xdr:colOff>63500</xdr:colOff>
      <xdr:row>57</xdr:row>
      <xdr:rowOff>59055</xdr:rowOff>
    </xdr:to>
    <xdr:cxnSp macro="">
      <xdr:nvCxnSpPr>
        <xdr:cNvPr id="182" name="直線コネクタ 181"/>
        <xdr:cNvCxnSpPr/>
      </xdr:nvCxnSpPr>
      <xdr:spPr>
        <a:xfrm flipV="1">
          <a:off x="3797300" y="97878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53975</xdr:rowOff>
    </xdr:from>
    <xdr:to>
      <xdr:col>15</xdr:col>
      <xdr:colOff>101600</xdr:colOff>
      <xdr:row>57</xdr:row>
      <xdr:rowOff>155575</xdr:rowOff>
    </xdr:to>
    <xdr:sp macro="" textlink="">
      <xdr:nvSpPr>
        <xdr:cNvPr id="183" name="楕円 182"/>
        <xdr:cNvSpPr/>
      </xdr:nvSpPr>
      <xdr:spPr>
        <a:xfrm>
          <a:off x="2857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59055</xdr:rowOff>
    </xdr:from>
    <xdr:to>
      <xdr:col>19</xdr:col>
      <xdr:colOff>177800</xdr:colOff>
      <xdr:row>57</xdr:row>
      <xdr:rowOff>104775</xdr:rowOff>
    </xdr:to>
    <xdr:cxnSp macro="">
      <xdr:nvCxnSpPr>
        <xdr:cNvPr id="184" name="直線コネクタ 183"/>
        <xdr:cNvCxnSpPr/>
      </xdr:nvCxnSpPr>
      <xdr:spPr>
        <a:xfrm flipV="1">
          <a:off x="2908300" y="98317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97790</xdr:rowOff>
    </xdr:from>
    <xdr:to>
      <xdr:col>10</xdr:col>
      <xdr:colOff>165100</xdr:colOff>
      <xdr:row>58</xdr:row>
      <xdr:rowOff>27940</xdr:rowOff>
    </xdr:to>
    <xdr:sp macro="" textlink="">
      <xdr:nvSpPr>
        <xdr:cNvPr id="185" name="楕円 184"/>
        <xdr:cNvSpPr/>
      </xdr:nvSpPr>
      <xdr:spPr>
        <a:xfrm>
          <a:off x="1968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104775</xdr:rowOff>
    </xdr:from>
    <xdr:to>
      <xdr:col>15</xdr:col>
      <xdr:colOff>50800</xdr:colOff>
      <xdr:row>57</xdr:row>
      <xdr:rowOff>148590</xdr:rowOff>
    </xdr:to>
    <xdr:cxnSp macro="">
      <xdr:nvCxnSpPr>
        <xdr:cNvPr id="186" name="直線コネクタ 185"/>
        <xdr:cNvCxnSpPr/>
      </xdr:nvCxnSpPr>
      <xdr:spPr>
        <a:xfrm flipV="1">
          <a:off x="2019300" y="98774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87"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88"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189" name="n_3aveValue【体育館・プール】&#10;有形固定資産減価償却率"/>
        <xdr:cNvSpPr txBox="1"/>
      </xdr:nvSpPr>
      <xdr:spPr>
        <a:xfrm>
          <a:off x="1816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126382</xdr:rowOff>
    </xdr:from>
    <xdr:ext cx="405111" cy="259045"/>
    <xdr:sp macro="" textlink="">
      <xdr:nvSpPr>
        <xdr:cNvPr id="190" name="n_1mainValue【体育館・プール】&#10;有形固定資産減価償却率"/>
        <xdr:cNvSpPr txBox="1"/>
      </xdr:nvSpPr>
      <xdr:spPr>
        <a:xfrm>
          <a:off x="3582044" y="955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652</xdr:rowOff>
    </xdr:from>
    <xdr:ext cx="405111" cy="259045"/>
    <xdr:sp macro="" textlink="">
      <xdr:nvSpPr>
        <xdr:cNvPr id="191" name="n_2mainValue【体育館・プール】&#10;有形固定資産減価償却率"/>
        <xdr:cNvSpPr txBox="1"/>
      </xdr:nvSpPr>
      <xdr:spPr>
        <a:xfrm>
          <a:off x="270574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44467</xdr:rowOff>
    </xdr:from>
    <xdr:ext cx="405111" cy="259045"/>
    <xdr:sp macro="" textlink="">
      <xdr:nvSpPr>
        <xdr:cNvPr id="192" name="n_3mainValue【体育館・プール】&#10;有形固定資産減価償却率"/>
        <xdr:cNvSpPr txBox="1"/>
      </xdr:nvSpPr>
      <xdr:spPr>
        <a:xfrm>
          <a:off x="1816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216" name="直線コネクタ 215"/>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217"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18" name="直線コネクタ 217"/>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19"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20" name="直線コネクタ 219"/>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21" name="【体育館・プール】&#10;一人当たり面積平均値テキスト"/>
        <xdr:cNvSpPr txBox="1"/>
      </xdr:nvSpPr>
      <xdr:spPr>
        <a:xfrm>
          <a:off x="10515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2" name="フローチャート: 判断 221"/>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23" name="フローチャート: 判断 222"/>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93980</xdr:rowOff>
    </xdr:from>
    <xdr:to>
      <xdr:col>46</xdr:col>
      <xdr:colOff>38100</xdr:colOff>
      <xdr:row>62</xdr:row>
      <xdr:rowOff>24130</xdr:rowOff>
    </xdr:to>
    <xdr:sp macro="" textlink="">
      <xdr:nvSpPr>
        <xdr:cNvPr id="224" name="フローチャート: 判断 223"/>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97790</xdr:rowOff>
    </xdr:from>
    <xdr:to>
      <xdr:col>41</xdr:col>
      <xdr:colOff>101600</xdr:colOff>
      <xdr:row>62</xdr:row>
      <xdr:rowOff>27940</xdr:rowOff>
    </xdr:to>
    <xdr:sp macro="" textlink="">
      <xdr:nvSpPr>
        <xdr:cNvPr id="225" name="フローチャート: 判断 224"/>
        <xdr:cNvSpPr/>
      </xdr:nvSpPr>
      <xdr:spPr>
        <a:xfrm>
          <a:off x="7810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128270</xdr:rowOff>
    </xdr:from>
    <xdr:to>
      <xdr:col>55</xdr:col>
      <xdr:colOff>50800</xdr:colOff>
      <xdr:row>63</xdr:row>
      <xdr:rowOff>58420</xdr:rowOff>
    </xdr:to>
    <xdr:sp macro="" textlink="">
      <xdr:nvSpPr>
        <xdr:cNvPr id="231" name="楕円 230"/>
        <xdr:cNvSpPr/>
      </xdr:nvSpPr>
      <xdr:spPr>
        <a:xfrm>
          <a:off x="10426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106697</xdr:rowOff>
    </xdr:from>
    <xdr:ext cx="469744" cy="259045"/>
    <xdr:sp macro="" textlink="">
      <xdr:nvSpPr>
        <xdr:cNvPr id="232" name="【体育館・プール】&#10;一人当たり面積該当値テキスト"/>
        <xdr:cNvSpPr txBox="1"/>
      </xdr:nvSpPr>
      <xdr:spPr>
        <a:xfrm>
          <a:off x="105156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128270</xdr:rowOff>
    </xdr:from>
    <xdr:to>
      <xdr:col>50</xdr:col>
      <xdr:colOff>165100</xdr:colOff>
      <xdr:row>63</xdr:row>
      <xdr:rowOff>58420</xdr:rowOff>
    </xdr:to>
    <xdr:sp macro="" textlink="">
      <xdr:nvSpPr>
        <xdr:cNvPr id="233" name="楕円 232"/>
        <xdr:cNvSpPr/>
      </xdr:nvSpPr>
      <xdr:spPr>
        <a:xfrm>
          <a:off x="9588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7620</xdr:rowOff>
    </xdr:from>
    <xdr:to>
      <xdr:col>55</xdr:col>
      <xdr:colOff>0</xdr:colOff>
      <xdr:row>63</xdr:row>
      <xdr:rowOff>7620</xdr:rowOff>
    </xdr:to>
    <xdr:cxnSp macro="">
      <xdr:nvCxnSpPr>
        <xdr:cNvPr id="234" name="直線コネクタ 233"/>
        <xdr:cNvCxnSpPr/>
      </xdr:nvCxnSpPr>
      <xdr:spPr>
        <a:xfrm>
          <a:off x="9639300" y="108089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132080</xdr:rowOff>
    </xdr:from>
    <xdr:to>
      <xdr:col>46</xdr:col>
      <xdr:colOff>38100</xdr:colOff>
      <xdr:row>63</xdr:row>
      <xdr:rowOff>62230</xdr:rowOff>
    </xdr:to>
    <xdr:sp macro="" textlink="">
      <xdr:nvSpPr>
        <xdr:cNvPr id="235" name="楕円 234"/>
        <xdr:cNvSpPr/>
      </xdr:nvSpPr>
      <xdr:spPr>
        <a:xfrm>
          <a:off x="8699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7620</xdr:rowOff>
    </xdr:from>
    <xdr:to>
      <xdr:col>50</xdr:col>
      <xdr:colOff>114300</xdr:colOff>
      <xdr:row>63</xdr:row>
      <xdr:rowOff>11430</xdr:rowOff>
    </xdr:to>
    <xdr:cxnSp macro="">
      <xdr:nvCxnSpPr>
        <xdr:cNvPr id="236" name="直線コネクタ 235"/>
        <xdr:cNvCxnSpPr/>
      </xdr:nvCxnSpPr>
      <xdr:spPr>
        <a:xfrm flipV="1">
          <a:off x="8750300" y="1080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135890</xdr:rowOff>
    </xdr:from>
    <xdr:to>
      <xdr:col>41</xdr:col>
      <xdr:colOff>101600</xdr:colOff>
      <xdr:row>63</xdr:row>
      <xdr:rowOff>66040</xdr:rowOff>
    </xdr:to>
    <xdr:sp macro="" textlink="">
      <xdr:nvSpPr>
        <xdr:cNvPr id="237" name="楕円 236"/>
        <xdr:cNvSpPr/>
      </xdr:nvSpPr>
      <xdr:spPr>
        <a:xfrm>
          <a:off x="7810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xdr:rowOff>
    </xdr:from>
    <xdr:to>
      <xdr:col>45</xdr:col>
      <xdr:colOff>177800</xdr:colOff>
      <xdr:row>63</xdr:row>
      <xdr:rowOff>15240</xdr:rowOff>
    </xdr:to>
    <xdr:cxnSp macro="">
      <xdr:nvCxnSpPr>
        <xdr:cNvPr id="238" name="直線コネクタ 237"/>
        <xdr:cNvCxnSpPr/>
      </xdr:nvCxnSpPr>
      <xdr:spPr>
        <a:xfrm flipV="1">
          <a:off x="7861300" y="1081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124477</xdr:rowOff>
    </xdr:from>
    <xdr:ext cx="469744" cy="259045"/>
    <xdr:sp macro="" textlink="">
      <xdr:nvSpPr>
        <xdr:cNvPr id="239"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40657</xdr:rowOff>
    </xdr:from>
    <xdr:ext cx="469744" cy="259045"/>
    <xdr:sp macro="" textlink="">
      <xdr:nvSpPr>
        <xdr:cNvPr id="240" name="n_2aveValue【体育館・プール】&#10;一人当たり面積"/>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44467</xdr:rowOff>
    </xdr:from>
    <xdr:ext cx="469744" cy="259045"/>
    <xdr:sp macro="" textlink="">
      <xdr:nvSpPr>
        <xdr:cNvPr id="241" name="n_3aveValue【体育館・プール】&#10;一人当たり面積"/>
        <xdr:cNvSpPr txBox="1"/>
      </xdr:nvSpPr>
      <xdr:spPr>
        <a:xfrm>
          <a:off x="7626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49547</xdr:rowOff>
    </xdr:from>
    <xdr:ext cx="469744" cy="259045"/>
    <xdr:sp macro="" textlink="">
      <xdr:nvSpPr>
        <xdr:cNvPr id="242" name="n_1mainValue【体育館・プール】&#10;一人当たり面積"/>
        <xdr:cNvSpPr txBox="1"/>
      </xdr:nvSpPr>
      <xdr:spPr>
        <a:xfrm>
          <a:off x="9391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53357</xdr:rowOff>
    </xdr:from>
    <xdr:ext cx="469744" cy="259045"/>
    <xdr:sp macro="" textlink="">
      <xdr:nvSpPr>
        <xdr:cNvPr id="243" name="n_2mainValue【体育館・プール】&#10;一人当たり面積"/>
        <xdr:cNvSpPr txBox="1"/>
      </xdr:nvSpPr>
      <xdr:spPr>
        <a:xfrm>
          <a:off x="8515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57167</xdr:rowOff>
    </xdr:from>
    <xdr:ext cx="469744" cy="259045"/>
    <xdr:sp macro="" textlink="">
      <xdr:nvSpPr>
        <xdr:cNvPr id="244" name="n_3mainValue【体育館・プール】&#10;一人当たり面積"/>
        <xdr:cNvSpPr txBox="1"/>
      </xdr:nvSpPr>
      <xdr:spPr>
        <a:xfrm>
          <a:off x="7626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71" name="直線コネクタ 27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72" name="テキスト ボックス 27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3" name="直線コネクタ 27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4" name="テキスト ボックス 27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5" name="直線コネクタ 27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6" name="テキスト ボックス 27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7" name="直線コネクタ 27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8" name="テキスト ボックス 27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9" name="直線コネクタ 27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0" name="テキスト ボックス 27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81" name="直線コネクタ 28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82" name="テキスト ボックス 28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4" name="テキスト ボックス 28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286" name="直線コネクタ 285"/>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287"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288" name="直線コネクタ 287"/>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289"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290" name="直線コネクタ 289"/>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7456</xdr:rowOff>
    </xdr:from>
    <xdr:ext cx="405111" cy="259045"/>
    <xdr:sp macro="" textlink="">
      <xdr:nvSpPr>
        <xdr:cNvPr id="291" name="【市民会館】&#10;有形固定資産減価償却率平均値テキスト"/>
        <xdr:cNvSpPr txBox="1"/>
      </xdr:nvSpPr>
      <xdr:spPr>
        <a:xfrm>
          <a:off x="4673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292" name="フローチャート: 判断 291"/>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293" name="フローチャート: 判断 292"/>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294" name="フローチャート: 判断 293"/>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62956</xdr:rowOff>
    </xdr:from>
    <xdr:to>
      <xdr:col>10</xdr:col>
      <xdr:colOff>165100</xdr:colOff>
      <xdr:row>104</xdr:row>
      <xdr:rowOff>164556</xdr:rowOff>
    </xdr:to>
    <xdr:sp macro="" textlink="">
      <xdr:nvSpPr>
        <xdr:cNvPr id="295" name="フローチャート: 判断 294"/>
        <xdr:cNvSpPr/>
      </xdr:nvSpPr>
      <xdr:spPr>
        <a:xfrm>
          <a:off x="1968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6" name="テキスト ボックス 29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7" name="テキスト ボックス 29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8" name="テキスト ボックス 29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9" name="テキスト ボックス 29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0" name="テキスト ボックス 29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18869</xdr:rowOff>
    </xdr:from>
    <xdr:to>
      <xdr:col>24</xdr:col>
      <xdr:colOff>114300</xdr:colOff>
      <xdr:row>104</xdr:row>
      <xdr:rowOff>120469</xdr:rowOff>
    </xdr:to>
    <xdr:sp macro="" textlink="">
      <xdr:nvSpPr>
        <xdr:cNvPr id="301" name="楕円 300"/>
        <xdr:cNvSpPr/>
      </xdr:nvSpPr>
      <xdr:spPr>
        <a:xfrm>
          <a:off x="45847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168746</xdr:rowOff>
    </xdr:from>
    <xdr:ext cx="405111" cy="259045"/>
    <xdr:sp macro="" textlink="">
      <xdr:nvSpPr>
        <xdr:cNvPr id="302" name="【市民会館】&#10;有形固定資産減価償却率該当値テキスト"/>
        <xdr:cNvSpPr txBox="1"/>
      </xdr:nvSpPr>
      <xdr:spPr>
        <a:xfrm>
          <a:off x="4673600"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54792</xdr:rowOff>
    </xdr:from>
    <xdr:to>
      <xdr:col>20</xdr:col>
      <xdr:colOff>38100</xdr:colOff>
      <xdr:row>104</xdr:row>
      <xdr:rowOff>156392</xdr:rowOff>
    </xdr:to>
    <xdr:sp macro="" textlink="">
      <xdr:nvSpPr>
        <xdr:cNvPr id="303" name="楕円 302"/>
        <xdr:cNvSpPr/>
      </xdr:nvSpPr>
      <xdr:spPr>
        <a:xfrm>
          <a:off x="3746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69669</xdr:rowOff>
    </xdr:from>
    <xdr:to>
      <xdr:col>24</xdr:col>
      <xdr:colOff>63500</xdr:colOff>
      <xdr:row>104</xdr:row>
      <xdr:rowOff>105592</xdr:rowOff>
    </xdr:to>
    <xdr:cxnSp macro="">
      <xdr:nvCxnSpPr>
        <xdr:cNvPr id="304" name="直線コネクタ 303"/>
        <xdr:cNvCxnSpPr/>
      </xdr:nvCxnSpPr>
      <xdr:spPr>
        <a:xfrm flipV="1">
          <a:off x="3797300" y="1790046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90714</xdr:rowOff>
    </xdr:from>
    <xdr:to>
      <xdr:col>15</xdr:col>
      <xdr:colOff>101600</xdr:colOff>
      <xdr:row>105</xdr:row>
      <xdr:rowOff>20864</xdr:rowOff>
    </xdr:to>
    <xdr:sp macro="" textlink="">
      <xdr:nvSpPr>
        <xdr:cNvPr id="305" name="楕円 304"/>
        <xdr:cNvSpPr/>
      </xdr:nvSpPr>
      <xdr:spPr>
        <a:xfrm>
          <a:off x="2857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105592</xdr:rowOff>
    </xdr:from>
    <xdr:to>
      <xdr:col>19</xdr:col>
      <xdr:colOff>177800</xdr:colOff>
      <xdr:row>104</xdr:row>
      <xdr:rowOff>141514</xdr:rowOff>
    </xdr:to>
    <xdr:cxnSp macro="">
      <xdr:nvCxnSpPr>
        <xdr:cNvPr id="306" name="直線コネクタ 305"/>
        <xdr:cNvCxnSpPr/>
      </xdr:nvCxnSpPr>
      <xdr:spPr>
        <a:xfrm flipV="1">
          <a:off x="2908300" y="179363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126637</xdr:rowOff>
    </xdr:from>
    <xdr:to>
      <xdr:col>10</xdr:col>
      <xdr:colOff>165100</xdr:colOff>
      <xdr:row>105</xdr:row>
      <xdr:rowOff>56787</xdr:rowOff>
    </xdr:to>
    <xdr:sp macro="" textlink="">
      <xdr:nvSpPr>
        <xdr:cNvPr id="307" name="楕円 306"/>
        <xdr:cNvSpPr/>
      </xdr:nvSpPr>
      <xdr:spPr>
        <a:xfrm>
          <a:off x="1968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141514</xdr:rowOff>
    </xdr:from>
    <xdr:to>
      <xdr:col>15</xdr:col>
      <xdr:colOff>50800</xdr:colOff>
      <xdr:row>105</xdr:row>
      <xdr:rowOff>5987</xdr:rowOff>
    </xdr:to>
    <xdr:cxnSp macro="">
      <xdr:nvCxnSpPr>
        <xdr:cNvPr id="308" name="直線コネクタ 307"/>
        <xdr:cNvCxnSpPr/>
      </xdr:nvCxnSpPr>
      <xdr:spPr>
        <a:xfrm flipV="1">
          <a:off x="2019300" y="179723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114135</xdr:rowOff>
    </xdr:from>
    <xdr:ext cx="405111" cy="259045"/>
    <xdr:sp macro="" textlink="">
      <xdr:nvSpPr>
        <xdr:cNvPr id="309" name="n_1aveValue【市民会館】&#10;有形固定資産減価償却率"/>
        <xdr:cNvSpPr txBox="1"/>
      </xdr:nvSpPr>
      <xdr:spPr>
        <a:xfrm>
          <a:off x="35820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310"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9633</xdr:rowOff>
    </xdr:from>
    <xdr:ext cx="405111" cy="259045"/>
    <xdr:sp macro="" textlink="">
      <xdr:nvSpPr>
        <xdr:cNvPr id="311" name="n_3aveValue【市民会館】&#10;有形固定資産減価償却率"/>
        <xdr:cNvSpPr txBox="1"/>
      </xdr:nvSpPr>
      <xdr:spPr>
        <a:xfrm>
          <a:off x="1816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147519</xdr:rowOff>
    </xdr:from>
    <xdr:ext cx="405111" cy="259045"/>
    <xdr:sp macro="" textlink="">
      <xdr:nvSpPr>
        <xdr:cNvPr id="312" name="n_1mainValue【市民会館】&#10;有形固定資産減価償却率"/>
        <xdr:cNvSpPr txBox="1"/>
      </xdr:nvSpPr>
      <xdr:spPr>
        <a:xfrm>
          <a:off x="35820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11991</xdr:rowOff>
    </xdr:from>
    <xdr:ext cx="405111" cy="259045"/>
    <xdr:sp macro="" textlink="">
      <xdr:nvSpPr>
        <xdr:cNvPr id="313" name="n_2mainValue【市民会館】&#10;有形固定資産減価償却率"/>
        <xdr:cNvSpPr txBox="1"/>
      </xdr:nvSpPr>
      <xdr:spPr>
        <a:xfrm>
          <a:off x="2705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47914</xdr:rowOff>
    </xdr:from>
    <xdr:ext cx="405111" cy="259045"/>
    <xdr:sp macro="" textlink="">
      <xdr:nvSpPr>
        <xdr:cNvPr id="314" name="n_3mainValue【市民会館】&#10;有形固定資産減価償却率"/>
        <xdr:cNvSpPr txBox="1"/>
      </xdr:nvSpPr>
      <xdr:spPr>
        <a:xfrm>
          <a:off x="18167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3" name="テキスト ボックス 3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4" name="直線コネクタ 3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25" name="直線コネクタ 32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6" name="テキスト ボックス 32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7" name="直線コネクタ 32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8" name="テキスト ボックス 32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9" name="直線コネクタ 32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0" name="テキスト ボックス 32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1" name="直線コネクタ 33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2" name="テキスト ボックス 33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336" name="直線コネクタ 335"/>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337"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338" name="直線コネクタ 337"/>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339"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340" name="直線コネクタ 339"/>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33545</xdr:rowOff>
    </xdr:from>
    <xdr:ext cx="469744" cy="259045"/>
    <xdr:sp macro="" textlink="">
      <xdr:nvSpPr>
        <xdr:cNvPr id="341" name="【市民会館】&#10;一人当たり面積平均値テキスト"/>
        <xdr:cNvSpPr txBox="1"/>
      </xdr:nvSpPr>
      <xdr:spPr>
        <a:xfrm>
          <a:off x="10515600" y="1803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342" name="フローチャート: 判断 341"/>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43" name="フローチャート: 判断 342"/>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344" name="フローチャート: 判断 343"/>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41402</xdr:rowOff>
    </xdr:from>
    <xdr:to>
      <xdr:col>41</xdr:col>
      <xdr:colOff>101600</xdr:colOff>
      <xdr:row>105</xdr:row>
      <xdr:rowOff>143002</xdr:rowOff>
    </xdr:to>
    <xdr:sp macro="" textlink="">
      <xdr:nvSpPr>
        <xdr:cNvPr id="345" name="フローチャート: 判断 344"/>
        <xdr:cNvSpPr/>
      </xdr:nvSpPr>
      <xdr:spPr>
        <a:xfrm>
          <a:off x="7810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6" name="テキスト ボックス 3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39115</xdr:rowOff>
    </xdr:from>
    <xdr:to>
      <xdr:col>55</xdr:col>
      <xdr:colOff>50800</xdr:colOff>
      <xdr:row>102</xdr:row>
      <xdr:rowOff>140715</xdr:rowOff>
    </xdr:to>
    <xdr:sp macro="" textlink="">
      <xdr:nvSpPr>
        <xdr:cNvPr id="351" name="楕円 350"/>
        <xdr:cNvSpPr/>
      </xdr:nvSpPr>
      <xdr:spPr>
        <a:xfrm>
          <a:off x="104267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61992</xdr:rowOff>
    </xdr:from>
    <xdr:ext cx="469744" cy="259045"/>
    <xdr:sp macro="" textlink="">
      <xdr:nvSpPr>
        <xdr:cNvPr id="352" name="【市民会館】&#10;一人当たり面積該当値テキスト"/>
        <xdr:cNvSpPr txBox="1"/>
      </xdr:nvSpPr>
      <xdr:spPr>
        <a:xfrm>
          <a:off x="10515600" y="1737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52832</xdr:rowOff>
    </xdr:from>
    <xdr:to>
      <xdr:col>50</xdr:col>
      <xdr:colOff>165100</xdr:colOff>
      <xdr:row>102</xdr:row>
      <xdr:rowOff>154432</xdr:rowOff>
    </xdr:to>
    <xdr:sp macro="" textlink="">
      <xdr:nvSpPr>
        <xdr:cNvPr id="353" name="楕円 352"/>
        <xdr:cNvSpPr/>
      </xdr:nvSpPr>
      <xdr:spPr>
        <a:xfrm>
          <a:off x="9588500" y="1754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89915</xdr:rowOff>
    </xdr:from>
    <xdr:to>
      <xdr:col>55</xdr:col>
      <xdr:colOff>0</xdr:colOff>
      <xdr:row>102</xdr:row>
      <xdr:rowOff>103632</xdr:rowOff>
    </xdr:to>
    <xdr:cxnSp macro="">
      <xdr:nvCxnSpPr>
        <xdr:cNvPr id="354" name="直線コネクタ 353"/>
        <xdr:cNvCxnSpPr/>
      </xdr:nvCxnSpPr>
      <xdr:spPr>
        <a:xfrm flipV="1">
          <a:off x="9639300" y="17577815"/>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61976</xdr:rowOff>
    </xdr:from>
    <xdr:to>
      <xdr:col>46</xdr:col>
      <xdr:colOff>38100</xdr:colOff>
      <xdr:row>102</xdr:row>
      <xdr:rowOff>163576</xdr:rowOff>
    </xdr:to>
    <xdr:sp macro="" textlink="">
      <xdr:nvSpPr>
        <xdr:cNvPr id="355" name="楕円 354"/>
        <xdr:cNvSpPr/>
      </xdr:nvSpPr>
      <xdr:spPr>
        <a:xfrm>
          <a:off x="8699500" y="1754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103632</xdr:rowOff>
    </xdr:from>
    <xdr:to>
      <xdr:col>50</xdr:col>
      <xdr:colOff>114300</xdr:colOff>
      <xdr:row>102</xdr:row>
      <xdr:rowOff>112776</xdr:rowOff>
    </xdr:to>
    <xdr:cxnSp macro="">
      <xdr:nvCxnSpPr>
        <xdr:cNvPr id="356" name="直線コネクタ 355"/>
        <xdr:cNvCxnSpPr/>
      </xdr:nvCxnSpPr>
      <xdr:spPr>
        <a:xfrm flipV="1">
          <a:off x="8750300" y="175915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71120</xdr:rowOff>
    </xdr:from>
    <xdr:to>
      <xdr:col>41</xdr:col>
      <xdr:colOff>101600</xdr:colOff>
      <xdr:row>103</xdr:row>
      <xdr:rowOff>1270</xdr:rowOff>
    </xdr:to>
    <xdr:sp macro="" textlink="">
      <xdr:nvSpPr>
        <xdr:cNvPr id="357" name="楕円 356"/>
        <xdr:cNvSpPr/>
      </xdr:nvSpPr>
      <xdr:spPr>
        <a:xfrm>
          <a:off x="7810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112776</xdr:rowOff>
    </xdr:from>
    <xdr:to>
      <xdr:col>45</xdr:col>
      <xdr:colOff>177800</xdr:colOff>
      <xdr:row>102</xdr:row>
      <xdr:rowOff>121920</xdr:rowOff>
    </xdr:to>
    <xdr:cxnSp macro="">
      <xdr:nvCxnSpPr>
        <xdr:cNvPr id="358" name="直線コネクタ 357"/>
        <xdr:cNvCxnSpPr/>
      </xdr:nvCxnSpPr>
      <xdr:spPr>
        <a:xfrm flipV="1">
          <a:off x="7861300" y="176006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359"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129557</xdr:rowOff>
    </xdr:from>
    <xdr:ext cx="469744" cy="259045"/>
    <xdr:sp macro="" textlink="">
      <xdr:nvSpPr>
        <xdr:cNvPr id="360"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134129</xdr:rowOff>
    </xdr:from>
    <xdr:ext cx="469744" cy="259045"/>
    <xdr:sp macro="" textlink="">
      <xdr:nvSpPr>
        <xdr:cNvPr id="361" name="n_3aveValue【市民会館】&#10;一人当たり面積"/>
        <xdr:cNvSpPr txBox="1"/>
      </xdr:nvSpPr>
      <xdr:spPr>
        <a:xfrm>
          <a:off x="7626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170959</xdr:rowOff>
    </xdr:from>
    <xdr:ext cx="469744" cy="259045"/>
    <xdr:sp macro="" textlink="">
      <xdr:nvSpPr>
        <xdr:cNvPr id="362" name="n_1mainValue【市民会館】&#10;一人当たり面積"/>
        <xdr:cNvSpPr txBox="1"/>
      </xdr:nvSpPr>
      <xdr:spPr>
        <a:xfrm>
          <a:off x="9391727" y="1731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8653</xdr:rowOff>
    </xdr:from>
    <xdr:ext cx="469744" cy="259045"/>
    <xdr:sp macro="" textlink="">
      <xdr:nvSpPr>
        <xdr:cNvPr id="363" name="n_2mainValue【市民会館】&#10;一人当たり面積"/>
        <xdr:cNvSpPr txBox="1"/>
      </xdr:nvSpPr>
      <xdr:spPr>
        <a:xfrm>
          <a:off x="8515427" y="173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17797</xdr:rowOff>
    </xdr:from>
    <xdr:ext cx="469744" cy="259045"/>
    <xdr:sp macro="" textlink="">
      <xdr:nvSpPr>
        <xdr:cNvPr id="364" name="n_3mainValue【市民会館】&#10;一人当たり面積"/>
        <xdr:cNvSpPr txBox="1"/>
      </xdr:nvSpPr>
      <xdr:spPr>
        <a:xfrm>
          <a:off x="762642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390" name="直線コネクタ 389"/>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391"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392" name="直線コネクタ 391"/>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393"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394" name="直線コネクタ 393"/>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58074</xdr:rowOff>
    </xdr:from>
    <xdr:ext cx="405111" cy="259045"/>
    <xdr:sp macro="" textlink="">
      <xdr:nvSpPr>
        <xdr:cNvPr id="395" name="【一般廃棄物処理施設】&#10;有形固定資産減価償却率平均値テキスト"/>
        <xdr:cNvSpPr txBox="1"/>
      </xdr:nvSpPr>
      <xdr:spPr>
        <a:xfrm>
          <a:off x="16357600" y="6058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396" name="フローチャート: 判断 395"/>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397" name="フローチャート: 判断 396"/>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398" name="フローチャート: 判断 397"/>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58057</xdr:rowOff>
    </xdr:from>
    <xdr:to>
      <xdr:col>72</xdr:col>
      <xdr:colOff>38100</xdr:colOff>
      <xdr:row>36</xdr:row>
      <xdr:rowOff>159657</xdr:rowOff>
    </xdr:to>
    <xdr:sp macro="" textlink="">
      <xdr:nvSpPr>
        <xdr:cNvPr id="399" name="フローチャート: 判断 398"/>
        <xdr:cNvSpPr/>
      </xdr:nvSpPr>
      <xdr:spPr>
        <a:xfrm>
          <a:off x="13652500" y="623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05" name="楕円 404"/>
        <xdr:cNvSpPr/>
      </xdr:nvSpPr>
      <xdr:spPr>
        <a:xfrm>
          <a:off x="16268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118127</xdr:rowOff>
    </xdr:from>
    <xdr:ext cx="405111" cy="259045"/>
    <xdr:sp macro="" textlink="">
      <xdr:nvSpPr>
        <xdr:cNvPr id="406" name="【一般廃棄物処理施設】&#10;有形固定資産減価償却率該当値テキスト"/>
        <xdr:cNvSpPr txBox="1"/>
      </xdr:nvSpPr>
      <xdr:spPr>
        <a:xfrm>
          <a:off x="16357600"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7439</xdr:rowOff>
    </xdr:from>
    <xdr:to>
      <xdr:col>81</xdr:col>
      <xdr:colOff>101600</xdr:colOff>
      <xdr:row>37</xdr:row>
      <xdr:rowOff>109039</xdr:rowOff>
    </xdr:to>
    <xdr:sp macro="" textlink="">
      <xdr:nvSpPr>
        <xdr:cNvPr id="407" name="楕円 406"/>
        <xdr:cNvSpPr/>
      </xdr:nvSpPr>
      <xdr:spPr>
        <a:xfrm>
          <a:off x="15430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19050</xdr:rowOff>
    </xdr:from>
    <xdr:to>
      <xdr:col>85</xdr:col>
      <xdr:colOff>127000</xdr:colOff>
      <xdr:row>37</xdr:row>
      <xdr:rowOff>58239</xdr:rowOff>
    </xdr:to>
    <xdr:cxnSp macro="">
      <xdr:nvCxnSpPr>
        <xdr:cNvPr id="408" name="直線コネクタ 407"/>
        <xdr:cNvCxnSpPr/>
      </xdr:nvCxnSpPr>
      <xdr:spPr>
        <a:xfrm flipV="1">
          <a:off x="15481300" y="636270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44994</xdr:rowOff>
    </xdr:from>
    <xdr:to>
      <xdr:col>76</xdr:col>
      <xdr:colOff>165100</xdr:colOff>
      <xdr:row>37</xdr:row>
      <xdr:rowOff>146594</xdr:rowOff>
    </xdr:to>
    <xdr:sp macro="" textlink="">
      <xdr:nvSpPr>
        <xdr:cNvPr id="409" name="楕円 408"/>
        <xdr:cNvSpPr/>
      </xdr:nvSpPr>
      <xdr:spPr>
        <a:xfrm>
          <a:off x="14541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58239</xdr:rowOff>
    </xdr:from>
    <xdr:to>
      <xdr:col>81</xdr:col>
      <xdr:colOff>50800</xdr:colOff>
      <xdr:row>37</xdr:row>
      <xdr:rowOff>95794</xdr:rowOff>
    </xdr:to>
    <xdr:cxnSp macro="">
      <xdr:nvCxnSpPr>
        <xdr:cNvPr id="410" name="直線コネクタ 409"/>
        <xdr:cNvCxnSpPr/>
      </xdr:nvCxnSpPr>
      <xdr:spPr>
        <a:xfrm flipV="1">
          <a:off x="14592300" y="640188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98878</xdr:rowOff>
    </xdr:from>
    <xdr:to>
      <xdr:col>72</xdr:col>
      <xdr:colOff>38100</xdr:colOff>
      <xdr:row>38</xdr:row>
      <xdr:rowOff>29028</xdr:rowOff>
    </xdr:to>
    <xdr:sp macro="" textlink="">
      <xdr:nvSpPr>
        <xdr:cNvPr id="411" name="楕円 410"/>
        <xdr:cNvSpPr/>
      </xdr:nvSpPr>
      <xdr:spPr>
        <a:xfrm>
          <a:off x="13652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95794</xdr:rowOff>
    </xdr:from>
    <xdr:to>
      <xdr:col>76</xdr:col>
      <xdr:colOff>114300</xdr:colOff>
      <xdr:row>37</xdr:row>
      <xdr:rowOff>149678</xdr:rowOff>
    </xdr:to>
    <xdr:cxnSp macro="">
      <xdr:nvCxnSpPr>
        <xdr:cNvPr id="412" name="直線コネクタ 411"/>
        <xdr:cNvCxnSpPr/>
      </xdr:nvCxnSpPr>
      <xdr:spPr>
        <a:xfrm flipV="1">
          <a:off x="13703300" y="6439444"/>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30860</xdr:rowOff>
    </xdr:from>
    <xdr:ext cx="405111" cy="259045"/>
    <xdr:sp macro="" textlink="">
      <xdr:nvSpPr>
        <xdr:cNvPr id="413" name="n_1aveValue【一般廃棄物処理施設】&#10;有形固定資産減価償却率"/>
        <xdr:cNvSpPr txBox="1"/>
      </xdr:nvSpPr>
      <xdr:spPr>
        <a:xfrm>
          <a:off x="152660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78213</xdr:rowOff>
    </xdr:from>
    <xdr:ext cx="405111" cy="259045"/>
    <xdr:sp macro="" textlink="">
      <xdr:nvSpPr>
        <xdr:cNvPr id="414" name="n_2aveValue【一般廃棄物処理施設】&#10;有形固定資産減価償却率"/>
        <xdr:cNvSpPr txBox="1"/>
      </xdr:nvSpPr>
      <xdr:spPr>
        <a:xfrm>
          <a:off x="14389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4734</xdr:rowOff>
    </xdr:from>
    <xdr:ext cx="405111" cy="259045"/>
    <xdr:sp macro="" textlink="">
      <xdr:nvSpPr>
        <xdr:cNvPr id="415" name="n_3aveValue【一般廃棄物処理施設】&#10;有形固定資産減価償却率"/>
        <xdr:cNvSpPr txBox="1"/>
      </xdr:nvSpPr>
      <xdr:spPr>
        <a:xfrm>
          <a:off x="13500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100166</xdr:rowOff>
    </xdr:from>
    <xdr:ext cx="405111" cy="259045"/>
    <xdr:sp macro="" textlink="">
      <xdr:nvSpPr>
        <xdr:cNvPr id="416" name="n_1mainValue【一般廃棄物処理施設】&#10;有形固定資産減価償却率"/>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137721</xdr:rowOff>
    </xdr:from>
    <xdr:ext cx="405111" cy="259045"/>
    <xdr:sp macro="" textlink="">
      <xdr:nvSpPr>
        <xdr:cNvPr id="417" name="n_2mainValue【一般廃棄物処理施設】&#10;有形固定資産減価償却率"/>
        <xdr:cNvSpPr txBox="1"/>
      </xdr:nvSpPr>
      <xdr:spPr>
        <a:xfrm>
          <a:off x="14389744" y="648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20155</xdr:rowOff>
    </xdr:from>
    <xdr:ext cx="405111" cy="259045"/>
    <xdr:sp macro="" textlink="">
      <xdr:nvSpPr>
        <xdr:cNvPr id="418" name="n_3mainValue【一般廃棄物処理施設】&#10;有形固定資産減価償却率"/>
        <xdr:cNvSpPr txBox="1"/>
      </xdr:nvSpPr>
      <xdr:spPr>
        <a:xfrm>
          <a:off x="13500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0" name="テキスト ボックス 42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2" name="テキスト ボックス 43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4" name="テキスト ボックス 43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6" name="テキスト ボックス 43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8" name="テキスト ボックス 4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440" name="直線コネクタ 439"/>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441"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442" name="直線コネクタ 441"/>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443"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288,317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444" name="直線コネクタ 443"/>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80656</xdr:rowOff>
    </xdr:from>
    <xdr:ext cx="534377" cy="259045"/>
    <xdr:sp macro="" textlink="">
      <xdr:nvSpPr>
        <xdr:cNvPr id="445" name="【一般廃棄物処理施設】&#10;一人当たり有形固定資産（償却資産）額平均値テキスト"/>
        <xdr:cNvSpPr txBox="1"/>
      </xdr:nvSpPr>
      <xdr:spPr>
        <a:xfrm>
          <a:off x="22199600" y="6595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446" name="フローチャート: 判断 445"/>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447" name="フローチャート: 判断 446"/>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83236</xdr:rowOff>
    </xdr:from>
    <xdr:to>
      <xdr:col>107</xdr:col>
      <xdr:colOff>101600</xdr:colOff>
      <xdr:row>40</xdr:row>
      <xdr:rowOff>13386</xdr:rowOff>
    </xdr:to>
    <xdr:sp macro="" textlink="">
      <xdr:nvSpPr>
        <xdr:cNvPr id="448" name="フローチャート: 判断 447"/>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94442</xdr:rowOff>
    </xdr:from>
    <xdr:to>
      <xdr:col>102</xdr:col>
      <xdr:colOff>165100</xdr:colOff>
      <xdr:row>40</xdr:row>
      <xdr:rowOff>24592</xdr:rowOff>
    </xdr:to>
    <xdr:sp macro="" textlink="">
      <xdr:nvSpPr>
        <xdr:cNvPr id="449" name="フローチャート: 判断 448"/>
        <xdr:cNvSpPr/>
      </xdr:nvSpPr>
      <xdr:spPr>
        <a:xfrm>
          <a:off x="19494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68569</xdr:rowOff>
    </xdr:from>
    <xdr:to>
      <xdr:col>116</xdr:col>
      <xdr:colOff>114300</xdr:colOff>
      <xdr:row>40</xdr:row>
      <xdr:rowOff>170169</xdr:rowOff>
    </xdr:to>
    <xdr:sp macro="" textlink="">
      <xdr:nvSpPr>
        <xdr:cNvPr id="455" name="楕円 454"/>
        <xdr:cNvSpPr/>
      </xdr:nvSpPr>
      <xdr:spPr>
        <a:xfrm>
          <a:off x="22110700" y="69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46996</xdr:rowOff>
    </xdr:from>
    <xdr:ext cx="534377" cy="259045"/>
    <xdr:sp macro="" textlink="">
      <xdr:nvSpPr>
        <xdr:cNvPr id="456" name="【一般廃棄物処理施設】&#10;一人当たり有形固定資産（償却資産）額該当値テキスト"/>
        <xdr:cNvSpPr txBox="1"/>
      </xdr:nvSpPr>
      <xdr:spPr>
        <a:xfrm>
          <a:off x="22199600" y="690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70910</xdr:rowOff>
    </xdr:from>
    <xdr:to>
      <xdr:col>112</xdr:col>
      <xdr:colOff>38100</xdr:colOff>
      <xdr:row>41</xdr:row>
      <xdr:rowOff>1060</xdr:rowOff>
    </xdr:to>
    <xdr:sp macro="" textlink="">
      <xdr:nvSpPr>
        <xdr:cNvPr id="457" name="楕円 456"/>
        <xdr:cNvSpPr/>
      </xdr:nvSpPr>
      <xdr:spPr>
        <a:xfrm>
          <a:off x="21272500" y="692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119369</xdr:rowOff>
    </xdr:from>
    <xdr:to>
      <xdr:col>116</xdr:col>
      <xdr:colOff>63500</xdr:colOff>
      <xdr:row>40</xdr:row>
      <xdr:rowOff>121710</xdr:rowOff>
    </xdr:to>
    <xdr:cxnSp macro="">
      <xdr:nvCxnSpPr>
        <xdr:cNvPr id="458" name="直線コネクタ 457"/>
        <xdr:cNvCxnSpPr/>
      </xdr:nvCxnSpPr>
      <xdr:spPr>
        <a:xfrm flipV="1">
          <a:off x="21323300" y="6977369"/>
          <a:ext cx="838200" cy="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73140</xdr:rowOff>
    </xdr:from>
    <xdr:to>
      <xdr:col>107</xdr:col>
      <xdr:colOff>101600</xdr:colOff>
      <xdr:row>41</xdr:row>
      <xdr:rowOff>3290</xdr:rowOff>
    </xdr:to>
    <xdr:sp macro="" textlink="">
      <xdr:nvSpPr>
        <xdr:cNvPr id="459" name="楕円 458"/>
        <xdr:cNvSpPr/>
      </xdr:nvSpPr>
      <xdr:spPr>
        <a:xfrm>
          <a:off x="20383500" y="69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121710</xdr:rowOff>
    </xdr:from>
    <xdr:to>
      <xdr:col>111</xdr:col>
      <xdr:colOff>177800</xdr:colOff>
      <xdr:row>40</xdr:row>
      <xdr:rowOff>123940</xdr:rowOff>
    </xdr:to>
    <xdr:cxnSp macro="">
      <xdr:nvCxnSpPr>
        <xdr:cNvPr id="460" name="直線コネクタ 459"/>
        <xdr:cNvCxnSpPr/>
      </xdr:nvCxnSpPr>
      <xdr:spPr>
        <a:xfrm flipV="1">
          <a:off x="20434300" y="6979710"/>
          <a:ext cx="889000" cy="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73648</xdr:rowOff>
    </xdr:from>
    <xdr:to>
      <xdr:col>102</xdr:col>
      <xdr:colOff>165100</xdr:colOff>
      <xdr:row>41</xdr:row>
      <xdr:rowOff>3798</xdr:rowOff>
    </xdr:to>
    <xdr:sp macro="" textlink="">
      <xdr:nvSpPr>
        <xdr:cNvPr id="461" name="楕円 460"/>
        <xdr:cNvSpPr/>
      </xdr:nvSpPr>
      <xdr:spPr>
        <a:xfrm>
          <a:off x="19494500" y="693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123940</xdr:rowOff>
    </xdr:from>
    <xdr:to>
      <xdr:col>107</xdr:col>
      <xdr:colOff>50800</xdr:colOff>
      <xdr:row>40</xdr:row>
      <xdr:rowOff>124448</xdr:rowOff>
    </xdr:to>
    <xdr:cxnSp macro="">
      <xdr:nvCxnSpPr>
        <xdr:cNvPr id="462" name="直線コネクタ 461"/>
        <xdr:cNvCxnSpPr/>
      </xdr:nvCxnSpPr>
      <xdr:spPr>
        <a:xfrm flipV="1">
          <a:off x="19545300" y="6981940"/>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30672</xdr:rowOff>
    </xdr:from>
    <xdr:ext cx="534377" cy="259045"/>
    <xdr:sp macro="" textlink="">
      <xdr:nvSpPr>
        <xdr:cNvPr id="463" name="n_1aveValue【一般廃棄物処理施設】&#10;一人当たり有形固定資産（償却資産）額"/>
        <xdr:cNvSpPr txBox="1"/>
      </xdr:nvSpPr>
      <xdr:spPr>
        <a:xfrm>
          <a:off x="210434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29913</xdr:rowOff>
    </xdr:from>
    <xdr:ext cx="534377" cy="259045"/>
    <xdr:sp macro="" textlink="">
      <xdr:nvSpPr>
        <xdr:cNvPr id="464" name="n_2aveValue【一般廃棄物処理施設】&#10;一人当たり有形固定資産（償却資産）額"/>
        <xdr:cNvSpPr txBox="1"/>
      </xdr:nvSpPr>
      <xdr:spPr>
        <a:xfrm>
          <a:off x="20167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41119</xdr:rowOff>
    </xdr:from>
    <xdr:ext cx="534377" cy="259045"/>
    <xdr:sp macro="" textlink="">
      <xdr:nvSpPr>
        <xdr:cNvPr id="465" name="n_3aveValue【一般廃棄物処理施設】&#10;一人当たり有形固定資産（償却資産）額"/>
        <xdr:cNvSpPr txBox="1"/>
      </xdr:nvSpPr>
      <xdr:spPr>
        <a:xfrm>
          <a:off x="19278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163637</xdr:rowOff>
    </xdr:from>
    <xdr:ext cx="534377" cy="259045"/>
    <xdr:sp macro="" textlink="">
      <xdr:nvSpPr>
        <xdr:cNvPr id="466" name="n_1mainValue【一般廃棄物処理施設】&#10;一人当たり有形固定資産（償却資産）額"/>
        <xdr:cNvSpPr txBox="1"/>
      </xdr:nvSpPr>
      <xdr:spPr>
        <a:xfrm>
          <a:off x="21043411" y="702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165867</xdr:rowOff>
    </xdr:from>
    <xdr:ext cx="534377" cy="259045"/>
    <xdr:sp macro="" textlink="">
      <xdr:nvSpPr>
        <xdr:cNvPr id="467" name="n_2mainValue【一般廃棄物処理施設】&#10;一人当たり有形固定資産（償却資産）額"/>
        <xdr:cNvSpPr txBox="1"/>
      </xdr:nvSpPr>
      <xdr:spPr>
        <a:xfrm>
          <a:off x="20167111" y="702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166375</xdr:rowOff>
    </xdr:from>
    <xdr:ext cx="534377" cy="259045"/>
    <xdr:sp macro="" textlink="">
      <xdr:nvSpPr>
        <xdr:cNvPr id="468" name="n_3mainValue【一般廃棄物処理施設】&#10;一人当たり有形固定資産（償却資産）額"/>
        <xdr:cNvSpPr txBox="1"/>
      </xdr:nvSpPr>
      <xdr:spPr>
        <a:xfrm>
          <a:off x="19278111" y="70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480" name="テキスト ボックス 47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8" name="テキスト ボックス 48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492" name="直線コネクタ 491"/>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493"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494" name="直線コネクタ 493"/>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495"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496" name="直線コネクタ 495"/>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497"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98" name="フローチャート: 判断 497"/>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499" name="フローチャート: 判断 498"/>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34925</xdr:rowOff>
    </xdr:from>
    <xdr:to>
      <xdr:col>76</xdr:col>
      <xdr:colOff>165100</xdr:colOff>
      <xdr:row>59</xdr:row>
      <xdr:rowOff>136525</xdr:rowOff>
    </xdr:to>
    <xdr:sp macro="" textlink="">
      <xdr:nvSpPr>
        <xdr:cNvPr id="500" name="フローチャート: 判断 499"/>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01" name="フローチャート: 判断 500"/>
        <xdr:cNvSpPr/>
      </xdr:nvSpPr>
      <xdr:spPr>
        <a:xfrm>
          <a:off x="13652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90170</xdr:rowOff>
    </xdr:from>
    <xdr:to>
      <xdr:col>85</xdr:col>
      <xdr:colOff>177800</xdr:colOff>
      <xdr:row>57</xdr:row>
      <xdr:rowOff>20320</xdr:rowOff>
    </xdr:to>
    <xdr:sp macro="" textlink="">
      <xdr:nvSpPr>
        <xdr:cNvPr id="507" name="楕円 506"/>
        <xdr:cNvSpPr/>
      </xdr:nvSpPr>
      <xdr:spPr>
        <a:xfrm>
          <a:off x="16268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113047</xdr:rowOff>
    </xdr:from>
    <xdr:ext cx="405111" cy="259045"/>
    <xdr:sp macro="" textlink="">
      <xdr:nvSpPr>
        <xdr:cNvPr id="508" name="【保健センター・保健所】&#10;有形固定資産減価償却率該当値テキスト"/>
        <xdr:cNvSpPr txBox="1"/>
      </xdr:nvSpPr>
      <xdr:spPr>
        <a:xfrm>
          <a:off x="16357600"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128270</xdr:rowOff>
    </xdr:from>
    <xdr:to>
      <xdr:col>81</xdr:col>
      <xdr:colOff>101600</xdr:colOff>
      <xdr:row>57</xdr:row>
      <xdr:rowOff>58420</xdr:rowOff>
    </xdr:to>
    <xdr:sp macro="" textlink="">
      <xdr:nvSpPr>
        <xdr:cNvPr id="509" name="楕円 508"/>
        <xdr:cNvSpPr/>
      </xdr:nvSpPr>
      <xdr:spPr>
        <a:xfrm>
          <a:off x="15430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140970</xdr:rowOff>
    </xdr:from>
    <xdr:to>
      <xdr:col>85</xdr:col>
      <xdr:colOff>127000</xdr:colOff>
      <xdr:row>57</xdr:row>
      <xdr:rowOff>7620</xdr:rowOff>
    </xdr:to>
    <xdr:cxnSp macro="">
      <xdr:nvCxnSpPr>
        <xdr:cNvPr id="510" name="直線コネクタ 509"/>
        <xdr:cNvCxnSpPr/>
      </xdr:nvCxnSpPr>
      <xdr:spPr>
        <a:xfrm flipV="1">
          <a:off x="15481300" y="97421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166370</xdr:rowOff>
    </xdr:from>
    <xdr:to>
      <xdr:col>76</xdr:col>
      <xdr:colOff>165100</xdr:colOff>
      <xdr:row>57</xdr:row>
      <xdr:rowOff>96520</xdr:rowOff>
    </xdr:to>
    <xdr:sp macro="" textlink="">
      <xdr:nvSpPr>
        <xdr:cNvPr id="511" name="楕円 510"/>
        <xdr:cNvSpPr/>
      </xdr:nvSpPr>
      <xdr:spPr>
        <a:xfrm>
          <a:off x="145415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7620</xdr:rowOff>
    </xdr:from>
    <xdr:to>
      <xdr:col>81</xdr:col>
      <xdr:colOff>50800</xdr:colOff>
      <xdr:row>57</xdr:row>
      <xdr:rowOff>45720</xdr:rowOff>
    </xdr:to>
    <xdr:cxnSp macro="">
      <xdr:nvCxnSpPr>
        <xdr:cNvPr id="512" name="直線コネクタ 511"/>
        <xdr:cNvCxnSpPr/>
      </xdr:nvCxnSpPr>
      <xdr:spPr>
        <a:xfrm flipV="1">
          <a:off x="14592300" y="97802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33020</xdr:rowOff>
    </xdr:from>
    <xdr:to>
      <xdr:col>72</xdr:col>
      <xdr:colOff>38100</xdr:colOff>
      <xdr:row>57</xdr:row>
      <xdr:rowOff>134620</xdr:rowOff>
    </xdr:to>
    <xdr:sp macro="" textlink="">
      <xdr:nvSpPr>
        <xdr:cNvPr id="513" name="楕円 512"/>
        <xdr:cNvSpPr/>
      </xdr:nvSpPr>
      <xdr:spPr>
        <a:xfrm>
          <a:off x="13652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45720</xdr:rowOff>
    </xdr:from>
    <xdr:to>
      <xdr:col>76</xdr:col>
      <xdr:colOff>114300</xdr:colOff>
      <xdr:row>57</xdr:row>
      <xdr:rowOff>83820</xdr:rowOff>
    </xdr:to>
    <xdr:cxnSp macro="">
      <xdr:nvCxnSpPr>
        <xdr:cNvPr id="514" name="直線コネクタ 513"/>
        <xdr:cNvCxnSpPr/>
      </xdr:nvCxnSpPr>
      <xdr:spPr>
        <a:xfrm flipV="1">
          <a:off x="13703300" y="9818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114317</xdr:rowOff>
    </xdr:from>
    <xdr:ext cx="405111" cy="259045"/>
    <xdr:sp macro="" textlink="">
      <xdr:nvSpPr>
        <xdr:cNvPr id="515" name="n_1aveValue【保健センター・保健所】&#10;有形固定資産減価償却率"/>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127652</xdr:rowOff>
    </xdr:from>
    <xdr:ext cx="405111" cy="259045"/>
    <xdr:sp macro="" textlink="">
      <xdr:nvSpPr>
        <xdr:cNvPr id="516" name="n_2aveValue【保健センター・保健所】&#10;有形固定資産減価償却率"/>
        <xdr:cNvSpPr txBox="1"/>
      </xdr:nvSpPr>
      <xdr:spPr>
        <a:xfrm>
          <a:off x="14389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49547</xdr:rowOff>
    </xdr:from>
    <xdr:ext cx="405111" cy="259045"/>
    <xdr:sp macro="" textlink="">
      <xdr:nvSpPr>
        <xdr:cNvPr id="517" name="n_3aveValue【保健センター・保健所】&#10;有形固定資産減価償却率"/>
        <xdr:cNvSpPr txBox="1"/>
      </xdr:nvSpPr>
      <xdr:spPr>
        <a:xfrm>
          <a:off x="13500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74947</xdr:rowOff>
    </xdr:from>
    <xdr:ext cx="405111" cy="259045"/>
    <xdr:sp macro="" textlink="">
      <xdr:nvSpPr>
        <xdr:cNvPr id="518" name="n_1mainValue【保健センター・保健所】&#10;有形固定資産減価償却率"/>
        <xdr:cNvSpPr txBox="1"/>
      </xdr:nvSpPr>
      <xdr:spPr>
        <a:xfrm>
          <a:off x="152660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113047</xdr:rowOff>
    </xdr:from>
    <xdr:ext cx="405111" cy="259045"/>
    <xdr:sp macro="" textlink="">
      <xdr:nvSpPr>
        <xdr:cNvPr id="519" name="n_2mainValue【保健センター・保健所】&#10;有形固定資産減価償却率"/>
        <xdr:cNvSpPr txBox="1"/>
      </xdr:nvSpPr>
      <xdr:spPr>
        <a:xfrm>
          <a:off x="1438974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151147</xdr:rowOff>
    </xdr:from>
    <xdr:ext cx="405111" cy="259045"/>
    <xdr:sp macro="" textlink="">
      <xdr:nvSpPr>
        <xdr:cNvPr id="520" name="n_3mainValue【保健センター・保健所】&#10;有形固定資産減価償却率"/>
        <xdr:cNvSpPr txBox="1"/>
      </xdr:nvSpPr>
      <xdr:spPr>
        <a:xfrm>
          <a:off x="135007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1" name="直線コネクタ 5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2" name="テキスト ボックス 5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3" name="直線コネクタ 5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4" name="テキスト ボックス 5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5" name="直線コネクタ 5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6" name="テキスト ボックス 5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7" name="直線コネクタ 5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8" name="テキスト ボックス 5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42" name="直線コネクタ 541"/>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43"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44" name="直線コネクタ 543"/>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4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46" name="直線コネクタ 54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547" name="【保健センター・保健所】&#10;一人当たり面積平均値テキスト"/>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48" name="フローチャート: 判断 547"/>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49" name="フローチャート: 判断 548"/>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550" name="フローチャート: 判断 549"/>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166370</xdr:rowOff>
    </xdr:from>
    <xdr:to>
      <xdr:col>102</xdr:col>
      <xdr:colOff>165100</xdr:colOff>
      <xdr:row>60</xdr:row>
      <xdr:rowOff>96520</xdr:rowOff>
    </xdr:to>
    <xdr:sp macro="" textlink="">
      <xdr:nvSpPr>
        <xdr:cNvPr id="551" name="フローチャート: 判断 550"/>
        <xdr:cNvSpPr/>
      </xdr:nvSpPr>
      <xdr:spPr>
        <a:xfrm>
          <a:off x="19494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557" name="楕円 556"/>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24147</xdr:rowOff>
    </xdr:from>
    <xdr:ext cx="469744" cy="259045"/>
    <xdr:sp macro="" textlink="">
      <xdr:nvSpPr>
        <xdr:cNvPr id="558" name="【保健センター・保健所】&#10;一人当たり面積該当値テキスト"/>
        <xdr:cNvSpPr txBox="1"/>
      </xdr:nvSpPr>
      <xdr:spPr>
        <a:xfrm>
          <a:off x="22199600"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109220</xdr:rowOff>
    </xdr:from>
    <xdr:to>
      <xdr:col>112</xdr:col>
      <xdr:colOff>38100</xdr:colOff>
      <xdr:row>63</xdr:row>
      <xdr:rowOff>39370</xdr:rowOff>
    </xdr:to>
    <xdr:sp macro="" textlink="">
      <xdr:nvSpPr>
        <xdr:cNvPr id="559" name="楕円 558"/>
        <xdr:cNvSpPr/>
      </xdr:nvSpPr>
      <xdr:spPr>
        <a:xfrm>
          <a:off x="21272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160020</xdr:rowOff>
    </xdr:to>
    <xdr:cxnSp macro="">
      <xdr:nvCxnSpPr>
        <xdr:cNvPr id="560" name="直線コネクタ 559"/>
        <xdr:cNvCxnSpPr/>
      </xdr:nvCxnSpPr>
      <xdr:spPr>
        <a:xfrm>
          <a:off x="21323300" y="1078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109220</xdr:rowOff>
    </xdr:from>
    <xdr:to>
      <xdr:col>107</xdr:col>
      <xdr:colOff>101600</xdr:colOff>
      <xdr:row>63</xdr:row>
      <xdr:rowOff>39370</xdr:rowOff>
    </xdr:to>
    <xdr:sp macro="" textlink="">
      <xdr:nvSpPr>
        <xdr:cNvPr id="561" name="楕円 560"/>
        <xdr:cNvSpPr/>
      </xdr:nvSpPr>
      <xdr:spPr>
        <a:xfrm>
          <a:off x="20383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160020</xdr:rowOff>
    </xdr:from>
    <xdr:to>
      <xdr:col>111</xdr:col>
      <xdr:colOff>177800</xdr:colOff>
      <xdr:row>62</xdr:row>
      <xdr:rowOff>160020</xdr:rowOff>
    </xdr:to>
    <xdr:cxnSp macro="">
      <xdr:nvCxnSpPr>
        <xdr:cNvPr id="562" name="直線コネクタ 561"/>
        <xdr:cNvCxnSpPr/>
      </xdr:nvCxnSpPr>
      <xdr:spPr>
        <a:xfrm>
          <a:off x="20434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563" name="楕円 562"/>
        <xdr:cNvSpPr/>
      </xdr:nvSpPr>
      <xdr:spPr>
        <a:xfrm>
          <a:off x="19494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160020</xdr:rowOff>
    </xdr:from>
    <xdr:to>
      <xdr:col>107</xdr:col>
      <xdr:colOff>50800</xdr:colOff>
      <xdr:row>62</xdr:row>
      <xdr:rowOff>160020</xdr:rowOff>
    </xdr:to>
    <xdr:cxnSp macro="">
      <xdr:nvCxnSpPr>
        <xdr:cNvPr id="564" name="直線コネクタ 563"/>
        <xdr:cNvCxnSpPr/>
      </xdr:nvCxnSpPr>
      <xdr:spPr>
        <a:xfrm>
          <a:off x="19545300" y="1078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113047</xdr:rowOff>
    </xdr:from>
    <xdr:ext cx="469744" cy="259045"/>
    <xdr:sp macro="" textlink="">
      <xdr:nvSpPr>
        <xdr:cNvPr id="565"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566"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113047</xdr:rowOff>
    </xdr:from>
    <xdr:ext cx="469744" cy="259045"/>
    <xdr:sp macro="" textlink="">
      <xdr:nvSpPr>
        <xdr:cNvPr id="567" name="n_3aveValue【保健センター・保健所】&#10;一人当たり面積"/>
        <xdr:cNvSpPr txBox="1"/>
      </xdr:nvSpPr>
      <xdr:spPr>
        <a:xfrm>
          <a:off x="19310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30497</xdr:rowOff>
    </xdr:from>
    <xdr:ext cx="469744" cy="259045"/>
    <xdr:sp macro="" textlink="">
      <xdr:nvSpPr>
        <xdr:cNvPr id="568" name="n_1mainValue【保健センター・保健所】&#10;一人当たり面積"/>
        <xdr:cNvSpPr txBox="1"/>
      </xdr:nvSpPr>
      <xdr:spPr>
        <a:xfrm>
          <a:off x="210757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30497</xdr:rowOff>
    </xdr:from>
    <xdr:ext cx="469744" cy="259045"/>
    <xdr:sp macro="" textlink="">
      <xdr:nvSpPr>
        <xdr:cNvPr id="569" name="n_2mainValue【保健センター・保健所】&#10;一人当たり面積"/>
        <xdr:cNvSpPr txBox="1"/>
      </xdr:nvSpPr>
      <xdr:spPr>
        <a:xfrm>
          <a:off x="20199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30497</xdr:rowOff>
    </xdr:from>
    <xdr:ext cx="469744" cy="259045"/>
    <xdr:sp macro="" textlink="">
      <xdr:nvSpPr>
        <xdr:cNvPr id="570" name="n_3mainValue【保健センター・保健所】&#10;一人当たり面積"/>
        <xdr:cNvSpPr txBox="1"/>
      </xdr:nvSpPr>
      <xdr:spPr>
        <a:xfrm>
          <a:off x="19310427"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1" name="テキスト ボックス 58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2" name="直線コネクタ 58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3" name="テキスト ボックス 58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4" name="直線コネクタ 58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5" name="テキスト ボックス 58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6" name="直線コネクタ 58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7" name="テキスト ボックス 58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8" name="直線コネクタ 58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9" name="テキスト ボックス 58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0" name="直線コネクタ 58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1" name="テキスト ボックス 59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595" name="直線コネクタ 594"/>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596"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597" name="直線コネクタ 596"/>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598"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599" name="直線コネクタ 598"/>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105427</xdr:rowOff>
    </xdr:from>
    <xdr:ext cx="405111" cy="259045"/>
    <xdr:sp macro="" textlink="">
      <xdr:nvSpPr>
        <xdr:cNvPr id="600" name="【消防施設】&#10;有形固定資産減価償却率平均値テキスト"/>
        <xdr:cNvSpPr txBox="1"/>
      </xdr:nvSpPr>
      <xdr:spPr>
        <a:xfrm>
          <a:off x="16357600" y="1399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01" name="フローチャート: 判断 600"/>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02" name="フローチャート: 判断 601"/>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132080</xdr:rowOff>
    </xdr:from>
    <xdr:to>
      <xdr:col>76</xdr:col>
      <xdr:colOff>165100</xdr:colOff>
      <xdr:row>83</xdr:row>
      <xdr:rowOff>62230</xdr:rowOff>
    </xdr:to>
    <xdr:sp macro="" textlink="">
      <xdr:nvSpPr>
        <xdr:cNvPr id="603" name="フローチャート: 判断 602"/>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111125</xdr:rowOff>
    </xdr:from>
    <xdr:to>
      <xdr:col>72</xdr:col>
      <xdr:colOff>38100</xdr:colOff>
      <xdr:row>84</xdr:row>
      <xdr:rowOff>41275</xdr:rowOff>
    </xdr:to>
    <xdr:sp macro="" textlink="">
      <xdr:nvSpPr>
        <xdr:cNvPr id="604" name="フローチャート: 判断 603"/>
        <xdr:cNvSpPr/>
      </xdr:nvSpPr>
      <xdr:spPr>
        <a:xfrm>
          <a:off x="13652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31114</xdr:rowOff>
    </xdr:from>
    <xdr:to>
      <xdr:col>85</xdr:col>
      <xdr:colOff>177800</xdr:colOff>
      <xdr:row>86</xdr:row>
      <xdr:rowOff>132714</xdr:rowOff>
    </xdr:to>
    <xdr:sp macro="" textlink="">
      <xdr:nvSpPr>
        <xdr:cNvPr id="610" name="楕円 609"/>
        <xdr:cNvSpPr/>
      </xdr:nvSpPr>
      <xdr:spPr>
        <a:xfrm>
          <a:off x="16268700" y="1477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117491</xdr:rowOff>
    </xdr:from>
    <xdr:ext cx="405111" cy="259045"/>
    <xdr:sp macro="" textlink="">
      <xdr:nvSpPr>
        <xdr:cNvPr id="611" name="【消防施設】&#10;有形固定資産減価償却率該当値テキスト"/>
        <xdr:cNvSpPr txBox="1"/>
      </xdr:nvSpPr>
      <xdr:spPr>
        <a:xfrm>
          <a:off x="16357600" y="14690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73025</xdr:rowOff>
    </xdr:from>
    <xdr:to>
      <xdr:col>81</xdr:col>
      <xdr:colOff>101600</xdr:colOff>
      <xdr:row>87</xdr:row>
      <xdr:rowOff>3175</xdr:rowOff>
    </xdr:to>
    <xdr:sp macro="" textlink="">
      <xdr:nvSpPr>
        <xdr:cNvPr id="612" name="楕円 611"/>
        <xdr:cNvSpPr/>
      </xdr:nvSpPr>
      <xdr:spPr>
        <a:xfrm>
          <a:off x="15430500" y="1481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81914</xdr:rowOff>
    </xdr:from>
    <xdr:to>
      <xdr:col>85</xdr:col>
      <xdr:colOff>127000</xdr:colOff>
      <xdr:row>86</xdr:row>
      <xdr:rowOff>123825</xdr:rowOff>
    </xdr:to>
    <xdr:cxnSp macro="">
      <xdr:nvCxnSpPr>
        <xdr:cNvPr id="613" name="直線コネクタ 612"/>
        <xdr:cNvCxnSpPr/>
      </xdr:nvCxnSpPr>
      <xdr:spPr>
        <a:xfrm flipV="1">
          <a:off x="15481300" y="148266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114936</xdr:rowOff>
    </xdr:from>
    <xdr:to>
      <xdr:col>76</xdr:col>
      <xdr:colOff>165100</xdr:colOff>
      <xdr:row>87</xdr:row>
      <xdr:rowOff>45086</xdr:rowOff>
    </xdr:to>
    <xdr:sp macro="" textlink="">
      <xdr:nvSpPr>
        <xdr:cNvPr id="614" name="楕円 613"/>
        <xdr:cNvSpPr/>
      </xdr:nvSpPr>
      <xdr:spPr>
        <a:xfrm>
          <a:off x="14541500" y="1485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123825</xdr:rowOff>
    </xdr:from>
    <xdr:to>
      <xdr:col>81</xdr:col>
      <xdr:colOff>50800</xdr:colOff>
      <xdr:row>86</xdr:row>
      <xdr:rowOff>165736</xdr:rowOff>
    </xdr:to>
    <xdr:cxnSp macro="">
      <xdr:nvCxnSpPr>
        <xdr:cNvPr id="615" name="直線コネクタ 614"/>
        <xdr:cNvCxnSpPr/>
      </xdr:nvCxnSpPr>
      <xdr:spPr>
        <a:xfrm flipV="1">
          <a:off x="14592300" y="148685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143511</xdr:rowOff>
    </xdr:from>
    <xdr:to>
      <xdr:col>72</xdr:col>
      <xdr:colOff>38100</xdr:colOff>
      <xdr:row>87</xdr:row>
      <xdr:rowOff>73661</xdr:rowOff>
    </xdr:to>
    <xdr:sp macro="" textlink="">
      <xdr:nvSpPr>
        <xdr:cNvPr id="616" name="楕円 615"/>
        <xdr:cNvSpPr/>
      </xdr:nvSpPr>
      <xdr:spPr>
        <a:xfrm>
          <a:off x="13652500" y="1488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165736</xdr:rowOff>
    </xdr:from>
    <xdr:to>
      <xdr:col>76</xdr:col>
      <xdr:colOff>114300</xdr:colOff>
      <xdr:row>87</xdr:row>
      <xdr:rowOff>22861</xdr:rowOff>
    </xdr:to>
    <xdr:cxnSp macro="">
      <xdr:nvCxnSpPr>
        <xdr:cNvPr id="617" name="直線コネクタ 616"/>
        <xdr:cNvCxnSpPr/>
      </xdr:nvCxnSpPr>
      <xdr:spPr>
        <a:xfrm flipV="1">
          <a:off x="13703300" y="149104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65422</xdr:rowOff>
    </xdr:from>
    <xdr:ext cx="405111" cy="259045"/>
    <xdr:sp macro="" textlink="">
      <xdr:nvSpPr>
        <xdr:cNvPr id="618" name="n_1aveValue【消防施設】&#10;有形固定資産減価償却率"/>
        <xdr:cNvSpPr txBox="1"/>
      </xdr:nvSpPr>
      <xdr:spPr>
        <a:xfrm>
          <a:off x="15266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78757</xdr:rowOff>
    </xdr:from>
    <xdr:ext cx="405111" cy="259045"/>
    <xdr:sp macro="" textlink="">
      <xdr:nvSpPr>
        <xdr:cNvPr id="619" name="n_2aveValue【消防施設】&#10;有形固定資産減価償却率"/>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57802</xdr:rowOff>
    </xdr:from>
    <xdr:ext cx="405111" cy="259045"/>
    <xdr:sp macro="" textlink="">
      <xdr:nvSpPr>
        <xdr:cNvPr id="620" name="n_3aveValue【消防施設】&#10;有形固定資産減価償却率"/>
        <xdr:cNvSpPr txBox="1"/>
      </xdr:nvSpPr>
      <xdr:spPr>
        <a:xfrm>
          <a:off x="13500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165752</xdr:rowOff>
    </xdr:from>
    <xdr:ext cx="405111" cy="259045"/>
    <xdr:sp macro="" textlink="">
      <xdr:nvSpPr>
        <xdr:cNvPr id="621" name="n_1mainValue【消防施設】&#10;有形固定資産減価償却率"/>
        <xdr:cNvSpPr txBox="1"/>
      </xdr:nvSpPr>
      <xdr:spPr>
        <a:xfrm>
          <a:off x="15266044" y="1491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36213</xdr:rowOff>
    </xdr:from>
    <xdr:ext cx="405111" cy="259045"/>
    <xdr:sp macro="" textlink="">
      <xdr:nvSpPr>
        <xdr:cNvPr id="622" name="n_2mainValue【消防施設】&#10;有形固定資産減価償却率"/>
        <xdr:cNvSpPr txBox="1"/>
      </xdr:nvSpPr>
      <xdr:spPr>
        <a:xfrm>
          <a:off x="14389744" y="1495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64788</xdr:rowOff>
    </xdr:from>
    <xdr:ext cx="405111" cy="259045"/>
    <xdr:sp macro="" textlink="">
      <xdr:nvSpPr>
        <xdr:cNvPr id="623" name="n_3mainValue【消防施設】&#10;有形固定資産減価償却率"/>
        <xdr:cNvSpPr txBox="1"/>
      </xdr:nvSpPr>
      <xdr:spPr>
        <a:xfrm>
          <a:off x="13500744" y="1498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4" name="直線コネクタ 63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5" name="テキスト ボックス 63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6" name="直線コネクタ 63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7" name="テキスト ボックス 63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8" name="直線コネクタ 63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9" name="テキスト ボックス 63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0" name="直線コネクタ 63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1" name="テキスト ボックス 64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2" name="直線コネクタ 64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3" name="テキスト ボックス 64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647" name="直線コネクタ 646"/>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48"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49" name="直線コネクタ 648"/>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650"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651" name="直線コネクタ 650"/>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17797</xdr:rowOff>
    </xdr:from>
    <xdr:ext cx="469744" cy="259045"/>
    <xdr:sp macro="" textlink="">
      <xdr:nvSpPr>
        <xdr:cNvPr id="652" name="【消防施設】&#10;一人当たり面積平均値テキスト"/>
        <xdr:cNvSpPr txBox="1"/>
      </xdr:nvSpPr>
      <xdr:spPr>
        <a:xfrm>
          <a:off x="22199600" y="1441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653" name="フローチャート: 判断 652"/>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54" name="フローチャート: 判断 653"/>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655" name="フローチャート: 判断 654"/>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56" name="フローチャート: 判断 655"/>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7" name="テキスト ボックス 6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662" name="楕円 661"/>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663" name="【消防施設】&#10;一人当たり面積該当値テキスト"/>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664" name="楕円 663"/>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76200</xdr:rowOff>
    </xdr:to>
    <xdr:cxnSp macro="">
      <xdr:nvCxnSpPr>
        <xdr:cNvPr id="665" name="直線コネクタ 664"/>
        <xdr:cNvCxnSpPr/>
      </xdr:nvCxnSpPr>
      <xdr:spPr>
        <a:xfrm>
          <a:off x="21323300" y="14649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29211</xdr:rowOff>
    </xdr:from>
    <xdr:to>
      <xdr:col>107</xdr:col>
      <xdr:colOff>101600</xdr:colOff>
      <xdr:row>85</xdr:row>
      <xdr:rowOff>130811</xdr:rowOff>
    </xdr:to>
    <xdr:sp macro="" textlink="">
      <xdr:nvSpPr>
        <xdr:cNvPr id="666" name="楕円 665"/>
        <xdr:cNvSpPr/>
      </xdr:nvSpPr>
      <xdr:spPr>
        <a:xfrm>
          <a:off x="20383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80011</xdr:rowOff>
    </xdr:to>
    <xdr:cxnSp macro="">
      <xdr:nvCxnSpPr>
        <xdr:cNvPr id="667" name="直線コネクタ 666"/>
        <xdr:cNvCxnSpPr/>
      </xdr:nvCxnSpPr>
      <xdr:spPr>
        <a:xfrm flipV="1">
          <a:off x="20434300" y="146494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36830</xdr:rowOff>
    </xdr:from>
    <xdr:to>
      <xdr:col>102</xdr:col>
      <xdr:colOff>165100</xdr:colOff>
      <xdr:row>85</xdr:row>
      <xdr:rowOff>138430</xdr:rowOff>
    </xdr:to>
    <xdr:sp macro="" textlink="">
      <xdr:nvSpPr>
        <xdr:cNvPr id="668" name="楕円 667"/>
        <xdr:cNvSpPr/>
      </xdr:nvSpPr>
      <xdr:spPr>
        <a:xfrm>
          <a:off x="19494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80011</xdr:rowOff>
    </xdr:from>
    <xdr:to>
      <xdr:col>107</xdr:col>
      <xdr:colOff>50800</xdr:colOff>
      <xdr:row>85</xdr:row>
      <xdr:rowOff>87630</xdr:rowOff>
    </xdr:to>
    <xdr:cxnSp macro="">
      <xdr:nvCxnSpPr>
        <xdr:cNvPr id="669" name="直線コネクタ 668"/>
        <xdr:cNvCxnSpPr/>
      </xdr:nvCxnSpPr>
      <xdr:spPr>
        <a:xfrm flipV="1">
          <a:off x="19545300" y="14653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670"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133366</xdr:rowOff>
    </xdr:from>
    <xdr:ext cx="469744" cy="259045"/>
    <xdr:sp macro="" textlink="">
      <xdr:nvSpPr>
        <xdr:cNvPr id="671" name="n_2aveValue【消防施設】&#10;一人当たり面積"/>
        <xdr:cNvSpPr txBox="1"/>
      </xdr:nvSpPr>
      <xdr:spPr>
        <a:xfrm>
          <a:off x="20199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144797</xdr:rowOff>
    </xdr:from>
    <xdr:ext cx="469744" cy="259045"/>
    <xdr:sp macro="" textlink="">
      <xdr:nvSpPr>
        <xdr:cNvPr id="672" name="n_3aveValue【消防施設】&#10;一人当たり面積"/>
        <xdr:cNvSpPr txBox="1"/>
      </xdr:nvSpPr>
      <xdr:spPr>
        <a:xfrm>
          <a:off x="19310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673" name="n_1mainValue【消防施設】&#10;一人当たり面積"/>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147338</xdr:rowOff>
    </xdr:from>
    <xdr:ext cx="469744" cy="259045"/>
    <xdr:sp macro="" textlink="">
      <xdr:nvSpPr>
        <xdr:cNvPr id="674" name="n_2mainValue【消防施設】&#10;一人当たり面積"/>
        <xdr:cNvSpPr txBox="1"/>
      </xdr:nvSpPr>
      <xdr:spPr>
        <a:xfrm>
          <a:off x="20199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154957</xdr:rowOff>
    </xdr:from>
    <xdr:ext cx="469744" cy="259045"/>
    <xdr:sp macro="" textlink="">
      <xdr:nvSpPr>
        <xdr:cNvPr id="675" name="n_3mainValue【消防施設】&#10;一人当たり面積"/>
        <xdr:cNvSpPr txBox="1"/>
      </xdr:nvSpPr>
      <xdr:spPr>
        <a:xfrm>
          <a:off x="19310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01" name="直線コネクタ 700"/>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02"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03" name="直線コネクタ 702"/>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5" name="直線コネクタ 7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06" name="【庁舎】&#10;有形固定資産減価償却率平均値テキスト"/>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07" name="フローチャート: 判断 706"/>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08" name="フローチャート: 判断 707"/>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69487</xdr:rowOff>
    </xdr:from>
    <xdr:to>
      <xdr:col>76</xdr:col>
      <xdr:colOff>165100</xdr:colOff>
      <xdr:row>104</xdr:row>
      <xdr:rowOff>171087</xdr:rowOff>
    </xdr:to>
    <xdr:sp macro="" textlink="">
      <xdr:nvSpPr>
        <xdr:cNvPr id="709" name="フローチャート: 判断 708"/>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10" name="フローチャート: 判断 709"/>
        <xdr:cNvSpPr/>
      </xdr:nvSpPr>
      <xdr:spPr>
        <a:xfrm>
          <a:off x="13652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160927</xdr:rowOff>
    </xdr:from>
    <xdr:to>
      <xdr:col>85</xdr:col>
      <xdr:colOff>177800</xdr:colOff>
      <xdr:row>103</xdr:row>
      <xdr:rowOff>91077</xdr:rowOff>
    </xdr:to>
    <xdr:sp macro="" textlink="">
      <xdr:nvSpPr>
        <xdr:cNvPr id="716" name="楕円 715"/>
        <xdr:cNvSpPr/>
      </xdr:nvSpPr>
      <xdr:spPr>
        <a:xfrm>
          <a:off x="162687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12354</xdr:rowOff>
    </xdr:from>
    <xdr:ext cx="405111" cy="259045"/>
    <xdr:sp macro="" textlink="">
      <xdr:nvSpPr>
        <xdr:cNvPr id="717" name="【庁舎】&#10;有形固定資産減価償却率該当値テキスト"/>
        <xdr:cNvSpPr txBox="1"/>
      </xdr:nvSpPr>
      <xdr:spPr>
        <a:xfrm>
          <a:off x="16357600" y="1750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22134</xdr:rowOff>
    </xdr:from>
    <xdr:to>
      <xdr:col>81</xdr:col>
      <xdr:colOff>101600</xdr:colOff>
      <xdr:row>103</xdr:row>
      <xdr:rowOff>123734</xdr:rowOff>
    </xdr:to>
    <xdr:sp macro="" textlink="">
      <xdr:nvSpPr>
        <xdr:cNvPr id="718" name="楕円 717"/>
        <xdr:cNvSpPr/>
      </xdr:nvSpPr>
      <xdr:spPr>
        <a:xfrm>
          <a:off x="15430500" y="176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40277</xdr:rowOff>
    </xdr:from>
    <xdr:to>
      <xdr:col>85</xdr:col>
      <xdr:colOff>127000</xdr:colOff>
      <xdr:row>103</xdr:row>
      <xdr:rowOff>72934</xdr:rowOff>
    </xdr:to>
    <xdr:cxnSp macro="">
      <xdr:nvCxnSpPr>
        <xdr:cNvPr id="719" name="直線コネクタ 718"/>
        <xdr:cNvCxnSpPr/>
      </xdr:nvCxnSpPr>
      <xdr:spPr>
        <a:xfrm flipV="1">
          <a:off x="15481300" y="176996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54792</xdr:rowOff>
    </xdr:from>
    <xdr:to>
      <xdr:col>76</xdr:col>
      <xdr:colOff>165100</xdr:colOff>
      <xdr:row>103</xdr:row>
      <xdr:rowOff>156392</xdr:rowOff>
    </xdr:to>
    <xdr:sp macro="" textlink="">
      <xdr:nvSpPr>
        <xdr:cNvPr id="720" name="楕円 719"/>
        <xdr:cNvSpPr/>
      </xdr:nvSpPr>
      <xdr:spPr>
        <a:xfrm>
          <a:off x="14541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72934</xdr:rowOff>
    </xdr:from>
    <xdr:to>
      <xdr:col>81</xdr:col>
      <xdr:colOff>50800</xdr:colOff>
      <xdr:row>103</xdr:row>
      <xdr:rowOff>105592</xdr:rowOff>
    </xdr:to>
    <xdr:cxnSp macro="">
      <xdr:nvCxnSpPr>
        <xdr:cNvPr id="721" name="直線コネクタ 720"/>
        <xdr:cNvCxnSpPr/>
      </xdr:nvCxnSpPr>
      <xdr:spPr>
        <a:xfrm flipV="1">
          <a:off x="14592300" y="177322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89081</xdr:rowOff>
    </xdr:from>
    <xdr:to>
      <xdr:col>72</xdr:col>
      <xdr:colOff>38100</xdr:colOff>
      <xdr:row>104</xdr:row>
      <xdr:rowOff>19231</xdr:rowOff>
    </xdr:to>
    <xdr:sp macro="" textlink="">
      <xdr:nvSpPr>
        <xdr:cNvPr id="722" name="楕円 721"/>
        <xdr:cNvSpPr/>
      </xdr:nvSpPr>
      <xdr:spPr>
        <a:xfrm>
          <a:off x="13652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105592</xdr:rowOff>
    </xdr:from>
    <xdr:to>
      <xdr:col>76</xdr:col>
      <xdr:colOff>114300</xdr:colOff>
      <xdr:row>103</xdr:row>
      <xdr:rowOff>139881</xdr:rowOff>
    </xdr:to>
    <xdr:cxnSp macro="">
      <xdr:nvCxnSpPr>
        <xdr:cNvPr id="723" name="直線コネクタ 722"/>
        <xdr:cNvCxnSpPr/>
      </xdr:nvCxnSpPr>
      <xdr:spPr>
        <a:xfrm flipV="1">
          <a:off x="13703300" y="1776494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24"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162214</xdr:rowOff>
    </xdr:from>
    <xdr:ext cx="405111" cy="259045"/>
    <xdr:sp macro="" textlink="">
      <xdr:nvSpPr>
        <xdr:cNvPr id="725" name="n_2aveValue【庁舎】&#10;有形固定資産減価償却率"/>
        <xdr:cNvSpPr txBox="1"/>
      </xdr:nvSpPr>
      <xdr:spPr>
        <a:xfrm>
          <a:off x="14389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127925</xdr:rowOff>
    </xdr:from>
    <xdr:ext cx="405111" cy="259045"/>
    <xdr:sp macro="" textlink="">
      <xdr:nvSpPr>
        <xdr:cNvPr id="726" name="n_3aveValue【庁舎】&#10;有形固定資産減価償却率"/>
        <xdr:cNvSpPr txBox="1"/>
      </xdr:nvSpPr>
      <xdr:spPr>
        <a:xfrm>
          <a:off x="13500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140261</xdr:rowOff>
    </xdr:from>
    <xdr:ext cx="405111" cy="259045"/>
    <xdr:sp macro="" textlink="">
      <xdr:nvSpPr>
        <xdr:cNvPr id="727" name="n_1mainValue【庁舎】&#10;有形固定資産減価償却率"/>
        <xdr:cNvSpPr txBox="1"/>
      </xdr:nvSpPr>
      <xdr:spPr>
        <a:xfrm>
          <a:off x="15266044" y="1745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1469</xdr:rowOff>
    </xdr:from>
    <xdr:ext cx="405111" cy="259045"/>
    <xdr:sp macro="" textlink="">
      <xdr:nvSpPr>
        <xdr:cNvPr id="728" name="n_2mainValue【庁舎】&#10;有形固定資産減価償却率"/>
        <xdr:cNvSpPr txBox="1"/>
      </xdr:nvSpPr>
      <xdr:spPr>
        <a:xfrm>
          <a:off x="14389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35758</xdr:rowOff>
    </xdr:from>
    <xdr:ext cx="405111" cy="259045"/>
    <xdr:sp macro="" textlink="">
      <xdr:nvSpPr>
        <xdr:cNvPr id="729" name="n_3mainValue【庁舎】&#10;有形固定資産減価償却率"/>
        <xdr:cNvSpPr txBox="1"/>
      </xdr:nvSpPr>
      <xdr:spPr>
        <a:xfrm>
          <a:off x="135007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0" name="正方形/長方形 7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1" name="正方形/長方形 7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2" name="正方形/長方形 7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3" name="正方形/長方形 7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4" name="正方形/長方形 7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5" name="正方形/長方形 7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6" name="正方形/長方形 7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7" name="正方形/長方形 7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8" name="テキスト ボックス 7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9" name="直線コネクタ 7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753" name="直線コネクタ 752"/>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754"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755" name="直線コネクタ 754"/>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756"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757" name="直線コネクタ 756"/>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53357</xdr:rowOff>
    </xdr:from>
    <xdr:ext cx="469744" cy="259045"/>
    <xdr:sp macro="" textlink="">
      <xdr:nvSpPr>
        <xdr:cNvPr id="758" name="【庁舎】&#10;一人当たり面積平均値テキスト"/>
        <xdr:cNvSpPr txBox="1"/>
      </xdr:nvSpPr>
      <xdr:spPr>
        <a:xfrm>
          <a:off x="22199600" y="18398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759" name="フローチャート: 判断 758"/>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760" name="フローチャート: 判断 759"/>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761" name="フローチャート: 判断 760"/>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87630</xdr:rowOff>
    </xdr:from>
    <xdr:to>
      <xdr:col>102</xdr:col>
      <xdr:colOff>165100</xdr:colOff>
      <xdr:row>108</xdr:row>
      <xdr:rowOff>17780</xdr:rowOff>
    </xdr:to>
    <xdr:sp macro="" textlink="">
      <xdr:nvSpPr>
        <xdr:cNvPr id="762" name="フローチャート: 判断 761"/>
        <xdr:cNvSpPr/>
      </xdr:nvSpPr>
      <xdr:spPr>
        <a:xfrm>
          <a:off x="19494500" y="1843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71120</xdr:rowOff>
    </xdr:from>
    <xdr:to>
      <xdr:col>116</xdr:col>
      <xdr:colOff>114300</xdr:colOff>
      <xdr:row>108</xdr:row>
      <xdr:rowOff>1270</xdr:rowOff>
    </xdr:to>
    <xdr:sp macro="" textlink="">
      <xdr:nvSpPr>
        <xdr:cNvPr id="768" name="楕円 767"/>
        <xdr:cNvSpPr/>
      </xdr:nvSpPr>
      <xdr:spPr>
        <a:xfrm>
          <a:off x="22110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93997</xdr:rowOff>
    </xdr:from>
    <xdr:ext cx="469744" cy="259045"/>
    <xdr:sp macro="" textlink="">
      <xdr:nvSpPr>
        <xdr:cNvPr id="769" name="【庁舎】&#10;一人当たり面積該当値テキスト"/>
        <xdr:cNvSpPr txBox="1"/>
      </xdr:nvSpPr>
      <xdr:spPr>
        <a:xfrm>
          <a:off x="22199600"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73661</xdr:rowOff>
    </xdr:from>
    <xdr:to>
      <xdr:col>112</xdr:col>
      <xdr:colOff>38100</xdr:colOff>
      <xdr:row>108</xdr:row>
      <xdr:rowOff>3811</xdr:rowOff>
    </xdr:to>
    <xdr:sp macro="" textlink="">
      <xdr:nvSpPr>
        <xdr:cNvPr id="770" name="楕円 769"/>
        <xdr:cNvSpPr/>
      </xdr:nvSpPr>
      <xdr:spPr>
        <a:xfrm>
          <a:off x="21272500" y="1841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121920</xdr:rowOff>
    </xdr:from>
    <xdr:to>
      <xdr:col>116</xdr:col>
      <xdr:colOff>63500</xdr:colOff>
      <xdr:row>107</xdr:row>
      <xdr:rowOff>124461</xdr:rowOff>
    </xdr:to>
    <xdr:cxnSp macro="">
      <xdr:nvCxnSpPr>
        <xdr:cNvPr id="771" name="直線コネクタ 770"/>
        <xdr:cNvCxnSpPr/>
      </xdr:nvCxnSpPr>
      <xdr:spPr>
        <a:xfrm flipV="1">
          <a:off x="21323300" y="1846707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76200</xdr:rowOff>
    </xdr:from>
    <xdr:to>
      <xdr:col>107</xdr:col>
      <xdr:colOff>101600</xdr:colOff>
      <xdr:row>108</xdr:row>
      <xdr:rowOff>6350</xdr:rowOff>
    </xdr:to>
    <xdr:sp macro="" textlink="">
      <xdr:nvSpPr>
        <xdr:cNvPr id="772" name="楕円 771"/>
        <xdr:cNvSpPr/>
      </xdr:nvSpPr>
      <xdr:spPr>
        <a:xfrm>
          <a:off x="20383500" y="184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124461</xdr:rowOff>
    </xdr:from>
    <xdr:to>
      <xdr:col>111</xdr:col>
      <xdr:colOff>177800</xdr:colOff>
      <xdr:row>107</xdr:row>
      <xdr:rowOff>127000</xdr:rowOff>
    </xdr:to>
    <xdr:cxnSp macro="">
      <xdr:nvCxnSpPr>
        <xdr:cNvPr id="773" name="直線コネクタ 772"/>
        <xdr:cNvCxnSpPr/>
      </xdr:nvCxnSpPr>
      <xdr:spPr>
        <a:xfrm flipV="1">
          <a:off x="20434300" y="184696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78739</xdr:rowOff>
    </xdr:from>
    <xdr:to>
      <xdr:col>102</xdr:col>
      <xdr:colOff>165100</xdr:colOff>
      <xdr:row>108</xdr:row>
      <xdr:rowOff>8889</xdr:rowOff>
    </xdr:to>
    <xdr:sp macro="" textlink="">
      <xdr:nvSpPr>
        <xdr:cNvPr id="774" name="楕円 773"/>
        <xdr:cNvSpPr/>
      </xdr:nvSpPr>
      <xdr:spPr>
        <a:xfrm>
          <a:off x="19494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127000</xdr:rowOff>
    </xdr:from>
    <xdr:to>
      <xdr:col>107</xdr:col>
      <xdr:colOff>50800</xdr:colOff>
      <xdr:row>107</xdr:row>
      <xdr:rowOff>129539</xdr:rowOff>
    </xdr:to>
    <xdr:cxnSp macro="">
      <xdr:nvCxnSpPr>
        <xdr:cNvPr id="775" name="直線コネクタ 774"/>
        <xdr:cNvCxnSpPr/>
      </xdr:nvCxnSpPr>
      <xdr:spPr>
        <a:xfrm flipV="1">
          <a:off x="19545300" y="184721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153688</xdr:rowOff>
    </xdr:from>
    <xdr:ext cx="469744" cy="259045"/>
    <xdr:sp macro="" textlink="">
      <xdr:nvSpPr>
        <xdr:cNvPr id="776"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777" name="n_2aveValue【庁舎】&#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8907</xdr:rowOff>
    </xdr:from>
    <xdr:ext cx="469744" cy="259045"/>
    <xdr:sp macro="" textlink="">
      <xdr:nvSpPr>
        <xdr:cNvPr id="778" name="n_3aveValue【庁舎】&#10;一人当たり面積"/>
        <xdr:cNvSpPr txBox="1"/>
      </xdr:nvSpPr>
      <xdr:spPr>
        <a:xfrm>
          <a:off x="19310427" y="1852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166388</xdr:rowOff>
    </xdr:from>
    <xdr:ext cx="469744" cy="259045"/>
    <xdr:sp macro="" textlink="">
      <xdr:nvSpPr>
        <xdr:cNvPr id="779" name="n_1mainValue【庁舎】&#10;一人当たり面積"/>
        <xdr:cNvSpPr txBox="1"/>
      </xdr:nvSpPr>
      <xdr:spPr>
        <a:xfrm>
          <a:off x="21075727" y="1851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22877</xdr:rowOff>
    </xdr:from>
    <xdr:ext cx="469744" cy="259045"/>
    <xdr:sp macro="" textlink="">
      <xdr:nvSpPr>
        <xdr:cNvPr id="780" name="n_2mainValue【庁舎】&#10;一人当たり面積"/>
        <xdr:cNvSpPr txBox="1"/>
      </xdr:nvSpPr>
      <xdr:spPr>
        <a:xfrm>
          <a:off x="20199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25416</xdr:rowOff>
    </xdr:from>
    <xdr:ext cx="469744" cy="259045"/>
    <xdr:sp macro="" textlink="">
      <xdr:nvSpPr>
        <xdr:cNvPr id="781" name="n_3mainValue【庁舎】&#10;一人当たり面積"/>
        <xdr:cNvSpPr txBox="1"/>
      </xdr:nvSpPr>
      <xdr:spPr>
        <a:xfrm>
          <a:off x="19310427" y="181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2" name="正方形/長方形 78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3" name="正方形/長方形 78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4" name="テキスト ボックス 78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rgbClr val="000000"/>
              </a:solidFill>
              <a:effectLst/>
              <a:latin typeface="+mn-lt"/>
              <a:ea typeface="+mn-ea"/>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消防庁舎</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、老朽化のために平成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月に</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新庁舎へ</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移転した</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類似団体内平均値と比較するときわめて低い水準</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図書館、市民会館について、市内では比較的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築年数の浅い</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施設</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ため、有形固定資産減価償却率は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相対的に</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低</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が、近い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将来、</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大規模改修が必要になる見込みである。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その一方で、</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人口減少</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を見据え</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、本施設の利活用方法について大幅な見直しを行う必要がある。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体育館・プールについては、有形固定資産減価償却率</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類似団体内平均値を上回っているため、</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改修時期等について検討していく。</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保健センターについては、市内の健康医療拠点の機能集約を図るため、現在は別々に立地している保健センター及び休日急病診療所と乳幼児健診センターを一体の新施設に移転し、令和３年４月から新施設を開設する予定であ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105,924
105,350
109.63
33,837,628
33,698,702
226
20,742,158
31,370,007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mn-lt"/>
              <a:ea typeface="+mn-ea"/>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本市の財政力指数は、平成</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年度は平成２</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年度と同水準の０．６５となった。これは、３ヶ年平均の数値であり、平成２８年度において基準財政収入額のうち地方消費税交付金が高く算定された影響が続いているもので</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ある。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また、依然として類似団体内平均値を下回っている原因としては、他市に比べ法人関係の税収が少ないことなどが挙げられる。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今後も歳入に見合った歳出で予算編成を行うよう、事業の見直しを実施するとともに、税収の徴収率向上対策を中心とする歳入確保に努める。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119239</xdr:rowOff>
    </xdr:to>
    <xdr:cxnSp macro="">
      <xdr:nvCxnSpPr>
        <xdr:cNvPr id="69" name="直線コネクタ 68"/>
        <xdr:cNvCxnSpPr/>
      </xdr:nvCxnSpPr>
      <xdr:spPr>
        <a:xfrm>
          <a:off x="4114800" y="732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119239</xdr:rowOff>
    </xdr:to>
    <xdr:cxnSp macro="">
      <xdr:nvCxnSpPr>
        <xdr:cNvPr id="72" name="直線コネクタ 71"/>
        <xdr:cNvCxnSpPr/>
      </xdr:nvCxnSpPr>
      <xdr:spPr>
        <a:xfrm>
          <a:off x="3225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146050</xdr:rowOff>
    </xdr:to>
    <xdr:cxnSp macro="">
      <xdr:nvCxnSpPr>
        <xdr:cNvPr id="75" name="直線コネクタ 74"/>
        <xdr:cNvCxnSpPr/>
      </xdr:nvCxnSpPr>
      <xdr:spPr>
        <a:xfrm flipV="1">
          <a:off x="2336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79022</xdr:rowOff>
    </xdr:from>
    <xdr:to>
      <xdr:col>11</xdr:col>
      <xdr:colOff>82550</xdr:colOff>
      <xdr:row>42</xdr:row>
      <xdr:rowOff>9172</xdr:rowOff>
    </xdr:to>
    <xdr:sp macro="" textlink="">
      <xdr:nvSpPr>
        <xdr:cNvPr id="79" name="フローチャート: 判断 78"/>
        <xdr:cNvSpPr/>
      </xdr:nvSpPr>
      <xdr:spPr>
        <a:xfrm>
          <a:off x="2286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80" name="テキスト ボックス 79"/>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mn-lt"/>
              <a:ea typeface="+mn-ea"/>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歳出面では、人件費、物件費、繰出金などにかかる比率において類似団体内平均値を上回っている。人件費と物件費は、過去から業務委託を推進してきたことで、一般の職員数は少ないものの、嘱託職員</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に係る費用</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大きくなって</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おり、人件費、物件費ともに</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比率が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高くなっている。また繰出金は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高齢化に伴う後期高齢者医療や介護保険に係る繰出が増加し、</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比率が</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高くなっている。</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また、平成３０年度の歳出においては、退職者数の増加により人件費が大きく増加し</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、歳入面では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市税、</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地方交付税</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、地方消費税交付金等</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したことから、経常収支比率は前年度から０．</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し、９９．</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％となった。今後も引き続き、財政構造の弾力化に努める</a:t>
          </a:r>
          <a:r>
            <a:rPr kumimoji="1" lang="ja-JP" altLang="ja-JP" sz="1100">
              <a:solidFill>
                <a:srgbClr val="000000"/>
              </a:solidFill>
              <a:effectLst/>
              <a:latin typeface="+mn-lt"/>
              <a:ea typeface="+mn-ea"/>
              <a:cs typeface="+mn-cs"/>
            </a:rPr>
            <a:t>。</a:t>
          </a:r>
          <a:endParaRPr lang="ja-JP" altLang="ja-JP" sz="1100">
            <a:solidFill>
              <a:srgbClr val="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58674</xdr:rowOff>
    </xdr:to>
    <xdr:cxnSp macro="">
      <xdr:nvCxnSpPr>
        <xdr:cNvPr id="130" name="直線コネクタ 129"/>
        <xdr:cNvCxnSpPr/>
      </xdr:nvCxnSpPr>
      <xdr:spPr>
        <a:xfrm>
          <a:off x="4114800" y="1098804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64</xdr:row>
      <xdr:rowOff>20066</xdr:rowOff>
    </xdr:to>
    <xdr:cxnSp macro="">
      <xdr:nvCxnSpPr>
        <xdr:cNvPr id="133" name="直線コネクタ 132"/>
        <xdr:cNvCxnSpPr/>
      </xdr:nvCxnSpPr>
      <xdr:spPr>
        <a:xfrm flipV="1">
          <a:off x="3225800" y="1098804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5" name="テキスト ボックス 134"/>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61214</xdr:rowOff>
    </xdr:from>
    <xdr:to>
      <xdr:col>15</xdr:col>
      <xdr:colOff>82550</xdr:colOff>
      <xdr:row>64</xdr:row>
      <xdr:rowOff>20066</xdr:rowOff>
    </xdr:to>
    <xdr:cxnSp macro="">
      <xdr:nvCxnSpPr>
        <xdr:cNvPr id="136" name="直線コネクタ 135"/>
        <xdr:cNvCxnSpPr/>
      </xdr:nvCxnSpPr>
      <xdr:spPr>
        <a:xfrm>
          <a:off x="2336800" y="1086256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61214</xdr:rowOff>
    </xdr:from>
    <xdr:to>
      <xdr:col>11</xdr:col>
      <xdr:colOff>31750</xdr:colOff>
      <xdr:row>65</xdr:row>
      <xdr:rowOff>80264</xdr:rowOff>
    </xdr:to>
    <xdr:cxnSp macro="">
      <xdr:nvCxnSpPr>
        <xdr:cNvPr id="139" name="直線コネクタ 138"/>
        <xdr:cNvCxnSpPr/>
      </xdr:nvCxnSpPr>
      <xdr:spPr>
        <a:xfrm flipV="1">
          <a:off x="1447800" y="1086256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40" name="フローチャート: 判断 139"/>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41" name="テキスト ボックス 140"/>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7874</xdr:rowOff>
    </xdr:from>
    <xdr:to>
      <xdr:col>23</xdr:col>
      <xdr:colOff>184150</xdr:colOff>
      <xdr:row>64</xdr:row>
      <xdr:rowOff>109474</xdr:rowOff>
    </xdr:to>
    <xdr:sp macro="" textlink="">
      <xdr:nvSpPr>
        <xdr:cNvPr id="149" name="楕円 148"/>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151401</xdr:rowOff>
    </xdr:from>
    <xdr:ext cx="762000" cy="259045"/>
    <xdr:sp macro="" textlink="">
      <xdr:nvSpPr>
        <xdr:cNvPr id="150" name="財政構造の弾力性該当値テキスト"/>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1" name="楕円 150"/>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2" name="テキスト ボックス 151"/>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140716</xdr:rowOff>
    </xdr:from>
    <xdr:to>
      <xdr:col>15</xdr:col>
      <xdr:colOff>133350</xdr:colOff>
      <xdr:row>64</xdr:row>
      <xdr:rowOff>70866</xdr:rowOff>
    </xdr:to>
    <xdr:sp macro="" textlink="">
      <xdr:nvSpPr>
        <xdr:cNvPr id="153" name="楕円 152"/>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55643</xdr:rowOff>
    </xdr:from>
    <xdr:ext cx="762000" cy="259045"/>
    <xdr:sp macro="" textlink="">
      <xdr:nvSpPr>
        <xdr:cNvPr id="154" name="テキスト ボックス 153"/>
        <xdr:cNvSpPr txBox="1"/>
      </xdr:nvSpPr>
      <xdr:spPr>
        <a:xfrm>
          <a:off x="2844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10414</xdr:rowOff>
    </xdr:from>
    <xdr:to>
      <xdr:col>11</xdr:col>
      <xdr:colOff>82550</xdr:colOff>
      <xdr:row>63</xdr:row>
      <xdr:rowOff>112014</xdr:rowOff>
    </xdr:to>
    <xdr:sp macro="" textlink="">
      <xdr:nvSpPr>
        <xdr:cNvPr id="155" name="楕円 154"/>
        <xdr:cNvSpPr/>
      </xdr:nvSpPr>
      <xdr:spPr>
        <a:xfrm>
          <a:off x="2286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96791</xdr:rowOff>
    </xdr:from>
    <xdr:ext cx="762000" cy="259045"/>
    <xdr:sp macro="" textlink="">
      <xdr:nvSpPr>
        <xdr:cNvPr id="156" name="テキスト ボックス 155"/>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29464</xdr:rowOff>
    </xdr:from>
    <xdr:to>
      <xdr:col>7</xdr:col>
      <xdr:colOff>31750</xdr:colOff>
      <xdr:row>65</xdr:row>
      <xdr:rowOff>131064</xdr:rowOff>
    </xdr:to>
    <xdr:sp macro="" textlink="">
      <xdr:nvSpPr>
        <xdr:cNvPr id="157" name="楕円 156"/>
        <xdr:cNvSpPr/>
      </xdr:nvSpPr>
      <xdr:spPr>
        <a:xfrm>
          <a:off x="13970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115841</xdr:rowOff>
    </xdr:from>
    <xdr:ext cx="762000" cy="259045"/>
    <xdr:sp macro="" textlink="">
      <xdr:nvSpPr>
        <xdr:cNvPr id="158" name="テキスト ボックス 157"/>
        <xdr:cNvSpPr txBox="1"/>
      </xdr:nvSpPr>
      <xdr:spPr>
        <a:xfrm>
          <a:off x="1066800" y="1126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[98,371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過去からごみ収集業務や保育所・幼稚園運営に関して、積極的に民間へアウトソーシングを進めて人件費を抑制しており、類似団体内平均値と比較して低くなっている。また、平成３０年度の予算編成から包括予算制度を導入し、人件費を含めたトータルコストの見直しを行った。これにより、平成２９年度から類似団体平均値が大きく増加するなかで、本市は減少することとなった。今後も、さらなる事務事業の見直しを行い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125216</xdr:rowOff>
    </xdr:from>
    <xdr:to>
      <xdr:col>23</xdr:col>
      <xdr:colOff>133350</xdr:colOff>
      <xdr:row>82</xdr:row>
      <xdr:rowOff>135477</xdr:rowOff>
    </xdr:to>
    <xdr:cxnSp macro="">
      <xdr:nvCxnSpPr>
        <xdr:cNvPr id="195" name="直線コネクタ 194"/>
        <xdr:cNvCxnSpPr/>
      </xdr:nvCxnSpPr>
      <xdr:spPr>
        <a:xfrm flipV="1">
          <a:off x="4114800" y="14184116"/>
          <a:ext cx="838200" cy="1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135477</xdr:rowOff>
    </xdr:from>
    <xdr:to>
      <xdr:col>19</xdr:col>
      <xdr:colOff>133350</xdr:colOff>
      <xdr:row>82</xdr:row>
      <xdr:rowOff>148484</xdr:rowOff>
    </xdr:to>
    <xdr:cxnSp macro="">
      <xdr:nvCxnSpPr>
        <xdr:cNvPr id="198" name="直線コネクタ 197"/>
        <xdr:cNvCxnSpPr/>
      </xdr:nvCxnSpPr>
      <xdr:spPr>
        <a:xfrm flipV="1">
          <a:off x="3225800" y="14194377"/>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104661</xdr:rowOff>
    </xdr:from>
    <xdr:ext cx="736600" cy="259045"/>
    <xdr:sp macro="" textlink="">
      <xdr:nvSpPr>
        <xdr:cNvPr id="200" name="テキスト ボックス 199"/>
        <xdr:cNvSpPr txBox="1"/>
      </xdr:nvSpPr>
      <xdr:spPr>
        <a:xfrm>
          <a:off x="3733800" y="1433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148484</xdr:rowOff>
    </xdr:from>
    <xdr:to>
      <xdr:col>15</xdr:col>
      <xdr:colOff>82550</xdr:colOff>
      <xdr:row>82</xdr:row>
      <xdr:rowOff>159113</xdr:rowOff>
    </xdr:to>
    <xdr:cxnSp macro="">
      <xdr:nvCxnSpPr>
        <xdr:cNvPr id="201" name="直線コネクタ 200"/>
        <xdr:cNvCxnSpPr/>
      </xdr:nvCxnSpPr>
      <xdr:spPr>
        <a:xfrm flipV="1">
          <a:off x="2336800" y="14207384"/>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91642</xdr:rowOff>
    </xdr:from>
    <xdr:ext cx="762000" cy="259045"/>
    <xdr:sp macro="" textlink="">
      <xdr:nvSpPr>
        <xdr:cNvPr id="203" name="テキスト ボックス 202"/>
        <xdr:cNvSpPr txBox="1"/>
      </xdr:nvSpPr>
      <xdr:spPr>
        <a:xfrm>
          <a:off x="2844800" y="143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159113</xdr:rowOff>
    </xdr:from>
    <xdr:to>
      <xdr:col>11</xdr:col>
      <xdr:colOff>31750</xdr:colOff>
      <xdr:row>82</xdr:row>
      <xdr:rowOff>169833</xdr:rowOff>
    </xdr:to>
    <xdr:cxnSp macro="">
      <xdr:nvCxnSpPr>
        <xdr:cNvPr id="204" name="直線コネクタ 203"/>
        <xdr:cNvCxnSpPr/>
      </xdr:nvCxnSpPr>
      <xdr:spPr>
        <a:xfrm flipV="1">
          <a:off x="1447800" y="14218013"/>
          <a:ext cx="889000" cy="10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167328</xdr:rowOff>
    </xdr:from>
    <xdr:to>
      <xdr:col>11</xdr:col>
      <xdr:colOff>82550</xdr:colOff>
      <xdr:row>83</xdr:row>
      <xdr:rowOff>97478</xdr:rowOff>
    </xdr:to>
    <xdr:sp macro="" textlink="">
      <xdr:nvSpPr>
        <xdr:cNvPr id="205" name="フローチャート: 判断 204"/>
        <xdr:cNvSpPr/>
      </xdr:nvSpPr>
      <xdr:spPr>
        <a:xfrm>
          <a:off x="2286000" y="142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82255</xdr:rowOff>
    </xdr:from>
    <xdr:ext cx="762000" cy="259045"/>
    <xdr:sp macro="" textlink="">
      <xdr:nvSpPr>
        <xdr:cNvPr id="206" name="テキスト ボックス 205"/>
        <xdr:cNvSpPr txBox="1"/>
      </xdr:nvSpPr>
      <xdr:spPr>
        <a:xfrm>
          <a:off x="1955800" y="1431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74416</xdr:rowOff>
    </xdr:from>
    <xdr:to>
      <xdr:col>23</xdr:col>
      <xdr:colOff>184150</xdr:colOff>
      <xdr:row>83</xdr:row>
      <xdr:rowOff>4566</xdr:rowOff>
    </xdr:to>
    <xdr:sp macro="" textlink="">
      <xdr:nvSpPr>
        <xdr:cNvPr id="214" name="楕円 213"/>
        <xdr:cNvSpPr/>
      </xdr:nvSpPr>
      <xdr:spPr>
        <a:xfrm>
          <a:off x="4902200" y="1413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90943</xdr:rowOff>
    </xdr:from>
    <xdr:ext cx="762000" cy="259045"/>
    <xdr:sp macro="" textlink="">
      <xdr:nvSpPr>
        <xdr:cNvPr id="215" name="人件費・物件費等の状況該当値テキスト"/>
        <xdr:cNvSpPr txBox="1"/>
      </xdr:nvSpPr>
      <xdr:spPr>
        <a:xfrm>
          <a:off x="5041900" y="13978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84677</xdr:rowOff>
    </xdr:from>
    <xdr:to>
      <xdr:col>19</xdr:col>
      <xdr:colOff>184150</xdr:colOff>
      <xdr:row>83</xdr:row>
      <xdr:rowOff>14827</xdr:rowOff>
    </xdr:to>
    <xdr:sp macro="" textlink="">
      <xdr:nvSpPr>
        <xdr:cNvPr id="216" name="楕円 215"/>
        <xdr:cNvSpPr/>
      </xdr:nvSpPr>
      <xdr:spPr>
        <a:xfrm>
          <a:off x="4064000" y="1414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25004</xdr:rowOff>
    </xdr:from>
    <xdr:ext cx="736600" cy="259045"/>
    <xdr:sp macro="" textlink="">
      <xdr:nvSpPr>
        <xdr:cNvPr id="217" name="テキスト ボックス 216"/>
        <xdr:cNvSpPr txBox="1"/>
      </xdr:nvSpPr>
      <xdr:spPr>
        <a:xfrm>
          <a:off x="3733800" y="1391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97684</xdr:rowOff>
    </xdr:from>
    <xdr:to>
      <xdr:col>15</xdr:col>
      <xdr:colOff>133350</xdr:colOff>
      <xdr:row>83</xdr:row>
      <xdr:rowOff>27834</xdr:rowOff>
    </xdr:to>
    <xdr:sp macro="" textlink="">
      <xdr:nvSpPr>
        <xdr:cNvPr id="218" name="楕円 217"/>
        <xdr:cNvSpPr/>
      </xdr:nvSpPr>
      <xdr:spPr>
        <a:xfrm>
          <a:off x="3175000" y="1415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38011</xdr:rowOff>
    </xdr:from>
    <xdr:ext cx="762000" cy="259045"/>
    <xdr:sp macro="" textlink="">
      <xdr:nvSpPr>
        <xdr:cNvPr id="219" name="テキスト ボックス 218"/>
        <xdr:cNvSpPr txBox="1"/>
      </xdr:nvSpPr>
      <xdr:spPr>
        <a:xfrm>
          <a:off x="2844800" y="1392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108313</xdr:rowOff>
    </xdr:from>
    <xdr:to>
      <xdr:col>11</xdr:col>
      <xdr:colOff>82550</xdr:colOff>
      <xdr:row>83</xdr:row>
      <xdr:rowOff>38463</xdr:rowOff>
    </xdr:to>
    <xdr:sp macro="" textlink="">
      <xdr:nvSpPr>
        <xdr:cNvPr id="220" name="楕円 219"/>
        <xdr:cNvSpPr/>
      </xdr:nvSpPr>
      <xdr:spPr>
        <a:xfrm>
          <a:off x="2286000" y="1416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48640</xdr:rowOff>
    </xdr:from>
    <xdr:ext cx="762000" cy="259045"/>
    <xdr:sp macro="" textlink="">
      <xdr:nvSpPr>
        <xdr:cNvPr id="221" name="テキスト ボックス 220"/>
        <xdr:cNvSpPr txBox="1"/>
      </xdr:nvSpPr>
      <xdr:spPr>
        <a:xfrm>
          <a:off x="1955800" y="1393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101,321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119033</xdr:rowOff>
    </xdr:from>
    <xdr:to>
      <xdr:col>7</xdr:col>
      <xdr:colOff>31750</xdr:colOff>
      <xdr:row>83</xdr:row>
      <xdr:rowOff>49183</xdr:rowOff>
    </xdr:to>
    <xdr:sp macro="" textlink="">
      <xdr:nvSpPr>
        <xdr:cNvPr id="222" name="楕円 221"/>
        <xdr:cNvSpPr/>
      </xdr:nvSpPr>
      <xdr:spPr>
        <a:xfrm>
          <a:off x="1397000" y="141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59360</xdr:rowOff>
    </xdr:from>
    <xdr:ext cx="762000" cy="259045"/>
    <xdr:sp macro="" textlink="">
      <xdr:nvSpPr>
        <xdr:cNvPr id="223" name="テキスト ボックス 222"/>
        <xdr:cNvSpPr txBox="1"/>
      </xdr:nvSpPr>
      <xdr:spPr>
        <a:xfrm>
          <a:off x="1066800" y="1394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本市は平成２８年度まで、平均２．４％の職員等の給料の減額を行ってきたため、給与水準は類似団体内平均値を大きく下回っていた。平成２９年４月１日より、職員の意識やモチベーションの向上のため、給料の減額を終了したことで、ラスパイレス指数は９９．５となった。平成３１年４月１日においては９９．１となり、類似団体内平均値と近い水準となっている。今後は民間や国・他市の状況を考慮しながら、給与や各種手当について適正な給与水準の維持に努め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104422</xdr:rowOff>
    </xdr:from>
    <xdr:to>
      <xdr:col>81</xdr:col>
      <xdr:colOff>44450</xdr:colOff>
      <xdr:row>87</xdr:row>
      <xdr:rowOff>144639</xdr:rowOff>
    </xdr:to>
    <xdr:cxnSp macro="">
      <xdr:nvCxnSpPr>
        <xdr:cNvPr id="257" name="直線コネクタ 256"/>
        <xdr:cNvCxnSpPr/>
      </xdr:nvCxnSpPr>
      <xdr:spPr>
        <a:xfrm flipV="1">
          <a:off x="16179800" y="1502057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79322</xdr:rowOff>
    </xdr:from>
    <xdr:ext cx="762000" cy="259045"/>
    <xdr:sp macro="" textlink="">
      <xdr:nvSpPr>
        <xdr:cNvPr id="258" name="給与水準   （国との比較）平均値テキスト"/>
        <xdr:cNvSpPr txBox="1"/>
      </xdr:nvSpPr>
      <xdr:spPr>
        <a:xfrm>
          <a:off x="17106900" y="1499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144639</xdr:rowOff>
    </xdr:from>
    <xdr:to>
      <xdr:col>77</xdr:col>
      <xdr:colOff>44450</xdr:colOff>
      <xdr:row>87</xdr:row>
      <xdr:rowOff>158045</xdr:rowOff>
    </xdr:to>
    <xdr:cxnSp macro="">
      <xdr:nvCxnSpPr>
        <xdr:cNvPr id="260" name="直線コネクタ 259"/>
        <xdr:cNvCxnSpPr/>
      </xdr:nvCxnSpPr>
      <xdr:spPr>
        <a:xfrm flipV="1">
          <a:off x="15290800" y="1506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62388</xdr:rowOff>
    </xdr:from>
    <xdr:ext cx="736600" cy="259045"/>
    <xdr:sp macro="" textlink="">
      <xdr:nvSpPr>
        <xdr:cNvPr id="262" name="テキスト ボックス 261"/>
        <xdr:cNvSpPr txBox="1"/>
      </xdr:nvSpPr>
      <xdr:spPr>
        <a:xfrm>
          <a:off x="15798800" y="1514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87</xdr:row>
      <xdr:rowOff>158045</xdr:rowOff>
    </xdr:to>
    <xdr:cxnSp macro="">
      <xdr:nvCxnSpPr>
        <xdr:cNvPr id="263" name="直線コネクタ 262"/>
        <xdr:cNvCxnSpPr/>
      </xdr:nvCxnSpPr>
      <xdr:spPr>
        <a:xfrm>
          <a:off x="14401800" y="14819489"/>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65" name="テキスト ボックス 264"/>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88195</xdr:rowOff>
    </xdr:to>
    <xdr:cxnSp macro="">
      <xdr:nvCxnSpPr>
        <xdr:cNvPr id="266" name="直線コネクタ 265"/>
        <xdr:cNvCxnSpPr/>
      </xdr:nvCxnSpPr>
      <xdr:spPr>
        <a:xfrm flipV="1">
          <a:off x="13512800" y="1481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134055</xdr:rowOff>
    </xdr:from>
    <xdr:to>
      <xdr:col>68</xdr:col>
      <xdr:colOff>203200</xdr:colOff>
      <xdr:row>88</xdr:row>
      <xdr:rowOff>64205</xdr:rowOff>
    </xdr:to>
    <xdr:sp macro="" textlink="">
      <xdr:nvSpPr>
        <xdr:cNvPr id="267" name="フローチャート: 判断 266"/>
        <xdr:cNvSpPr/>
      </xdr:nvSpPr>
      <xdr:spPr>
        <a:xfrm>
          <a:off x="14351000" y="1505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48982</xdr:rowOff>
    </xdr:from>
    <xdr:ext cx="762000" cy="259045"/>
    <xdr:sp macro="" textlink="">
      <xdr:nvSpPr>
        <xdr:cNvPr id="268" name="テキスト ボックス 267"/>
        <xdr:cNvSpPr txBox="1"/>
      </xdr:nvSpPr>
      <xdr:spPr>
        <a:xfrm>
          <a:off x="14020800" y="1513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70" name="テキスト ボックス 269"/>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6" name="楕円 275"/>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70149</xdr:rowOff>
    </xdr:from>
    <xdr:ext cx="762000" cy="259045"/>
    <xdr:sp macro="" textlink="">
      <xdr:nvSpPr>
        <xdr:cNvPr id="277" name="給与水準   （国との比較）該当値テキスト"/>
        <xdr:cNvSpPr txBox="1"/>
      </xdr:nvSpPr>
      <xdr:spPr>
        <a:xfrm>
          <a:off x="171069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93839</xdr:rowOff>
    </xdr:from>
    <xdr:to>
      <xdr:col>77</xdr:col>
      <xdr:colOff>95250</xdr:colOff>
      <xdr:row>88</xdr:row>
      <xdr:rowOff>23989</xdr:rowOff>
    </xdr:to>
    <xdr:sp macro="" textlink="">
      <xdr:nvSpPr>
        <xdr:cNvPr id="278" name="楕円 277"/>
        <xdr:cNvSpPr/>
      </xdr:nvSpPr>
      <xdr:spPr>
        <a:xfrm>
          <a:off x="16129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34166</xdr:rowOff>
    </xdr:from>
    <xdr:ext cx="736600" cy="259045"/>
    <xdr:sp macro="" textlink="">
      <xdr:nvSpPr>
        <xdr:cNvPr id="279" name="テキスト ボックス 278"/>
        <xdr:cNvSpPr txBox="1"/>
      </xdr:nvSpPr>
      <xdr:spPr>
        <a:xfrm>
          <a:off x="15798800" y="14778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107245</xdr:rowOff>
    </xdr:from>
    <xdr:to>
      <xdr:col>73</xdr:col>
      <xdr:colOff>44450</xdr:colOff>
      <xdr:row>88</xdr:row>
      <xdr:rowOff>37395</xdr:rowOff>
    </xdr:to>
    <xdr:sp macro="" textlink="">
      <xdr:nvSpPr>
        <xdr:cNvPr id="280" name="楕円 279"/>
        <xdr:cNvSpPr/>
      </xdr:nvSpPr>
      <xdr:spPr>
        <a:xfrm>
          <a:off x="15240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47572</xdr:rowOff>
    </xdr:from>
    <xdr:ext cx="762000" cy="259045"/>
    <xdr:sp macro="" textlink="">
      <xdr:nvSpPr>
        <xdr:cNvPr id="281" name="テキスト ボックス 280"/>
        <xdr:cNvSpPr txBox="1"/>
      </xdr:nvSpPr>
      <xdr:spPr>
        <a:xfrm>
          <a:off x="14909800" y="1479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82" name="楕円 281"/>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83" name="テキスト ボックス 282"/>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84" name="楕円 283"/>
        <xdr:cNvSpPr/>
      </xdr:nvSpPr>
      <xdr:spPr>
        <a:xfrm>
          <a:off x="13462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85" name="テキスト ボックス 284"/>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[5.12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民間活力を活用して、少ない職員数で行政サービスの提供を行ってきた結果、類似団体内平均値を下回っている。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今後も厳しい財政状況に柔軟に対応していくため、さらなる民間活力の活用など様々な方策により、職員数の抑制に努める。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159596</xdr:rowOff>
    </xdr:from>
    <xdr:to>
      <xdr:col>81</xdr:col>
      <xdr:colOff>44450</xdr:colOff>
      <xdr:row>61</xdr:row>
      <xdr:rowOff>161607</xdr:rowOff>
    </xdr:to>
    <xdr:cxnSp macro="">
      <xdr:nvCxnSpPr>
        <xdr:cNvPr id="320" name="直線コネクタ 319"/>
        <xdr:cNvCxnSpPr/>
      </xdr:nvCxnSpPr>
      <xdr:spPr>
        <a:xfrm flipV="1">
          <a:off x="16179800" y="1061804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86377</xdr:rowOff>
    </xdr:from>
    <xdr:ext cx="762000" cy="259045"/>
    <xdr:sp macro="" textlink="">
      <xdr:nvSpPr>
        <xdr:cNvPr id="321" name="定員管理の状況平均値テキスト"/>
        <xdr:cNvSpPr txBox="1"/>
      </xdr:nvSpPr>
      <xdr:spPr>
        <a:xfrm>
          <a:off x="17106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161607</xdr:rowOff>
    </xdr:from>
    <xdr:to>
      <xdr:col>77</xdr:col>
      <xdr:colOff>44450</xdr:colOff>
      <xdr:row>61</xdr:row>
      <xdr:rowOff>163619</xdr:rowOff>
    </xdr:to>
    <xdr:cxnSp macro="">
      <xdr:nvCxnSpPr>
        <xdr:cNvPr id="323" name="直線コネクタ 322"/>
        <xdr:cNvCxnSpPr/>
      </xdr:nvCxnSpPr>
      <xdr:spPr>
        <a:xfrm flipV="1">
          <a:off x="15290800" y="10620057"/>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5" name="テキスト ボックス 324"/>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161607</xdr:rowOff>
    </xdr:from>
    <xdr:to>
      <xdr:col>72</xdr:col>
      <xdr:colOff>203200</xdr:colOff>
      <xdr:row>61</xdr:row>
      <xdr:rowOff>163619</xdr:rowOff>
    </xdr:to>
    <xdr:cxnSp macro="">
      <xdr:nvCxnSpPr>
        <xdr:cNvPr id="326" name="直線コネクタ 325"/>
        <xdr:cNvCxnSpPr/>
      </xdr:nvCxnSpPr>
      <xdr:spPr>
        <a:xfrm>
          <a:off x="14401800" y="10620057"/>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23195</xdr:rowOff>
    </xdr:from>
    <xdr:ext cx="762000" cy="259045"/>
    <xdr:sp macro="" textlink="">
      <xdr:nvSpPr>
        <xdr:cNvPr id="328" name="テキスト ボックス 327"/>
        <xdr:cNvSpPr txBox="1"/>
      </xdr:nvSpPr>
      <xdr:spPr>
        <a:xfrm>
          <a:off x="14909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161607</xdr:rowOff>
    </xdr:from>
    <xdr:to>
      <xdr:col>68</xdr:col>
      <xdr:colOff>152400</xdr:colOff>
      <xdr:row>61</xdr:row>
      <xdr:rowOff>163619</xdr:rowOff>
    </xdr:to>
    <xdr:cxnSp macro="">
      <xdr:nvCxnSpPr>
        <xdr:cNvPr id="329" name="直線コネクタ 328"/>
        <xdr:cNvCxnSpPr/>
      </xdr:nvCxnSpPr>
      <xdr:spPr>
        <a:xfrm flipV="1">
          <a:off x="13512800" y="10620057"/>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126365</xdr:rowOff>
    </xdr:from>
    <xdr:to>
      <xdr:col>68</xdr:col>
      <xdr:colOff>203200</xdr:colOff>
      <xdr:row>63</xdr:row>
      <xdr:rowOff>56515</xdr:rowOff>
    </xdr:to>
    <xdr:sp macro="" textlink="">
      <xdr:nvSpPr>
        <xdr:cNvPr id="330" name="フローチャート: 判断 329"/>
        <xdr:cNvSpPr/>
      </xdr:nvSpPr>
      <xdr:spPr>
        <a:xfrm>
          <a:off x="14351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41292</xdr:rowOff>
    </xdr:from>
    <xdr:ext cx="762000" cy="259045"/>
    <xdr:sp macro="" textlink="">
      <xdr:nvSpPr>
        <xdr:cNvPr id="331" name="テキスト ボックス 330"/>
        <xdr:cNvSpPr txBox="1"/>
      </xdr:nvSpPr>
      <xdr:spPr>
        <a:xfrm>
          <a:off x="14020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108796</xdr:rowOff>
    </xdr:from>
    <xdr:to>
      <xdr:col>81</xdr:col>
      <xdr:colOff>95250</xdr:colOff>
      <xdr:row>62</xdr:row>
      <xdr:rowOff>38946</xdr:rowOff>
    </xdr:to>
    <xdr:sp macro="" textlink="">
      <xdr:nvSpPr>
        <xdr:cNvPr id="339" name="楕円 338"/>
        <xdr:cNvSpPr/>
      </xdr:nvSpPr>
      <xdr:spPr>
        <a:xfrm>
          <a:off x="16967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125323</xdr:rowOff>
    </xdr:from>
    <xdr:ext cx="762000" cy="259045"/>
    <xdr:sp macro="" textlink="">
      <xdr:nvSpPr>
        <xdr:cNvPr id="340" name="定員管理の状況該当値テキスト"/>
        <xdr:cNvSpPr txBox="1"/>
      </xdr:nvSpPr>
      <xdr:spPr>
        <a:xfrm>
          <a:off x="17106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110807</xdr:rowOff>
    </xdr:from>
    <xdr:to>
      <xdr:col>77</xdr:col>
      <xdr:colOff>95250</xdr:colOff>
      <xdr:row>62</xdr:row>
      <xdr:rowOff>40957</xdr:rowOff>
    </xdr:to>
    <xdr:sp macro="" textlink="">
      <xdr:nvSpPr>
        <xdr:cNvPr id="341" name="楕円 340"/>
        <xdr:cNvSpPr/>
      </xdr:nvSpPr>
      <xdr:spPr>
        <a:xfrm>
          <a:off x="16129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51134</xdr:rowOff>
    </xdr:from>
    <xdr:ext cx="736600" cy="259045"/>
    <xdr:sp macro="" textlink="">
      <xdr:nvSpPr>
        <xdr:cNvPr id="342" name="テキスト ボックス 341"/>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112819</xdr:rowOff>
    </xdr:from>
    <xdr:to>
      <xdr:col>73</xdr:col>
      <xdr:colOff>44450</xdr:colOff>
      <xdr:row>62</xdr:row>
      <xdr:rowOff>42969</xdr:rowOff>
    </xdr:to>
    <xdr:sp macro="" textlink="">
      <xdr:nvSpPr>
        <xdr:cNvPr id="343" name="楕円 342"/>
        <xdr:cNvSpPr/>
      </xdr:nvSpPr>
      <xdr:spPr>
        <a:xfrm>
          <a:off x="15240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53146</xdr:rowOff>
    </xdr:from>
    <xdr:ext cx="762000" cy="259045"/>
    <xdr:sp macro="" textlink="">
      <xdr:nvSpPr>
        <xdr:cNvPr id="344" name="テキスト ボックス 343"/>
        <xdr:cNvSpPr txBox="1"/>
      </xdr:nvSpPr>
      <xdr:spPr>
        <a:xfrm>
          <a:off x="14909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110807</xdr:rowOff>
    </xdr:from>
    <xdr:to>
      <xdr:col>68</xdr:col>
      <xdr:colOff>203200</xdr:colOff>
      <xdr:row>62</xdr:row>
      <xdr:rowOff>40957</xdr:rowOff>
    </xdr:to>
    <xdr:sp macro="" textlink="">
      <xdr:nvSpPr>
        <xdr:cNvPr id="345" name="楕円 344"/>
        <xdr:cNvSpPr/>
      </xdr:nvSpPr>
      <xdr:spPr>
        <a:xfrm>
          <a:off x="14351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46" name="テキスト ボックス 345"/>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47" name="楕円 346"/>
        <xdr:cNvSpPr/>
      </xdr:nvSpPr>
      <xdr:spPr>
        <a:xfrm>
          <a:off x="13462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53146</xdr:rowOff>
    </xdr:from>
    <xdr:ext cx="762000" cy="259045"/>
    <xdr:sp macro="" textlink="">
      <xdr:nvSpPr>
        <xdr:cNvPr id="348" name="テキスト ボックス 347"/>
        <xdr:cNvSpPr txBox="1"/>
      </xdr:nvSpPr>
      <xdr:spPr>
        <a:xfrm>
          <a:off x="13131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建設事業の見直しなどにより、地方債残高の圧縮を行ってきたことから、類似団体内平均値を下回っている。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平成３０年度については、市営斎場建替整備事業の元金償還が開始されたことにより、平成２９年度から０．６ポイント増加している。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今後も継続して建設事業の見直しを行っていく。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846</xdr:rowOff>
    </xdr:from>
    <xdr:to>
      <xdr:col>81</xdr:col>
      <xdr:colOff>44450</xdr:colOff>
      <xdr:row>39</xdr:row>
      <xdr:rowOff>49106</xdr:rowOff>
    </xdr:to>
    <xdr:cxnSp macro="">
      <xdr:nvCxnSpPr>
        <xdr:cNvPr id="381" name="直線コネクタ 380"/>
        <xdr:cNvCxnSpPr/>
      </xdr:nvCxnSpPr>
      <xdr:spPr>
        <a:xfrm>
          <a:off x="16179800" y="66873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2"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169756</xdr:rowOff>
    </xdr:to>
    <xdr:cxnSp macro="">
      <xdr:nvCxnSpPr>
        <xdr:cNvPr id="384" name="直線コネクタ 383"/>
        <xdr:cNvCxnSpPr/>
      </xdr:nvCxnSpPr>
      <xdr:spPr>
        <a:xfrm flipV="1">
          <a:off x="15290800" y="668739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146490</xdr:rowOff>
    </xdr:from>
    <xdr:ext cx="736600" cy="259045"/>
    <xdr:sp macro="" textlink="">
      <xdr:nvSpPr>
        <xdr:cNvPr id="386" name="テキスト ボックス 385"/>
        <xdr:cNvSpPr txBox="1"/>
      </xdr:nvSpPr>
      <xdr:spPr>
        <a:xfrm>
          <a:off x="15798800" y="700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94827</xdr:rowOff>
    </xdr:to>
    <xdr:cxnSp macro="">
      <xdr:nvCxnSpPr>
        <xdr:cNvPr id="387" name="直線コネクタ 386"/>
        <xdr:cNvCxnSpPr/>
      </xdr:nvCxnSpPr>
      <xdr:spPr>
        <a:xfrm flipV="1">
          <a:off x="14401800" y="68563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9" name="テキスト ボックス 388"/>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40</xdr:row>
      <xdr:rowOff>167217</xdr:rowOff>
    </xdr:to>
    <xdr:cxnSp macro="">
      <xdr:nvCxnSpPr>
        <xdr:cNvPr id="390" name="直線コネクタ 389"/>
        <xdr:cNvCxnSpPr/>
      </xdr:nvCxnSpPr>
      <xdr:spPr>
        <a:xfrm flipV="1">
          <a:off x="13512800" y="695282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1" name="フローチャート: 判断 390"/>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2" name="テキスト ボックス 391"/>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169756</xdr:rowOff>
    </xdr:from>
    <xdr:to>
      <xdr:col>81</xdr:col>
      <xdr:colOff>95250</xdr:colOff>
      <xdr:row>39</xdr:row>
      <xdr:rowOff>99906</xdr:rowOff>
    </xdr:to>
    <xdr:sp macro="" textlink="">
      <xdr:nvSpPr>
        <xdr:cNvPr id="400" name="楕円 399"/>
        <xdr:cNvSpPr/>
      </xdr:nvSpPr>
      <xdr:spPr>
        <a:xfrm>
          <a:off x="169672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14833</xdr:rowOff>
    </xdr:from>
    <xdr:ext cx="762000" cy="259045"/>
    <xdr:sp macro="" textlink="">
      <xdr:nvSpPr>
        <xdr:cNvPr id="401" name="公債費負担の状況該当値テキスト"/>
        <xdr:cNvSpPr txBox="1"/>
      </xdr:nvSpPr>
      <xdr:spPr>
        <a:xfrm>
          <a:off x="17106900" y="652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402" name="楕円 401"/>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61824</xdr:rowOff>
    </xdr:from>
    <xdr:ext cx="736600" cy="259045"/>
    <xdr:sp macro="" textlink="">
      <xdr:nvSpPr>
        <xdr:cNvPr id="403" name="テキスト ボックス 402"/>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118956</xdr:rowOff>
    </xdr:from>
    <xdr:to>
      <xdr:col>73</xdr:col>
      <xdr:colOff>44450</xdr:colOff>
      <xdr:row>40</xdr:row>
      <xdr:rowOff>49106</xdr:rowOff>
    </xdr:to>
    <xdr:sp macro="" textlink="">
      <xdr:nvSpPr>
        <xdr:cNvPr id="404" name="楕円 403"/>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405" name="テキスト ボックス 404"/>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06" name="楕円 405"/>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07" name="テキスト ボックス 406"/>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408" name="楕円 407"/>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56744</xdr:rowOff>
    </xdr:from>
    <xdr:ext cx="762000" cy="259045"/>
    <xdr:sp macro="" textlink="">
      <xdr:nvSpPr>
        <xdr:cNvPr id="409" name="テキスト ボックス 408"/>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建設事業による地方債の発行や基金の取り崩しがあったものの、平成２９年度に引き続き、将来負担比率は算出されていない。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の建設事業については、事業年度の延伸や規模の縮小を行い、さらに事業の優先度を明確にするなど、事業費の平準化を図ることで地方債の発行を抑制していく。また、普通交付税の算入のある地方債を活用することで、将来世代への負担を軽減できるよう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130121</xdr:rowOff>
    </xdr:from>
    <xdr:ext cx="762000" cy="259045"/>
    <xdr:sp macro="" textlink="">
      <xdr:nvSpPr>
        <xdr:cNvPr id="443" name="将来負担の状況平均値テキスト"/>
        <xdr:cNvSpPr txBox="1"/>
      </xdr:nvSpPr>
      <xdr:spPr>
        <a:xfrm>
          <a:off x="17106900" y="235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4" name="フローチャート: 判断 443"/>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5" name="フローチャート: 判断 444"/>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6" name="テキスト ボックス 445"/>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7" name="フローチャート: 判断 446"/>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8" name="テキスト ボックス 447"/>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158185</xdr:rowOff>
    </xdr:from>
    <xdr:to>
      <xdr:col>68</xdr:col>
      <xdr:colOff>203200</xdr:colOff>
      <xdr:row>15</xdr:row>
      <xdr:rowOff>88335</xdr:rowOff>
    </xdr:to>
    <xdr:sp macro="" textlink="">
      <xdr:nvSpPr>
        <xdr:cNvPr id="449" name="フローチャート: 判断 448"/>
        <xdr:cNvSpPr/>
      </xdr:nvSpPr>
      <xdr:spPr>
        <a:xfrm>
          <a:off x="14351000" y="255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98512</xdr:rowOff>
    </xdr:from>
    <xdr:ext cx="762000" cy="259045"/>
    <xdr:sp macro="" textlink="">
      <xdr:nvSpPr>
        <xdr:cNvPr id="450" name="テキスト ボックス 449"/>
        <xdr:cNvSpPr txBox="1"/>
      </xdr:nvSpPr>
      <xdr:spPr>
        <a:xfrm>
          <a:off x="14020800" y="232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1" name="フローチャート: 判断 450"/>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2" name="テキスト ボックス 451"/>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105,924
105,350
109.63
33,837,628
33,698,702
226
20,742,158
31,370,007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人件費にかかる経常収支比率は、近年は嘱託職員が多く、また、類似団体において人件費の抑制の取組みが進められていることにより、類似団体内平均値を上回っている。平成３０年度においては、退職者数が増加したことにより、１．０ポイントの悪化となった。引き続き、新規採用の抑制など行財政改革への取組みを推進すること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146050</xdr:rowOff>
    </xdr:to>
    <xdr:cxnSp macro="">
      <xdr:nvCxnSpPr>
        <xdr:cNvPr id="66" name="直線コネクタ 65"/>
        <xdr:cNvCxnSpPr/>
      </xdr:nvCxnSpPr>
      <xdr:spPr>
        <a:xfrm>
          <a:off x="3987800" y="6413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153670</xdr:rowOff>
    </xdr:to>
    <xdr:cxnSp macro="">
      <xdr:nvCxnSpPr>
        <xdr:cNvPr id="69" name="直線コネクタ 68"/>
        <xdr:cNvCxnSpPr/>
      </xdr:nvCxnSpPr>
      <xdr:spPr>
        <a:xfrm flipV="1">
          <a:off x="3098800" y="6413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153670</xdr:rowOff>
    </xdr:from>
    <xdr:to>
      <xdr:col>15</xdr:col>
      <xdr:colOff>98425</xdr:colOff>
      <xdr:row>37</xdr:row>
      <xdr:rowOff>161290</xdr:rowOff>
    </xdr:to>
    <xdr:cxnSp macro="">
      <xdr:nvCxnSpPr>
        <xdr:cNvPr id="72" name="直線コネクタ 71"/>
        <xdr:cNvCxnSpPr/>
      </xdr:nvCxnSpPr>
      <xdr:spPr>
        <a:xfrm flipV="1">
          <a:off x="2209800" y="6497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37</xdr:row>
      <xdr:rowOff>161290</xdr:rowOff>
    </xdr:to>
    <xdr:cxnSp macro="">
      <xdr:nvCxnSpPr>
        <xdr:cNvPr id="75" name="直線コネクタ 74"/>
        <xdr:cNvCxnSpPr/>
      </xdr:nvCxnSpPr>
      <xdr:spPr>
        <a:xfrm>
          <a:off x="1320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3810</xdr:rowOff>
    </xdr:from>
    <xdr:to>
      <xdr:col>11</xdr:col>
      <xdr:colOff>60325</xdr:colOff>
      <xdr:row>37</xdr:row>
      <xdr:rowOff>105410</xdr:rowOff>
    </xdr:to>
    <xdr:sp macro="" textlink="">
      <xdr:nvSpPr>
        <xdr:cNvPr id="76" name="フローチャート: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115587</xdr:rowOff>
    </xdr:from>
    <xdr:ext cx="762000" cy="259045"/>
    <xdr:sp macro="" textlink="">
      <xdr:nvSpPr>
        <xdr:cNvPr id="77" name="テキスト ボックス 76"/>
        <xdr:cNvSpPr txBox="1"/>
      </xdr:nvSpPr>
      <xdr:spPr>
        <a:xfrm>
          <a:off x="1828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7" name="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102870</xdr:rowOff>
    </xdr:from>
    <xdr:to>
      <xdr:col>15</xdr:col>
      <xdr:colOff>149225</xdr:colOff>
      <xdr:row>38</xdr:row>
      <xdr:rowOff>33020</xdr:rowOff>
    </xdr:to>
    <xdr:sp macro="" textlink="">
      <xdr:nvSpPr>
        <xdr:cNvPr id="89" name="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過去から、積極的に民間へ業務委託を行っているため、物件費にかかる経常収支比率は類似団体内平均値よりも高い水準で推移している。平成３０年度においては、包括予算制度を導入し見直しを行ったことから０．５ポイント改善した。しかし、依然として類似団体内平均値を１．２ポイント上回っている状況にある。今後も、事務関係経費について見直しを行い、物件費の抑制に努める。</a:t>
          </a:r>
          <a:endParaRPr lang="ja-JP" altLang="ja-JP" sz="1400">
            <a:solidFill>
              <a:srgbClr val="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16</xdr:row>
      <xdr:rowOff>157480</xdr:rowOff>
    </xdr:to>
    <xdr:cxnSp macro="">
      <xdr:nvCxnSpPr>
        <xdr:cNvPr id="127" name="直線コネクタ 126"/>
        <xdr:cNvCxnSpPr/>
      </xdr:nvCxnSpPr>
      <xdr:spPr>
        <a:xfrm flipV="1">
          <a:off x="15671800" y="2862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165117</xdr:rowOff>
    </xdr:from>
    <xdr:ext cx="762000" cy="259045"/>
    <xdr:sp macro="" textlink="">
      <xdr:nvSpPr>
        <xdr:cNvPr id="128" name="物件費平均値テキスト"/>
        <xdr:cNvSpPr txBox="1"/>
      </xdr:nvSpPr>
      <xdr:spPr>
        <a:xfrm>
          <a:off x="16598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8890</xdr:rowOff>
    </xdr:to>
    <xdr:cxnSp macro="">
      <xdr:nvCxnSpPr>
        <xdr:cNvPr id="130" name="直線コネクタ 129"/>
        <xdr:cNvCxnSpPr/>
      </xdr:nvCxnSpPr>
      <xdr:spPr>
        <a:xfrm flipV="1">
          <a:off x="14782800" y="2900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2" name="テキスト ボックス 131"/>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17</xdr:row>
      <xdr:rowOff>8890</xdr:rowOff>
    </xdr:to>
    <xdr:cxnSp macro="">
      <xdr:nvCxnSpPr>
        <xdr:cNvPr id="133" name="直線コネクタ 132"/>
        <xdr:cNvCxnSpPr/>
      </xdr:nvCxnSpPr>
      <xdr:spPr>
        <a:xfrm>
          <a:off x="13893800" y="2877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35" name="テキスト ボックス 134"/>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134620</xdr:rowOff>
    </xdr:from>
    <xdr:to>
      <xdr:col>69</xdr:col>
      <xdr:colOff>92075</xdr:colOff>
      <xdr:row>17</xdr:row>
      <xdr:rowOff>31750</xdr:rowOff>
    </xdr:to>
    <xdr:cxnSp macro="">
      <xdr:nvCxnSpPr>
        <xdr:cNvPr id="136" name="直線コネクタ 135"/>
        <xdr:cNvCxnSpPr/>
      </xdr:nvCxnSpPr>
      <xdr:spPr>
        <a:xfrm flipV="1">
          <a:off x="13004800" y="2877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7" name="フローチャート: 判断 136"/>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38" name="テキスト ボックス 137"/>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46" name="楕円 145"/>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40657</xdr:rowOff>
    </xdr:from>
    <xdr:ext cx="762000" cy="259045"/>
    <xdr:sp macro="" textlink="">
      <xdr:nvSpPr>
        <xdr:cNvPr id="147" name="物件費該当値テキスト"/>
        <xdr:cNvSpPr txBox="1"/>
      </xdr:nvSpPr>
      <xdr:spPr>
        <a:xfrm>
          <a:off x="165989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48" name="楕円 147"/>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49" name="テキスト ボックス 148"/>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50" name="楕円 149"/>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44467</xdr:rowOff>
    </xdr:from>
    <xdr:ext cx="762000" cy="259045"/>
    <xdr:sp macro="" textlink="">
      <xdr:nvSpPr>
        <xdr:cNvPr id="151" name="テキスト ボックス 150"/>
        <xdr:cNvSpPr txBox="1"/>
      </xdr:nvSpPr>
      <xdr:spPr>
        <a:xfrm>
          <a:off x="14401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2" name="楕円 151"/>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53" name="テキスト ボックス 152"/>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4" name="楕円 153"/>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5" name="テキスト ボックス 154"/>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扶助費にかかる経常収支比率は、近年、類似団体内平均値を下回っていたが、保育所の公定価格の増加や、私立幼稚園の認定こども園への移行などにより０．７ポイント増加し、類似団体内平均値を上回った。市単独扶助費について積極的に見直しを行うことで、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12700</xdr:rowOff>
    </xdr:to>
    <xdr:cxnSp macro="">
      <xdr:nvCxnSpPr>
        <xdr:cNvPr id="190" name="直線コネクタ 189"/>
        <xdr:cNvCxnSpPr/>
      </xdr:nvCxnSpPr>
      <xdr:spPr>
        <a:xfrm>
          <a:off x="3987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116115</xdr:rowOff>
    </xdr:from>
    <xdr:to>
      <xdr:col>19</xdr:col>
      <xdr:colOff>187325</xdr:colOff>
      <xdr:row>55</xdr:row>
      <xdr:rowOff>107950</xdr:rowOff>
    </xdr:to>
    <xdr:cxnSp macro="">
      <xdr:nvCxnSpPr>
        <xdr:cNvPr id="193" name="直線コネクタ 192"/>
        <xdr:cNvCxnSpPr/>
      </xdr:nvCxnSpPr>
      <xdr:spPr>
        <a:xfrm>
          <a:off x="3098800" y="93744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83457</xdr:rowOff>
    </xdr:from>
    <xdr:to>
      <xdr:col>15</xdr:col>
      <xdr:colOff>98425</xdr:colOff>
      <xdr:row>54</xdr:row>
      <xdr:rowOff>116115</xdr:rowOff>
    </xdr:to>
    <xdr:cxnSp macro="">
      <xdr:nvCxnSpPr>
        <xdr:cNvPr id="196" name="直線コネクタ 195"/>
        <xdr:cNvCxnSpPr/>
      </xdr:nvCxnSpPr>
      <xdr:spPr>
        <a:xfrm>
          <a:off x="2209800" y="9341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99984</xdr:rowOff>
    </xdr:from>
    <xdr:ext cx="762000" cy="259045"/>
    <xdr:sp macro="" textlink="">
      <xdr:nvSpPr>
        <xdr:cNvPr id="198" name="テキスト ボックス 197"/>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156935</xdr:rowOff>
    </xdr:from>
    <xdr:to>
      <xdr:col>11</xdr:col>
      <xdr:colOff>9525</xdr:colOff>
      <xdr:row>54</xdr:row>
      <xdr:rowOff>83457</xdr:rowOff>
    </xdr:to>
    <xdr:cxnSp macro="">
      <xdr:nvCxnSpPr>
        <xdr:cNvPr id="199" name="直線コネクタ 198"/>
        <xdr:cNvCxnSpPr/>
      </xdr:nvCxnSpPr>
      <xdr:spPr>
        <a:xfrm>
          <a:off x="1320800" y="9243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108857</xdr:rowOff>
    </xdr:from>
    <xdr:to>
      <xdr:col>11</xdr:col>
      <xdr:colOff>60325</xdr:colOff>
      <xdr:row>55</xdr:row>
      <xdr:rowOff>39007</xdr:rowOff>
    </xdr:to>
    <xdr:sp macro="" textlink="">
      <xdr:nvSpPr>
        <xdr:cNvPr id="200" name="フローチャート: 判断 199"/>
        <xdr:cNvSpPr/>
      </xdr:nvSpPr>
      <xdr:spPr>
        <a:xfrm>
          <a:off x="2159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23784</xdr:rowOff>
    </xdr:from>
    <xdr:ext cx="762000" cy="259045"/>
    <xdr:sp macro="" textlink="">
      <xdr:nvSpPr>
        <xdr:cNvPr id="201" name="テキスト ボックス 200"/>
        <xdr:cNvSpPr txBox="1"/>
      </xdr:nvSpPr>
      <xdr:spPr>
        <a:xfrm>
          <a:off x="1828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3" name="テキスト ボックス 202"/>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9" name="楕円 208"/>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10"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11" name="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2" name="テキスト ボックス 211"/>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65315</xdr:rowOff>
    </xdr:from>
    <xdr:to>
      <xdr:col>15</xdr:col>
      <xdr:colOff>149225</xdr:colOff>
      <xdr:row>54</xdr:row>
      <xdr:rowOff>166915</xdr:rowOff>
    </xdr:to>
    <xdr:sp macro="" textlink="">
      <xdr:nvSpPr>
        <xdr:cNvPr id="213" name="楕円 212"/>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5642</xdr:rowOff>
    </xdr:from>
    <xdr:ext cx="762000" cy="259045"/>
    <xdr:sp macro="" textlink="">
      <xdr:nvSpPr>
        <xdr:cNvPr id="214" name="テキスト ボックス 213"/>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32657</xdr:rowOff>
    </xdr:from>
    <xdr:to>
      <xdr:col>11</xdr:col>
      <xdr:colOff>60325</xdr:colOff>
      <xdr:row>54</xdr:row>
      <xdr:rowOff>134257</xdr:rowOff>
    </xdr:to>
    <xdr:sp macro="" textlink="">
      <xdr:nvSpPr>
        <xdr:cNvPr id="215" name="楕円 214"/>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144434</xdr:rowOff>
    </xdr:from>
    <xdr:ext cx="762000" cy="259045"/>
    <xdr:sp macro="" textlink="">
      <xdr:nvSpPr>
        <xdr:cNvPr id="216" name="テキスト ボックス 215"/>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106135</xdr:rowOff>
    </xdr:from>
    <xdr:to>
      <xdr:col>6</xdr:col>
      <xdr:colOff>171450</xdr:colOff>
      <xdr:row>54</xdr:row>
      <xdr:rowOff>36285</xdr:rowOff>
    </xdr:to>
    <xdr:sp macro="" textlink="">
      <xdr:nvSpPr>
        <xdr:cNvPr id="217" name="楕円 216"/>
        <xdr:cNvSpPr/>
      </xdr:nvSpPr>
      <xdr:spPr>
        <a:xfrm>
          <a:off x="1270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46462</xdr:rowOff>
    </xdr:from>
    <xdr:ext cx="762000" cy="259045"/>
    <xdr:sp macro="" textlink="">
      <xdr:nvSpPr>
        <xdr:cNvPr id="218" name="テキスト ボックス 217"/>
        <xdr:cNvSpPr txBox="1"/>
      </xdr:nvSpPr>
      <xdr:spPr>
        <a:xfrm>
          <a:off x="939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類似団体内平均値と比較すると１．６ポイント上回っており、要因として、高齢者人口が類似団体と比べ大きく、後期高齢者医療や介護保険にかかる繰出金が多いことなどが挙げられる。なお、平成２８年度においては、下水道事業に公営企業法を適用し、繰出金から補助金等へ振り替わったため、減少し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今後は病気の予防や健康増進を推進することで、給付費等の抑制を図る。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57</xdr:row>
      <xdr:rowOff>168910</xdr:rowOff>
    </xdr:to>
    <xdr:cxnSp macro="">
      <xdr:nvCxnSpPr>
        <xdr:cNvPr id="251" name="直線コネクタ 250"/>
        <xdr:cNvCxnSpPr/>
      </xdr:nvCxnSpPr>
      <xdr:spPr>
        <a:xfrm flipV="1">
          <a:off x="15671800" y="9911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57</xdr:row>
      <xdr:rowOff>168910</xdr:rowOff>
    </xdr:to>
    <xdr:cxnSp macro="">
      <xdr:nvCxnSpPr>
        <xdr:cNvPr id="254" name="直線コネクタ 253"/>
        <xdr:cNvCxnSpPr/>
      </xdr:nvCxnSpPr>
      <xdr:spPr>
        <a:xfrm>
          <a:off x="14782800" y="991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59</xdr:row>
      <xdr:rowOff>62230</xdr:rowOff>
    </xdr:to>
    <xdr:cxnSp macro="">
      <xdr:nvCxnSpPr>
        <xdr:cNvPr id="257" name="直線コネクタ 256"/>
        <xdr:cNvCxnSpPr/>
      </xdr:nvCxnSpPr>
      <xdr:spPr>
        <a:xfrm flipV="1">
          <a:off x="13893800" y="99187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8890</xdr:rowOff>
    </xdr:from>
    <xdr:to>
      <xdr:col>69</xdr:col>
      <xdr:colOff>92075</xdr:colOff>
      <xdr:row>59</xdr:row>
      <xdr:rowOff>62230</xdr:rowOff>
    </xdr:to>
    <xdr:cxnSp macro="">
      <xdr:nvCxnSpPr>
        <xdr:cNvPr id="260" name="直線コネクタ 259"/>
        <xdr:cNvCxnSpPr/>
      </xdr:nvCxnSpPr>
      <xdr:spPr>
        <a:xfrm>
          <a:off x="13004800" y="10124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70" name="楕円 269"/>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71"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118110</xdr:rowOff>
    </xdr:from>
    <xdr:to>
      <xdr:col>78</xdr:col>
      <xdr:colOff>120650</xdr:colOff>
      <xdr:row>58</xdr:row>
      <xdr:rowOff>48260</xdr:rowOff>
    </xdr:to>
    <xdr:sp macro="" textlink="">
      <xdr:nvSpPr>
        <xdr:cNvPr id="272" name="楕円 271"/>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33037</xdr:rowOff>
    </xdr:from>
    <xdr:ext cx="736600" cy="259045"/>
    <xdr:sp macro="" textlink="">
      <xdr:nvSpPr>
        <xdr:cNvPr id="273" name="テキスト ボックス 272"/>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74" name="楕円 273"/>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75" name="テキスト ボックス 274"/>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11430</xdr:rowOff>
    </xdr:from>
    <xdr:to>
      <xdr:col>69</xdr:col>
      <xdr:colOff>142875</xdr:colOff>
      <xdr:row>59</xdr:row>
      <xdr:rowOff>113030</xdr:rowOff>
    </xdr:to>
    <xdr:sp macro="" textlink="">
      <xdr:nvSpPr>
        <xdr:cNvPr id="276" name="楕円 275"/>
        <xdr:cNvSpPr/>
      </xdr:nvSpPr>
      <xdr:spPr>
        <a:xfrm>
          <a:off x="13843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97807</xdr:rowOff>
    </xdr:from>
    <xdr:ext cx="762000" cy="259045"/>
    <xdr:sp macro="" textlink="">
      <xdr:nvSpPr>
        <xdr:cNvPr id="277" name="テキスト ボックス 276"/>
        <xdr:cNvSpPr txBox="1"/>
      </xdr:nvSpPr>
      <xdr:spPr>
        <a:xfrm>
          <a:off x="13512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129540</xdr:rowOff>
    </xdr:from>
    <xdr:to>
      <xdr:col>65</xdr:col>
      <xdr:colOff>53975</xdr:colOff>
      <xdr:row>59</xdr:row>
      <xdr:rowOff>59690</xdr:rowOff>
    </xdr:to>
    <xdr:sp macro="" textlink="">
      <xdr:nvSpPr>
        <xdr:cNvPr id="278" name="楕円 277"/>
        <xdr:cNvSpPr/>
      </xdr:nvSpPr>
      <xdr:spPr>
        <a:xfrm>
          <a:off x="12954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44467</xdr:rowOff>
    </xdr:from>
    <xdr:ext cx="762000" cy="259045"/>
    <xdr:sp macro="" textlink="">
      <xdr:nvSpPr>
        <xdr:cNvPr id="279" name="テキスト ボックス 278"/>
        <xdr:cNvSpPr txBox="1"/>
      </xdr:nvSpPr>
      <xdr:spPr>
        <a:xfrm>
          <a:off x="12623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補助費等にかかる経常収支比率は、平成２８年度以降から、下水道事業に公営企業法を適用したことで、類似団体内平均値を上回っている。平成３０年度においても、類似団体内平均値を０．７ポイント上回っている。今後は各種団体へ継続的に交付している補助金などについて、団体の活動内容などを精査し、本市の補助金制度が効果的なものとなるように見直しを進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58964</xdr:rowOff>
    </xdr:from>
    <xdr:to>
      <xdr:col>82</xdr:col>
      <xdr:colOff>107950</xdr:colOff>
      <xdr:row>37</xdr:row>
      <xdr:rowOff>69850</xdr:rowOff>
    </xdr:to>
    <xdr:cxnSp macro="">
      <xdr:nvCxnSpPr>
        <xdr:cNvPr id="314" name="直線コネクタ 313"/>
        <xdr:cNvCxnSpPr/>
      </xdr:nvCxnSpPr>
      <xdr:spPr>
        <a:xfrm>
          <a:off x="15671800" y="64026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130827</xdr:rowOff>
    </xdr:from>
    <xdr:ext cx="762000" cy="259045"/>
    <xdr:sp macro="" textlink="">
      <xdr:nvSpPr>
        <xdr:cNvPr id="315"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58964</xdr:rowOff>
    </xdr:from>
    <xdr:to>
      <xdr:col>78</xdr:col>
      <xdr:colOff>69850</xdr:colOff>
      <xdr:row>38</xdr:row>
      <xdr:rowOff>7257</xdr:rowOff>
    </xdr:to>
    <xdr:cxnSp macro="">
      <xdr:nvCxnSpPr>
        <xdr:cNvPr id="317" name="直線コネクタ 316"/>
        <xdr:cNvCxnSpPr/>
      </xdr:nvCxnSpPr>
      <xdr:spPr>
        <a:xfrm flipV="1">
          <a:off x="14782800" y="64026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43741</xdr:rowOff>
    </xdr:from>
    <xdr:ext cx="736600" cy="259045"/>
    <xdr:sp macro="" textlink="">
      <xdr:nvSpPr>
        <xdr:cNvPr id="319" name="テキスト ボックス 318"/>
        <xdr:cNvSpPr txBox="1"/>
      </xdr:nvSpPr>
      <xdr:spPr>
        <a:xfrm>
          <a:off x="15290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20864</xdr:rowOff>
    </xdr:from>
    <xdr:to>
      <xdr:col>73</xdr:col>
      <xdr:colOff>180975</xdr:colOff>
      <xdr:row>38</xdr:row>
      <xdr:rowOff>7257</xdr:rowOff>
    </xdr:to>
    <xdr:cxnSp macro="">
      <xdr:nvCxnSpPr>
        <xdr:cNvPr id="320" name="直線コネクタ 319"/>
        <xdr:cNvCxnSpPr/>
      </xdr:nvCxnSpPr>
      <xdr:spPr>
        <a:xfrm>
          <a:off x="13893800" y="6021614"/>
          <a:ext cx="889000" cy="5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2" name="テキスト ボックス 321"/>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20864</xdr:rowOff>
    </xdr:from>
    <xdr:to>
      <xdr:col>69</xdr:col>
      <xdr:colOff>92075</xdr:colOff>
      <xdr:row>35</xdr:row>
      <xdr:rowOff>151493</xdr:rowOff>
    </xdr:to>
    <xdr:cxnSp macro="">
      <xdr:nvCxnSpPr>
        <xdr:cNvPr id="323" name="直線コネクタ 322"/>
        <xdr:cNvCxnSpPr/>
      </xdr:nvCxnSpPr>
      <xdr:spPr>
        <a:xfrm flipV="1">
          <a:off x="13004800" y="60216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16328</xdr:rowOff>
    </xdr:from>
    <xdr:to>
      <xdr:col>69</xdr:col>
      <xdr:colOff>142875</xdr:colOff>
      <xdr:row>36</xdr:row>
      <xdr:rowOff>117928</xdr:rowOff>
    </xdr:to>
    <xdr:sp macro="" textlink="">
      <xdr:nvSpPr>
        <xdr:cNvPr id="324" name="フローチャート: 判断 323"/>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102705</xdr:rowOff>
    </xdr:from>
    <xdr:ext cx="762000" cy="259045"/>
    <xdr:sp macro="" textlink="">
      <xdr:nvSpPr>
        <xdr:cNvPr id="325" name="テキスト ボックス 324"/>
        <xdr:cNvSpPr txBox="1"/>
      </xdr:nvSpPr>
      <xdr:spPr>
        <a:xfrm>
          <a:off x="13512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7" name="テキスト ボックス 326"/>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3" name="楕円 332"/>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34"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8164</xdr:rowOff>
    </xdr:from>
    <xdr:to>
      <xdr:col>78</xdr:col>
      <xdr:colOff>120650</xdr:colOff>
      <xdr:row>37</xdr:row>
      <xdr:rowOff>109764</xdr:rowOff>
    </xdr:to>
    <xdr:sp macro="" textlink="">
      <xdr:nvSpPr>
        <xdr:cNvPr id="335" name="楕円 334"/>
        <xdr:cNvSpPr/>
      </xdr:nvSpPr>
      <xdr:spPr>
        <a:xfrm>
          <a:off x="15621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94542</xdr:rowOff>
    </xdr:from>
    <xdr:ext cx="736600" cy="259045"/>
    <xdr:sp macro="" textlink="">
      <xdr:nvSpPr>
        <xdr:cNvPr id="336" name="テキスト ボックス 335"/>
        <xdr:cNvSpPr txBox="1"/>
      </xdr:nvSpPr>
      <xdr:spPr>
        <a:xfrm>
          <a:off x="15290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127907</xdr:rowOff>
    </xdr:from>
    <xdr:to>
      <xdr:col>74</xdr:col>
      <xdr:colOff>31750</xdr:colOff>
      <xdr:row>38</xdr:row>
      <xdr:rowOff>58057</xdr:rowOff>
    </xdr:to>
    <xdr:sp macro="" textlink="">
      <xdr:nvSpPr>
        <xdr:cNvPr id="337" name="楕円 336"/>
        <xdr:cNvSpPr/>
      </xdr:nvSpPr>
      <xdr:spPr>
        <a:xfrm>
          <a:off x="14732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42834</xdr:rowOff>
    </xdr:from>
    <xdr:ext cx="762000" cy="259045"/>
    <xdr:sp macro="" textlink="">
      <xdr:nvSpPr>
        <xdr:cNvPr id="338" name="テキスト ボックス 337"/>
        <xdr:cNvSpPr txBox="1"/>
      </xdr:nvSpPr>
      <xdr:spPr>
        <a:xfrm>
          <a:off x="14401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141514</xdr:rowOff>
    </xdr:from>
    <xdr:to>
      <xdr:col>69</xdr:col>
      <xdr:colOff>142875</xdr:colOff>
      <xdr:row>35</xdr:row>
      <xdr:rowOff>71664</xdr:rowOff>
    </xdr:to>
    <xdr:sp macro="" textlink="">
      <xdr:nvSpPr>
        <xdr:cNvPr id="339" name="楕円 338"/>
        <xdr:cNvSpPr/>
      </xdr:nvSpPr>
      <xdr:spPr>
        <a:xfrm>
          <a:off x="13843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81841</xdr:rowOff>
    </xdr:from>
    <xdr:ext cx="762000" cy="259045"/>
    <xdr:sp macro="" textlink="">
      <xdr:nvSpPr>
        <xdr:cNvPr id="340" name="テキスト ボックス 339"/>
        <xdr:cNvSpPr txBox="1"/>
      </xdr:nvSpPr>
      <xdr:spPr>
        <a:xfrm>
          <a:off x="13512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41" name="楕円 340"/>
        <xdr:cNvSpPr/>
      </xdr:nvSpPr>
      <xdr:spPr>
        <a:xfrm>
          <a:off x="12954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41020</xdr:rowOff>
    </xdr:from>
    <xdr:ext cx="762000" cy="259045"/>
    <xdr:sp macro="" textlink="">
      <xdr:nvSpPr>
        <xdr:cNvPr id="342" name="テキスト ボックス 341"/>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公債費にかかる経常収支比率は類似団体内平均値より高く推移してきたため、平成２２年度、平成２３年度及び平成２５年度、平成２６年度において借換債を抑制したうえで市債の償還を行った。その結果、平成２７年度からは、数値が改善している。平成３０年度においては、類似団体内平均値を上回っており、これからも可能な限り地方債残高の圧縮を行い、財政構造の弾力化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46989</xdr:rowOff>
    </xdr:to>
    <xdr:cxnSp macro="">
      <xdr:nvCxnSpPr>
        <xdr:cNvPr id="375" name="直線コネクタ 374"/>
        <xdr:cNvCxnSpPr/>
      </xdr:nvCxnSpPr>
      <xdr:spPr>
        <a:xfrm>
          <a:off x="3987800" y="13248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46989</xdr:rowOff>
    </xdr:to>
    <xdr:cxnSp macro="">
      <xdr:nvCxnSpPr>
        <xdr:cNvPr id="378" name="直線コネクタ 377"/>
        <xdr:cNvCxnSpPr/>
      </xdr:nvCxnSpPr>
      <xdr:spPr>
        <a:xfrm>
          <a:off x="3098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0" name="テキスト ボックス 379"/>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77</xdr:row>
      <xdr:rowOff>1270</xdr:rowOff>
    </xdr:to>
    <xdr:cxnSp macro="">
      <xdr:nvCxnSpPr>
        <xdr:cNvPr id="381" name="直線コネクタ 380"/>
        <xdr:cNvCxnSpPr/>
      </xdr:nvCxnSpPr>
      <xdr:spPr>
        <a:xfrm>
          <a:off x="2209800" y="1314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3" name="テキスト ボックス 382"/>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79</xdr:row>
      <xdr:rowOff>161289</xdr:rowOff>
    </xdr:to>
    <xdr:cxnSp macro="">
      <xdr:nvCxnSpPr>
        <xdr:cNvPr id="384" name="直線コネクタ 383"/>
        <xdr:cNvCxnSpPr/>
      </xdr:nvCxnSpPr>
      <xdr:spPr>
        <a:xfrm flipV="1">
          <a:off x="1320800" y="13149580"/>
          <a:ext cx="889000" cy="55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6" name="テキスト ボックス 385"/>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8" name="テキスト ボックス 387"/>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4" name="楕円 393"/>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95" name="公債費該当値テキスト"/>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96" name="楕円 395"/>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97" name="テキスト ボックス 396"/>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121920</xdr:rowOff>
    </xdr:from>
    <xdr:to>
      <xdr:col>15</xdr:col>
      <xdr:colOff>149225</xdr:colOff>
      <xdr:row>77</xdr:row>
      <xdr:rowOff>52070</xdr:rowOff>
    </xdr:to>
    <xdr:sp macro="" textlink="">
      <xdr:nvSpPr>
        <xdr:cNvPr id="398" name="楕円 397"/>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99" name="テキスト ボックス 398"/>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400" name="楕円 399"/>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401" name="テキスト ボックス 400"/>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110489</xdr:rowOff>
    </xdr:from>
    <xdr:to>
      <xdr:col>6</xdr:col>
      <xdr:colOff>171450</xdr:colOff>
      <xdr:row>80</xdr:row>
      <xdr:rowOff>40639</xdr:rowOff>
    </xdr:to>
    <xdr:sp macro="" textlink="">
      <xdr:nvSpPr>
        <xdr:cNvPr id="402" name="楕円 401"/>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25416</xdr:rowOff>
    </xdr:from>
    <xdr:ext cx="762000" cy="259045"/>
    <xdr:sp macro="" textlink="">
      <xdr:nvSpPr>
        <xdr:cNvPr id="403" name="テキスト ボックス 402"/>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公債費を除く経常収支比率については、人件費、物件費、補助費等、繰出金にかかる経常収支比率が高く、類似団体内平均値を大きく上回っている。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人口減少及び高齢化、公共施設の老朽化などにより厳しい財政状況が続くが、効率的・効果的な行政運営に努めるとともに、既存事業を見直し、新たな住民ニーズに対応した事業に組み換えていくことで本市の発展に向けたまちづくりを展開す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144145</xdr:rowOff>
    </xdr:from>
    <xdr:to>
      <xdr:col>82</xdr:col>
      <xdr:colOff>107950</xdr:colOff>
      <xdr:row>79</xdr:row>
      <xdr:rowOff>24130</xdr:rowOff>
    </xdr:to>
    <xdr:cxnSp macro="">
      <xdr:nvCxnSpPr>
        <xdr:cNvPr id="432" name="直線コネクタ 431"/>
        <xdr:cNvCxnSpPr/>
      </xdr:nvCxnSpPr>
      <xdr:spPr>
        <a:xfrm>
          <a:off x="15671800" y="1351724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144145</xdr:rowOff>
    </xdr:from>
    <xdr:to>
      <xdr:col>78</xdr:col>
      <xdr:colOff>69850</xdr:colOff>
      <xdr:row>79</xdr:row>
      <xdr:rowOff>12700</xdr:rowOff>
    </xdr:to>
    <xdr:cxnSp macro="">
      <xdr:nvCxnSpPr>
        <xdr:cNvPr id="435" name="直線コネクタ 434"/>
        <xdr:cNvCxnSpPr/>
      </xdr:nvCxnSpPr>
      <xdr:spPr>
        <a:xfrm flipV="1">
          <a:off x="14782800" y="135172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69850</xdr:rowOff>
    </xdr:from>
    <xdr:to>
      <xdr:col>73</xdr:col>
      <xdr:colOff>180975</xdr:colOff>
      <xdr:row>79</xdr:row>
      <xdr:rowOff>12700</xdr:rowOff>
    </xdr:to>
    <xdr:cxnSp macro="">
      <xdr:nvCxnSpPr>
        <xdr:cNvPr id="438" name="直線コネクタ 437"/>
        <xdr:cNvCxnSpPr/>
      </xdr:nvCxnSpPr>
      <xdr:spPr>
        <a:xfrm>
          <a:off x="13893800" y="13442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69850</xdr:rowOff>
    </xdr:from>
    <xdr:to>
      <xdr:col>69</xdr:col>
      <xdr:colOff>92075</xdr:colOff>
      <xdr:row>78</xdr:row>
      <xdr:rowOff>81280</xdr:rowOff>
    </xdr:to>
    <xdr:cxnSp macro="">
      <xdr:nvCxnSpPr>
        <xdr:cNvPr id="441" name="直線コネクタ 440"/>
        <xdr:cNvCxnSpPr/>
      </xdr:nvCxnSpPr>
      <xdr:spPr>
        <a:xfrm flipV="1">
          <a:off x="13004800" y="134429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2" name="フローチャート: 判断 44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3" name="テキスト ボックス 442"/>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144780</xdr:rowOff>
    </xdr:from>
    <xdr:to>
      <xdr:col>82</xdr:col>
      <xdr:colOff>158750</xdr:colOff>
      <xdr:row>79</xdr:row>
      <xdr:rowOff>74930</xdr:rowOff>
    </xdr:to>
    <xdr:sp macro="" textlink="">
      <xdr:nvSpPr>
        <xdr:cNvPr id="451" name="楕円 450"/>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116857</xdr:rowOff>
    </xdr:from>
    <xdr:ext cx="762000" cy="259045"/>
    <xdr:sp macro="" textlink="">
      <xdr:nvSpPr>
        <xdr:cNvPr id="452" name="公債費以外該当値テキスト"/>
        <xdr:cNvSpPr txBox="1"/>
      </xdr:nvSpPr>
      <xdr:spPr>
        <a:xfrm>
          <a:off x="16598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93345</xdr:rowOff>
    </xdr:from>
    <xdr:to>
      <xdr:col>78</xdr:col>
      <xdr:colOff>120650</xdr:colOff>
      <xdr:row>79</xdr:row>
      <xdr:rowOff>23495</xdr:rowOff>
    </xdr:to>
    <xdr:sp macro="" textlink="">
      <xdr:nvSpPr>
        <xdr:cNvPr id="453" name="楕円 452"/>
        <xdr:cNvSpPr/>
      </xdr:nvSpPr>
      <xdr:spPr>
        <a:xfrm>
          <a:off x="156210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8272</xdr:rowOff>
    </xdr:from>
    <xdr:ext cx="736600" cy="259045"/>
    <xdr:sp macro="" textlink="">
      <xdr:nvSpPr>
        <xdr:cNvPr id="454" name="テキスト ボックス 453"/>
        <xdr:cNvSpPr txBox="1"/>
      </xdr:nvSpPr>
      <xdr:spPr>
        <a:xfrm>
          <a:off x="15290800" y="13552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133350</xdr:rowOff>
    </xdr:from>
    <xdr:to>
      <xdr:col>74</xdr:col>
      <xdr:colOff>31750</xdr:colOff>
      <xdr:row>79</xdr:row>
      <xdr:rowOff>63500</xdr:rowOff>
    </xdr:to>
    <xdr:sp macro="" textlink="">
      <xdr:nvSpPr>
        <xdr:cNvPr id="455" name="楕円 454"/>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48277</xdr:rowOff>
    </xdr:from>
    <xdr:ext cx="762000" cy="259045"/>
    <xdr:sp macro="" textlink="">
      <xdr:nvSpPr>
        <xdr:cNvPr id="456" name="テキスト ボックス 455"/>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19050</xdr:rowOff>
    </xdr:from>
    <xdr:to>
      <xdr:col>69</xdr:col>
      <xdr:colOff>142875</xdr:colOff>
      <xdr:row>78</xdr:row>
      <xdr:rowOff>120650</xdr:rowOff>
    </xdr:to>
    <xdr:sp macro="" textlink="">
      <xdr:nvSpPr>
        <xdr:cNvPr id="457" name="楕円 456"/>
        <xdr:cNvSpPr/>
      </xdr:nvSpPr>
      <xdr:spPr>
        <a:xfrm>
          <a:off x="13843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105427</xdr:rowOff>
    </xdr:from>
    <xdr:ext cx="762000" cy="259045"/>
    <xdr:sp macro="" textlink="">
      <xdr:nvSpPr>
        <xdr:cNvPr id="458" name="テキスト ボックス 457"/>
        <xdr:cNvSpPr txBox="1"/>
      </xdr:nvSpPr>
      <xdr:spPr>
        <a:xfrm>
          <a:off x="13512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9" name="楕円 458"/>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60" name="テキスト ボックス 459"/>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35212</xdr:rowOff>
    </xdr:from>
    <xdr:to>
      <xdr:col>29</xdr:col>
      <xdr:colOff>127000</xdr:colOff>
      <xdr:row>17</xdr:row>
      <xdr:rowOff>49777</xdr:rowOff>
    </xdr:to>
    <xdr:cxnSp macro="">
      <xdr:nvCxnSpPr>
        <xdr:cNvPr id="52" name="直線コネクタ 51"/>
        <xdr:cNvCxnSpPr/>
      </xdr:nvCxnSpPr>
      <xdr:spPr bwMode="auto">
        <a:xfrm flipV="1">
          <a:off x="5003800" y="2997487"/>
          <a:ext cx="647700" cy="14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49777</xdr:rowOff>
    </xdr:from>
    <xdr:to>
      <xdr:col>26</xdr:col>
      <xdr:colOff>50800</xdr:colOff>
      <xdr:row>17</xdr:row>
      <xdr:rowOff>71037</xdr:rowOff>
    </xdr:to>
    <xdr:cxnSp macro="">
      <xdr:nvCxnSpPr>
        <xdr:cNvPr id="55" name="直線コネクタ 54"/>
        <xdr:cNvCxnSpPr/>
      </xdr:nvCxnSpPr>
      <xdr:spPr bwMode="auto">
        <a:xfrm flipV="1">
          <a:off x="4305300" y="3012052"/>
          <a:ext cx="698500" cy="21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130642</xdr:rowOff>
    </xdr:from>
    <xdr:ext cx="736600" cy="259045"/>
    <xdr:sp macro="" textlink="">
      <xdr:nvSpPr>
        <xdr:cNvPr id="57" name="テキスト ボックス 56"/>
        <xdr:cNvSpPr txBox="1"/>
      </xdr:nvSpPr>
      <xdr:spPr>
        <a:xfrm>
          <a:off x="4622800" y="257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37694</xdr:rowOff>
    </xdr:from>
    <xdr:to>
      <xdr:col>22</xdr:col>
      <xdr:colOff>114300</xdr:colOff>
      <xdr:row>17</xdr:row>
      <xdr:rowOff>71037</xdr:rowOff>
    </xdr:to>
    <xdr:cxnSp macro="">
      <xdr:nvCxnSpPr>
        <xdr:cNvPr id="58" name="直線コネクタ 57"/>
        <xdr:cNvCxnSpPr/>
      </xdr:nvCxnSpPr>
      <xdr:spPr bwMode="auto">
        <a:xfrm>
          <a:off x="3606800" y="2999969"/>
          <a:ext cx="698500" cy="33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136455</xdr:rowOff>
    </xdr:from>
    <xdr:ext cx="762000" cy="259045"/>
    <xdr:sp macro="" textlink="">
      <xdr:nvSpPr>
        <xdr:cNvPr id="60" name="テキスト ボックス 59"/>
        <xdr:cNvSpPr txBox="1"/>
      </xdr:nvSpPr>
      <xdr:spPr>
        <a:xfrm>
          <a:off x="3924300" y="258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37694</xdr:rowOff>
    </xdr:from>
    <xdr:to>
      <xdr:col>18</xdr:col>
      <xdr:colOff>177800</xdr:colOff>
      <xdr:row>17</xdr:row>
      <xdr:rowOff>90304</xdr:rowOff>
    </xdr:to>
    <xdr:cxnSp macro="">
      <xdr:nvCxnSpPr>
        <xdr:cNvPr id="61" name="直線コネクタ 60"/>
        <xdr:cNvCxnSpPr/>
      </xdr:nvCxnSpPr>
      <xdr:spPr bwMode="auto">
        <a:xfrm flipV="1">
          <a:off x="2908300" y="2999969"/>
          <a:ext cx="698500" cy="52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3973</xdr:rowOff>
    </xdr:from>
    <xdr:to>
      <xdr:col>19</xdr:col>
      <xdr:colOff>38100</xdr:colOff>
      <xdr:row>16</xdr:row>
      <xdr:rowOff>105573</xdr:rowOff>
    </xdr:to>
    <xdr:sp macro="" textlink="">
      <xdr:nvSpPr>
        <xdr:cNvPr id="62" name="フローチャート: 判断 61"/>
        <xdr:cNvSpPr/>
      </xdr:nvSpPr>
      <xdr:spPr bwMode="auto">
        <a:xfrm>
          <a:off x="35560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115750</xdr:rowOff>
    </xdr:from>
    <xdr:ext cx="762000" cy="259045"/>
    <xdr:sp macro="" textlink="">
      <xdr:nvSpPr>
        <xdr:cNvPr id="63" name="テキスト ボックス 62"/>
        <xdr:cNvSpPr txBox="1"/>
      </xdr:nvSpPr>
      <xdr:spPr>
        <a:xfrm>
          <a:off x="32258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155862</xdr:rowOff>
    </xdr:from>
    <xdr:to>
      <xdr:col>29</xdr:col>
      <xdr:colOff>177800</xdr:colOff>
      <xdr:row>17</xdr:row>
      <xdr:rowOff>86012</xdr:rowOff>
    </xdr:to>
    <xdr:sp macro="" textlink="">
      <xdr:nvSpPr>
        <xdr:cNvPr id="71" name="楕円 70"/>
        <xdr:cNvSpPr/>
      </xdr:nvSpPr>
      <xdr:spPr bwMode="auto">
        <a:xfrm>
          <a:off x="5600700" y="2946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127939</xdr:rowOff>
    </xdr:from>
    <xdr:ext cx="762000" cy="259045"/>
    <xdr:sp macro="" textlink="">
      <xdr:nvSpPr>
        <xdr:cNvPr id="72" name="人口1人当たり決算額の推移該当値テキスト130"/>
        <xdr:cNvSpPr txBox="1"/>
      </xdr:nvSpPr>
      <xdr:spPr>
        <a:xfrm>
          <a:off x="5740400" y="291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170427</xdr:rowOff>
    </xdr:from>
    <xdr:to>
      <xdr:col>26</xdr:col>
      <xdr:colOff>101600</xdr:colOff>
      <xdr:row>17</xdr:row>
      <xdr:rowOff>100577</xdr:rowOff>
    </xdr:to>
    <xdr:sp macro="" textlink="">
      <xdr:nvSpPr>
        <xdr:cNvPr id="73" name="楕円 72"/>
        <xdr:cNvSpPr/>
      </xdr:nvSpPr>
      <xdr:spPr bwMode="auto">
        <a:xfrm>
          <a:off x="4953000" y="2961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85354</xdr:rowOff>
    </xdr:from>
    <xdr:ext cx="736600" cy="259045"/>
    <xdr:sp macro="" textlink="">
      <xdr:nvSpPr>
        <xdr:cNvPr id="74" name="テキスト ボックス 73"/>
        <xdr:cNvSpPr txBox="1"/>
      </xdr:nvSpPr>
      <xdr:spPr>
        <a:xfrm>
          <a:off x="4622800" y="304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20237</xdr:rowOff>
    </xdr:from>
    <xdr:to>
      <xdr:col>22</xdr:col>
      <xdr:colOff>165100</xdr:colOff>
      <xdr:row>17</xdr:row>
      <xdr:rowOff>121837</xdr:rowOff>
    </xdr:to>
    <xdr:sp macro="" textlink="">
      <xdr:nvSpPr>
        <xdr:cNvPr id="75" name="楕円 74"/>
        <xdr:cNvSpPr/>
      </xdr:nvSpPr>
      <xdr:spPr bwMode="auto">
        <a:xfrm>
          <a:off x="4254500" y="2982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106614</xdr:rowOff>
    </xdr:from>
    <xdr:ext cx="762000" cy="259045"/>
    <xdr:sp macro="" textlink="">
      <xdr:nvSpPr>
        <xdr:cNvPr id="76" name="テキスト ボックス 75"/>
        <xdr:cNvSpPr txBox="1"/>
      </xdr:nvSpPr>
      <xdr:spPr>
        <a:xfrm>
          <a:off x="3924300" y="306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158344</xdr:rowOff>
    </xdr:from>
    <xdr:to>
      <xdr:col>19</xdr:col>
      <xdr:colOff>38100</xdr:colOff>
      <xdr:row>17</xdr:row>
      <xdr:rowOff>88494</xdr:rowOff>
    </xdr:to>
    <xdr:sp macro="" textlink="">
      <xdr:nvSpPr>
        <xdr:cNvPr id="77" name="楕円 76"/>
        <xdr:cNvSpPr/>
      </xdr:nvSpPr>
      <xdr:spPr bwMode="auto">
        <a:xfrm>
          <a:off x="3556000" y="2949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73271</xdr:rowOff>
    </xdr:from>
    <xdr:ext cx="762000" cy="259045"/>
    <xdr:sp macro="" textlink="">
      <xdr:nvSpPr>
        <xdr:cNvPr id="78" name="テキスト ボックス 77"/>
        <xdr:cNvSpPr txBox="1"/>
      </xdr:nvSpPr>
      <xdr:spPr>
        <a:xfrm>
          <a:off x="3225800" y="303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39504</xdr:rowOff>
    </xdr:from>
    <xdr:to>
      <xdr:col>15</xdr:col>
      <xdr:colOff>101600</xdr:colOff>
      <xdr:row>17</xdr:row>
      <xdr:rowOff>141104</xdr:rowOff>
    </xdr:to>
    <xdr:sp macro="" textlink="">
      <xdr:nvSpPr>
        <xdr:cNvPr id="79" name="楕円 78"/>
        <xdr:cNvSpPr/>
      </xdr:nvSpPr>
      <xdr:spPr bwMode="auto">
        <a:xfrm>
          <a:off x="2857500" y="300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125881</xdr:rowOff>
    </xdr:from>
    <xdr:ext cx="762000" cy="259045"/>
    <xdr:sp macro="" textlink="">
      <xdr:nvSpPr>
        <xdr:cNvPr id="80" name="テキスト ボックス 79"/>
        <xdr:cNvSpPr txBox="1"/>
      </xdr:nvSpPr>
      <xdr:spPr>
        <a:xfrm>
          <a:off x="2527300" y="30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63678</xdr:rowOff>
    </xdr:from>
    <xdr:to>
      <xdr:col>29</xdr:col>
      <xdr:colOff>127000</xdr:colOff>
      <xdr:row>36</xdr:row>
      <xdr:rowOff>85128</xdr:rowOff>
    </xdr:to>
    <xdr:cxnSp macro="">
      <xdr:nvCxnSpPr>
        <xdr:cNvPr id="113" name="直線コネクタ 112"/>
        <xdr:cNvCxnSpPr/>
      </xdr:nvCxnSpPr>
      <xdr:spPr bwMode="auto">
        <a:xfrm flipV="1">
          <a:off x="5003800" y="7016928"/>
          <a:ext cx="647700" cy="21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57256</xdr:rowOff>
    </xdr:from>
    <xdr:ext cx="762000" cy="259045"/>
    <xdr:sp macro="" textlink="">
      <xdr:nvSpPr>
        <xdr:cNvPr id="114" name="人口1人当たり決算額の推移平均値テキスト445"/>
        <xdr:cNvSpPr txBox="1"/>
      </xdr:nvSpPr>
      <xdr:spPr>
        <a:xfrm>
          <a:off x="5740400" y="666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85128</xdr:rowOff>
    </xdr:from>
    <xdr:to>
      <xdr:col>26</xdr:col>
      <xdr:colOff>50800</xdr:colOff>
      <xdr:row>36</xdr:row>
      <xdr:rowOff>145097</xdr:rowOff>
    </xdr:to>
    <xdr:cxnSp macro="">
      <xdr:nvCxnSpPr>
        <xdr:cNvPr id="116" name="直線コネクタ 115"/>
        <xdr:cNvCxnSpPr/>
      </xdr:nvCxnSpPr>
      <xdr:spPr bwMode="auto">
        <a:xfrm flipV="1">
          <a:off x="4305300" y="7038378"/>
          <a:ext cx="698500" cy="599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309516</xdr:rowOff>
    </xdr:from>
    <xdr:ext cx="736600" cy="259045"/>
    <xdr:sp macro="" textlink="">
      <xdr:nvSpPr>
        <xdr:cNvPr id="118" name="テキスト ボックス 117"/>
        <xdr:cNvSpPr txBox="1"/>
      </xdr:nvSpPr>
      <xdr:spPr>
        <a:xfrm>
          <a:off x="4622800" y="657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145097</xdr:rowOff>
    </xdr:from>
    <xdr:to>
      <xdr:col>22</xdr:col>
      <xdr:colOff>114300</xdr:colOff>
      <xdr:row>37</xdr:row>
      <xdr:rowOff>17920</xdr:rowOff>
    </xdr:to>
    <xdr:cxnSp macro="">
      <xdr:nvCxnSpPr>
        <xdr:cNvPr id="119" name="直線コネクタ 118"/>
        <xdr:cNvCxnSpPr/>
      </xdr:nvCxnSpPr>
      <xdr:spPr bwMode="auto">
        <a:xfrm flipV="1">
          <a:off x="3606800" y="7098347"/>
          <a:ext cx="698500" cy="44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292523</xdr:rowOff>
    </xdr:from>
    <xdr:ext cx="762000" cy="259045"/>
    <xdr:sp macro="" textlink="">
      <xdr:nvSpPr>
        <xdr:cNvPr id="121" name="テキスト ボックス 120"/>
        <xdr:cNvSpPr txBox="1"/>
      </xdr:nvSpPr>
      <xdr:spPr>
        <a:xfrm>
          <a:off x="3924300" y="65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49733</xdr:rowOff>
    </xdr:from>
    <xdr:to>
      <xdr:col>18</xdr:col>
      <xdr:colOff>177800</xdr:colOff>
      <xdr:row>37</xdr:row>
      <xdr:rowOff>17920</xdr:rowOff>
    </xdr:to>
    <xdr:cxnSp macro="">
      <xdr:nvCxnSpPr>
        <xdr:cNvPr id="122" name="直線コネクタ 121"/>
        <xdr:cNvCxnSpPr/>
      </xdr:nvCxnSpPr>
      <xdr:spPr bwMode="auto">
        <a:xfrm>
          <a:off x="2908300" y="6660083"/>
          <a:ext cx="698500" cy="482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180480</xdr:rowOff>
    </xdr:from>
    <xdr:to>
      <xdr:col>19</xdr:col>
      <xdr:colOff>38100</xdr:colOff>
      <xdr:row>35</xdr:row>
      <xdr:rowOff>282080</xdr:rowOff>
    </xdr:to>
    <xdr:sp macro="" textlink="">
      <xdr:nvSpPr>
        <xdr:cNvPr id="123" name="フローチャート: 判断 122"/>
        <xdr:cNvSpPr/>
      </xdr:nvSpPr>
      <xdr:spPr bwMode="auto">
        <a:xfrm>
          <a:off x="35560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292257</xdr:rowOff>
    </xdr:from>
    <xdr:ext cx="762000" cy="259045"/>
    <xdr:sp macro="" textlink="">
      <xdr:nvSpPr>
        <xdr:cNvPr id="124" name="テキスト ボックス 123"/>
        <xdr:cNvSpPr txBox="1"/>
      </xdr:nvSpPr>
      <xdr:spPr>
        <a:xfrm>
          <a:off x="3225800" y="6559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6" name="テキスト ボックス 125"/>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12878</xdr:rowOff>
    </xdr:from>
    <xdr:to>
      <xdr:col>29</xdr:col>
      <xdr:colOff>177800</xdr:colOff>
      <xdr:row>36</xdr:row>
      <xdr:rowOff>114478</xdr:rowOff>
    </xdr:to>
    <xdr:sp macro="" textlink="">
      <xdr:nvSpPr>
        <xdr:cNvPr id="132" name="楕円 131"/>
        <xdr:cNvSpPr/>
      </xdr:nvSpPr>
      <xdr:spPr bwMode="auto">
        <a:xfrm>
          <a:off x="5600700" y="696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327855</xdr:rowOff>
    </xdr:from>
    <xdr:ext cx="762000" cy="259045"/>
    <xdr:sp macro="" textlink="">
      <xdr:nvSpPr>
        <xdr:cNvPr id="133" name="人口1人当たり決算額の推移該当値テキスト445"/>
        <xdr:cNvSpPr txBox="1"/>
      </xdr:nvSpPr>
      <xdr:spPr>
        <a:xfrm>
          <a:off x="5740400" y="69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34328</xdr:rowOff>
    </xdr:from>
    <xdr:to>
      <xdr:col>26</xdr:col>
      <xdr:colOff>101600</xdr:colOff>
      <xdr:row>36</xdr:row>
      <xdr:rowOff>135928</xdr:rowOff>
    </xdr:to>
    <xdr:sp macro="" textlink="">
      <xdr:nvSpPr>
        <xdr:cNvPr id="134" name="楕円 133"/>
        <xdr:cNvSpPr/>
      </xdr:nvSpPr>
      <xdr:spPr bwMode="auto">
        <a:xfrm>
          <a:off x="4953000" y="698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120705</xdr:rowOff>
    </xdr:from>
    <xdr:ext cx="736600" cy="259045"/>
    <xdr:sp macro="" textlink="">
      <xdr:nvSpPr>
        <xdr:cNvPr id="135" name="テキスト ボックス 134"/>
        <xdr:cNvSpPr txBox="1"/>
      </xdr:nvSpPr>
      <xdr:spPr>
        <a:xfrm>
          <a:off x="4622800" y="7073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94297</xdr:rowOff>
    </xdr:from>
    <xdr:to>
      <xdr:col>22</xdr:col>
      <xdr:colOff>165100</xdr:colOff>
      <xdr:row>37</xdr:row>
      <xdr:rowOff>24447</xdr:rowOff>
    </xdr:to>
    <xdr:sp macro="" textlink="">
      <xdr:nvSpPr>
        <xdr:cNvPr id="136" name="楕円 135"/>
        <xdr:cNvSpPr/>
      </xdr:nvSpPr>
      <xdr:spPr bwMode="auto">
        <a:xfrm>
          <a:off x="4254500" y="7047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9224</xdr:rowOff>
    </xdr:from>
    <xdr:ext cx="762000" cy="259045"/>
    <xdr:sp macro="" textlink="">
      <xdr:nvSpPr>
        <xdr:cNvPr id="137" name="テキスト ボックス 136"/>
        <xdr:cNvSpPr txBox="1"/>
      </xdr:nvSpPr>
      <xdr:spPr>
        <a:xfrm>
          <a:off x="3924300" y="713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138570</xdr:rowOff>
    </xdr:from>
    <xdr:to>
      <xdr:col>19</xdr:col>
      <xdr:colOff>38100</xdr:colOff>
      <xdr:row>37</xdr:row>
      <xdr:rowOff>68720</xdr:rowOff>
    </xdr:to>
    <xdr:sp macro="" textlink="">
      <xdr:nvSpPr>
        <xdr:cNvPr id="138" name="楕円 137"/>
        <xdr:cNvSpPr/>
      </xdr:nvSpPr>
      <xdr:spPr bwMode="auto">
        <a:xfrm>
          <a:off x="3556000" y="7091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53497</xdr:rowOff>
    </xdr:from>
    <xdr:ext cx="762000" cy="259045"/>
    <xdr:sp macro="" textlink="">
      <xdr:nvSpPr>
        <xdr:cNvPr id="139" name="テキスト ボックス 138"/>
        <xdr:cNvSpPr txBox="1"/>
      </xdr:nvSpPr>
      <xdr:spPr>
        <a:xfrm>
          <a:off x="3225800" y="71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341833</xdr:rowOff>
    </xdr:from>
    <xdr:to>
      <xdr:col>15</xdr:col>
      <xdr:colOff>101600</xdr:colOff>
      <xdr:row>35</xdr:row>
      <xdr:rowOff>100533</xdr:rowOff>
    </xdr:to>
    <xdr:sp macro="" textlink="">
      <xdr:nvSpPr>
        <xdr:cNvPr id="140" name="楕円 139"/>
        <xdr:cNvSpPr/>
      </xdr:nvSpPr>
      <xdr:spPr bwMode="auto">
        <a:xfrm>
          <a:off x="2857500" y="660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110710</xdr:rowOff>
    </xdr:from>
    <xdr:ext cx="762000" cy="259045"/>
    <xdr:sp macro="" textlink="">
      <xdr:nvSpPr>
        <xdr:cNvPr id="141" name="テキスト ボックス 140"/>
        <xdr:cNvSpPr txBox="1"/>
      </xdr:nvSpPr>
      <xdr:spPr>
        <a:xfrm>
          <a:off x="2527300" y="6378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105,924
105,350
109.63
33,837,628
33,698,702
226
20,742,158
31,370,007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55216</xdr:rowOff>
    </xdr:from>
    <xdr:to>
      <xdr:col>24</xdr:col>
      <xdr:colOff>63500</xdr:colOff>
      <xdr:row>34</xdr:row>
      <xdr:rowOff>125886</xdr:rowOff>
    </xdr:to>
    <xdr:cxnSp macro="">
      <xdr:nvCxnSpPr>
        <xdr:cNvPr id="63" name="直線コネクタ 62"/>
        <xdr:cNvCxnSpPr/>
      </xdr:nvCxnSpPr>
      <xdr:spPr>
        <a:xfrm flipV="1">
          <a:off x="3797300" y="5884516"/>
          <a:ext cx="838200" cy="7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10536</xdr:rowOff>
    </xdr:from>
    <xdr:ext cx="534377" cy="259045"/>
    <xdr:sp macro="" textlink="">
      <xdr:nvSpPr>
        <xdr:cNvPr id="64" name="人件費平均値テキスト"/>
        <xdr:cNvSpPr txBox="1"/>
      </xdr:nvSpPr>
      <xdr:spPr>
        <a:xfrm>
          <a:off x="4686300" y="583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72818</xdr:rowOff>
    </xdr:from>
    <xdr:to>
      <xdr:col>19</xdr:col>
      <xdr:colOff>177800</xdr:colOff>
      <xdr:row>34</xdr:row>
      <xdr:rowOff>125886</xdr:rowOff>
    </xdr:to>
    <xdr:cxnSp macro="">
      <xdr:nvCxnSpPr>
        <xdr:cNvPr id="66" name="直線コネクタ 65"/>
        <xdr:cNvCxnSpPr/>
      </xdr:nvCxnSpPr>
      <xdr:spPr>
        <a:xfrm>
          <a:off x="2908300" y="5902118"/>
          <a:ext cx="889000" cy="5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163005</xdr:rowOff>
    </xdr:from>
    <xdr:ext cx="534377" cy="259045"/>
    <xdr:sp macro="" textlink="">
      <xdr:nvSpPr>
        <xdr:cNvPr id="68" name="テキスト ボックス 67"/>
        <xdr:cNvSpPr txBox="1"/>
      </xdr:nvSpPr>
      <xdr:spPr>
        <a:xfrm>
          <a:off x="3530111" y="564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70173</xdr:rowOff>
    </xdr:from>
    <xdr:to>
      <xdr:col>15</xdr:col>
      <xdr:colOff>50800</xdr:colOff>
      <xdr:row>34</xdr:row>
      <xdr:rowOff>72818</xdr:rowOff>
    </xdr:to>
    <xdr:cxnSp macro="">
      <xdr:nvCxnSpPr>
        <xdr:cNvPr id="69" name="直線コネクタ 68"/>
        <xdr:cNvCxnSpPr/>
      </xdr:nvCxnSpPr>
      <xdr:spPr>
        <a:xfrm>
          <a:off x="2019300" y="5899473"/>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132282</xdr:rowOff>
    </xdr:from>
    <xdr:ext cx="534377" cy="259045"/>
    <xdr:sp macro="" textlink="">
      <xdr:nvSpPr>
        <xdr:cNvPr id="71" name="テキスト ボックス 70"/>
        <xdr:cNvSpPr txBox="1"/>
      </xdr:nvSpPr>
      <xdr:spPr>
        <a:xfrm>
          <a:off x="2641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70173</xdr:rowOff>
    </xdr:from>
    <xdr:to>
      <xdr:col>10</xdr:col>
      <xdr:colOff>114300</xdr:colOff>
      <xdr:row>34</xdr:row>
      <xdr:rowOff>95123</xdr:rowOff>
    </xdr:to>
    <xdr:cxnSp macro="">
      <xdr:nvCxnSpPr>
        <xdr:cNvPr id="72" name="直線コネクタ 71"/>
        <xdr:cNvCxnSpPr/>
      </xdr:nvCxnSpPr>
      <xdr:spPr>
        <a:xfrm flipV="1">
          <a:off x="1130300" y="5899473"/>
          <a:ext cx="8890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170478</xdr:rowOff>
    </xdr:from>
    <xdr:to>
      <xdr:col>10</xdr:col>
      <xdr:colOff>165100</xdr:colOff>
      <xdr:row>34</xdr:row>
      <xdr:rowOff>100628</xdr:rowOff>
    </xdr:to>
    <xdr:sp macro="" textlink="">
      <xdr:nvSpPr>
        <xdr:cNvPr id="73" name="フローチャート: 判断 72"/>
        <xdr:cNvSpPr/>
      </xdr:nvSpPr>
      <xdr:spPr>
        <a:xfrm>
          <a:off x="1968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117155</xdr:rowOff>
    </xdr:from>
    <xdr:ext cx="534377" cy="259045"/>
    <xdr:sp macro="" textlink="">
      <xdr:nvSpPr>
        <xdr:cNvPr id="74" name="テキスト ボックス 73"/>
        <xdr:cNvSpPr txBox="1"/>
      </xdr:nvSpPr>
      <xdr:spPr>
        <a:xfrm>
          <a:off x="1752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4416</xdr:rowOff>
    </xdr:from>
    <xdr:to>
      <xdr:col>24</xdr:col>
      <xdr:colOff>114300</xdr:colOff>
      <xdr:row>34</xdr:row>
      <xdr:rowOff>106016</xdr:rowOff>
    </xdr:to>
    <xdr:sp macro="" textlink="">
      <xdr:nvSpPr>
        <xdr:cNvPr id="82" name="楕円 81"/>
        <xdr:cNvSpPr/>
      </xdr:nvSpPr>
      <xdr:spPr>
        <a:xfrm>
          <a:off x="4584700" y="583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27293</xdr:rowOff>
    </xdr:from>
    <xdr:ext cx="534377" cy="259045"/>
    <xdr:sp macro="" textlink="">
      <xdr:nvSpPr>
        <xdr:cNvPr id="83" name="人件費該当値テキスト"/>
        <xdr:cNvSpPr txBox="1"/>
      </xdr:nvSpPr>
      <xdr:spPr>
        <a:xfrm>
          <a:off x="4686300" y="568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75086</xdr:rowOff>
    </xdr:from>
    <xdr:to>
      <xdr:col>20</xdr:col>
      <xdr:colOff>38100</xdr:colOff>
      <xdr:row>35</xdr:row>
      <xdr:rowOff>5236</xdr:rowOff>
    </xdr:to>
    <xdr:sp macro="" textlink="">
      <xdr:nvSpPr>
        <xdr:cNvPr id="84" name="楕円 83"/>
        <xdr:cNvSpPr/>
      </xdr:nvSpPr>
      <xdr:spPr>
        <a:xfrm>
          <a:off x="3746500" y="59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167813</xdr:rowOff>
    </xdr:from>
    <xdr:ext cx="534377" cy="259045"/>
    <xdr:sp macro="" textlink="">
      <xdr:nvSpPr>
        <xdr:cNvPr id="85" name="テキスト ボックス 84"/>
        <xdr:cNvSpPr txBox="1"/>
      </xdr:nvSpPr>
      <xdr:spPr>
        <a:xfrm>
          <a:off x="3530111" y="599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22018</xdr:rowOff>
    </xdr:from>
    <xdr:to>
      <xdr:col>15</xdr:col>
      <xdr:colOff>101600</xdr:colOff>
      <xdr:row>34</xdr:row>
      <xdr:rowOff>123618</xdr:rowOff>
    </xdr:to>
    <xdr:sp macro="" textlink="">
      <xdr:nvSpPr>
        <xdr:cNvPr id="86" name="楕円 85"/>
        <xdr:cNvSpPr/>
      </xdr:nvSpPr>
      <xdr:spPr>
        <a:xfrm>
          <a:off x="2857500" y="585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140145</xdr:rowOff>
    </xdr:from>
    <xdr:ext cx="534377" cy="259045"/>
    <xdr:sp macro="" textlink="">
      <xdr:nvSpPr>
        <xdr:cNvPr id="87" name="テキスト ボックス 86"/>
        <xdr:cNvSpPr txBox="1"/>
      </xdr:nvSpPr>
      <xdr:spPr>
        <a:xfrm>
          <a:off x="2641111" y="56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19373</xdr:rowOff>
    </xdr:from>
    <xdr:to>
      <xdr:col>10</xdr:col>
      <xdr:colOff>165100</xdr:colOff>
      <xdr:row>34</xdr:row>
      <xdr:rowOff>120973</xdr:rowOff>
    </xdr:to>
    <xdr:sp macro="" textlink="">
      <xdr:nvSpPr>
        <xdr:cNvPr id="88" name="楕円 87"/>
        <xdr:cNvSpPr/>
      </xdr:nvSpPr>
      <xdr:spPr>
        <a:xfrm>
          <a:off x="1968500" y="584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112100</xdr:rowOff>
    </xdr:from>
    <xdr:ext cx="534377" cy="259045"/>
    <xdr:sp macro="" textlink="">
      <xdr:nvSpPr>
        <xdr:cNvPr id="89" name="テキスト ボックス 88"/>
        <xdr:cNvSpPr txBox="1"/>
      </xdr:nvSpPr>
      <xdr:spPr>
        <a:xfrm>
          <a:off x="1752111" y="594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44323</xdr:rowOff>
    </xdr:from>
    <xdr:to>
      <xdr:col>6</xdr:col>
      <xdr:colOff>38100</xdr:colOff>
      <xdr:row>34</xdr:row>
      <xdr:rowOff>145923</xdr:rowOff>
    </xdr:to>
    <xdr:sp macro="" textlink="">
      <xdr:nvSpPr>
        <xdr:cNvPr id="90" name="楕円 89"/>
        <xdr:cNvSpPr/>
      </xdr:nvSpPr>
      <xdr:spPr>
        <a:xfrm>
          <a:off x="1079500" y="587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137050</xdr:rowOff>
    </xdr:from>
    <xdr:ext cx="534377" cy="259045"/>
    <xdr:sp macro="" textlink="">
      <xdr:nvSpPr>
        <xdr:cNvPr id="91" name="テキスト ボックス 90"/>
        <xdr:cNvSpPr txBox="1"/>
      </xdr:nvSpPr>
      <xdr:spPr>
        <a:xfrm>
          <a:off x="863111" y="59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24029</xdr:rowOff>
    </xdr:from>
    <xdr:to>
      <xdr:col>24</xdr:col>
      <xdr:colOff>63500</xdr:colOff>
      <xdr:row>58</xdr:row>
      <xdr:rowOff>24664</xdr:rowOff>
    </xdr:to>
    <xdr:cxnSp macro="">
      <xdr:nvCxnSpPr>
        <xdr:cNvPr id="121" name="直線コネクタ 120"/>
        <xdr:cNvCxnSpPr/>
      </xdr:nvCxnSpPr>
      <xdr:spPr>
        <a:xfrm>
          <a:off x="3797300" y="9968129"/>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9868</xdr:rowOff>
    </xdr:from>
    <xdr:to>
      <xdr:col>19</xdr:col>
      <xdr:colOff>177800</xdr:colOff>
      <xdr:row>58</xdr:row>
      <xdr:rowOff>24029</xdr:rowOff>
    </xdr:to>
    <xdr:cxnSp macro="">
      <xdr:nvCxnSpPr>
        <xdr:cNvPr id="124" name="直線コネクタ 123"/>
        <xdr:cNvCxnSpPr/>
      </xdr:nvCxnSpPr>
      <xdr:spPr>
        <a:xfrm>
          <a:off x="2908300" y="9953968"/>
          <a:ext cx="889000" cy="1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9868</xdr:rowOff>
    </xdr:from>
    <xdr:to>
      <xdr:col>15</xdr:col>
      <xdr:colOff>50800</xdr:colOff>
      <xdr:row>58</xdr:row>
      <xdr:rowOff>19329</xdr:rowOff>
    </xdr:to>
    <xdr:cxnSp macro="">
      <xdr:nvCxnSpPr>
        <xdr:cNvPr id="127" name="直線コネクタ 126"/>
        <xdr:cNvCxnSpPr/>
      </xdr:nvCxnSpPr>
      <xdr:spPr>
        <a:xfrm flipV="1">
          <a:off x="2019300" y="9953968"/>
          <a:ext cx="889000" cy="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164782</xdr:rowOff>
    </xdr:from>
    <xdr:to>
      <xdr:col>10</xdr:col>
      <xdr:colOff>114300</xdr:colOff>
      <xdr:row>58</xdr:row>
      <xdr:rowOff>19329</xdr:rowOff>
    </xdr:to>
    <xdr:cxnSp macro="">
      <xdr:nvCxnSpPr>
        <xdr:cNvPr id="130" name="直線コネクタ 129"/>
        <xdr:cNvCxnSpPr/>
      </xdr:nvCxnSpPr>
      <xdr:spPr>
        <a:xfrm>
          <a:off x="1130300" y="9937432"/>
          <a:ext cx="889000" cy="2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84937</xdr:rowOff>
    </xdr:from>
    <xdr:to>
      <xdr:col>10</xdr:col>
      <xdr:colOff>165100</xdr:colOff>
      <xdr:row>58</xdr:row>
      <xdr:rowOff>15087</xdr:rowOff>
    </xdr:to>
    <xdr:sp macro="" textlink="">
      <xdr:nvSpPr>
        <xdr:cNvPr id="131" name="フローチャート: 判断 130"/>
        <xdr:cNvSpPr/>
      </xdr:nvSpPr>
      <xdr:spPr>
        <a:xfrm>
          <a:off x="1968500" y="985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31614</xdr:rowOff>
    </xdr:from>
    <xdr:ext cx="534377" cy="259045"/>
    <xdr:sp macro="" textlink="">
      <xdr:nvSpPr>
        <xdr:cNvPr id="132" name="テキスト ボックス 131"/>
        <xdr:cNvSpPr txBox="1"/>
      </xdr:nvSpPr>
      <xdr:spPr>
        <a:xfrm>
          <a:off x="1752111" y="963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145314</xdr:rowOff>
    </xdr:from>
    <xdr:to>
      <xdr:col>24</xdr:col>
      <xdr:colOff>114300</xdr:colOff>
      <xdr:row>58</xdr:row>
      <xdr:rowOff>75464</xdr:rowOff>
    </xdr:to>
    <xdr:sp macro="" textlink="">
      <xdr:nvSpPr>
        <xdr:cNvPr id="140" name="楕円 139"/>
        <xdr:cNvSpPr/>
      </xdr:nvSpPr>
      <xdr:spPr>
        <a:xfrm>
          <a:off x="4584700" y="99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60241</xdr:rowOff>
    </xdr:from>
    <xdr:ext cx="534377" cy="259045"/>
    <xdr:sp macro="" textlink="">
      <xdr:nvSpPr>
        <xdr:cNvPr id="141" name="物件費該当値テキスト"/>
        <xdr:cNvSpPr txBox="1"/>
      </xdr:nvSpPr>
      <xdr:spPr>
        <a:xfrm>
          <a:off x="4686300" y="98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144679</xdr:rowOff>
    </xdr:from>
    <xdr:to>
      <xdr:col>20</xdr:col>
      <xdr:colOff>38100</xdr:colOff>
      <xdr:row>58</xdr:row>
      <xdr:rowOff>74829</xdr:rowOff>
    </xdr:to>
    <xdr:sp macro="" textlink="">
      <xdr:nvSpPr>
        <xdr:cNvPr id="142" name="楕円 141"/>
        <xdr:cNvSpPr/>
      </xdr:nvSpPr>
      <xdr:spPr>
        <a:xfrm>
          <a:off x="3746500" y="991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65956</xdr:rowOff>
    </xdr:from>
    <xdr:ext cx="534377" cy="259045"/>
    <xdr:sp macro="" textlink="">
      <xdr:nvSpPr>
        <xdr:cNvPr id="143" name="テキスト ボックス 142"/>
        <xdr:cNvSpPr txBox="1"/>
      </xdr:nvSpPr>
      <xdr:spPr>
        <a:xfrm>
          <a:off x="3530111" y="100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130518</xdr:rowOff>
    </xdr:from>
    <xdr:to>
      <xdr:col>15</xdr:col>
      <xdr:colOff>101600</xdr:colOff>
      <xdr:row>58</xdr:row>
      <xdr:rowOff>60668</xdr:rowOff>
    </xdr:to>
    <xdr:sp macro="" textlink="">
      <xdr:nvSpPr>
        <xdr:cNvPr id="144" name="楕円 143"/>
        <xdr:cNvSpPr/>
      </xdr:nvSpPr>
      <xdr:spPr>
        <a:xfrm>
          <a:off x="2857500" y="99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51795</xdr:rowOff>
    </xdr:from>
    <xdr:ext cx="534377" cy="259045"/>
    <xdr:sp macro="" textlink="">
      <xdr:nvSpPr>
        <xdr:cNvPr id="145" name="テキスト ボックス 144"/>
        <xdr:cNvSpPr txBox="1"/>
      </xdr:nvSpPr>
      <xdr:spPr>
        <a:xfrm>
          <a:off x="2641111" y="999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139979</xdr:rowOff>
    </xdr:from>
    <xdr:to>
      <xdr:col>10</xdr:col>
      <xdr:colOff>165100</xdr:colOff>
      <xdr:row>58</xdr:row>
      <xdr:rowOff>70129</xdr:rowOff>
    </xdr:to>
    <xdr:sp macro="" textlink="">
      <xdr:nvSpPr>
        <xdr:cNvPr id="146" name="楕円 145"/>
        <xdr:cNvSpPr/>
      </xdr:nvSpPr>
      <xdr:spPr>
        <a:xfrm>
          <a:off x="1968500" y="991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61256</xdr:rowOff>
    </xdr:from>
    <xdr:ext cx="534377" cy="259045"/>
    <xdr:sp macro="" textlink="">
      <xdr:nvSpPr>
        <xdr:cNvPr id="147" name="テキスト ボックス 146"/>
        <xdr:cNvSpPr txBox="1"/>
      </xdr:nvSpPr>
      <xdr:spPr>
        <a:xfrm>
          <a:off x="1752111" y="100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113982</xdr:rowOff>
    </xdr:from>
    <xdr:to>
      <xdr:col>6</xdr:col>
      <xdr:colOff>38100</xdr:colOff>
      <xdr:row>58</xdr:row>
      <xdr:rowOff>44132</xdr:rowOff>
    </xdr:to>
    <xdr:sp macro="" textlink="">
      <xdr:nvSpPr>
        <xdr:cNvPr id="148" name="楕円 147"/>
        <xdr:cNvSpPr/>
      </xdr:nvSpPr>
      <xdr:spPr>
        <a:xfrm>
          <a:off x="1079500" y="988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35259</xdr:rowOff>
    </xdr:from>
    <xdr:ext cx="534377" cy="259045"/>
    <xdr:sp macro="" textlink="">
      <xdr:nvSpPr>
        <xdr:cNvPr id="149" name="テキスト ボックス 148"/>
        <xdr:cNvSpPr txBox="1"/>
      </xdr:nvSpPr>
      <xdr:spPr>
        <a:xfrm>
          <a:off x="863111" y="99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117937</xdr:rowOff>
    </xdr:from>
    <xdr:to>
      <xdr:col>24</xdr:col>
      <xdr:colOff>63500</xdr:colOff>
      <xdr:row>78</xdr:row>
      <xdr:rowOff>19090</xdr:rowOff>
    </xdr:to>
    <xdr:cxnSp macro="">
      <xdr:nvCxnSpPr>
        <xdr:cNvPr id="176" name="直線コネクタ 175"/>
        <xdr:cNvCxnSpPr/>
      </xdr:nvCxnSpPr>
      <xdr:spPr>
        <a:xfrm>
          <a:off x="3797300" y="13319587"/>
          <a:ext cx="838200" cy="7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80904</xdr:rowOff>
    </xdr:from>
    <xdr:to>
      <xdr:col>19</xdr:col>
      <xdr:colOff>177800</xdr:colOff>
      <xdr:row>77</xdr:row>
      <xdr:rowOff>117937</xdr:rowOff>
    </xdr:to>
    <xdr:cxnSp macro="">
      <xdr:nvCxnSpPr>
        <xdr:cNvPr id="179" name="直線コネクタ 178"/>
        <xdr:cNvCxnSpPr/>
      </xdr:nvCxnSpPr>
      <xdr:spPr>
        <a:xfrm>
          <a:off x="2908300" y="13282554"/>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41036</xdr:rowOff>
    </xdr:from>
    <xdr:to>
      <xdr:col>15</xdr:col>
      <xdr:colOff>50800</xdr:colOff>
      <xdr:row>77</xdr:row>
      <xdr:rowOff>80904</xdr:rowOff>
    </xdr:to>
    <xdr:cxnSp macro="">
      <xdr:nvCxnSpPr>
        <xdr:cNvPr id="182" name="直線コネクタ 181"/>
        <xdr:cNvCxnSpPr/>
      </xdr:nvCxnSpPr>
      <xdr:spPr>
        <a:xfrm>
          <a:off x="2019300" y="13242686"/>
          <a:ext cx="889000" cy="3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17354</xdr:rowOff>
    </xdr:from>
    <xdr:to>
      <xdr:col>10</xdr:col>
      <xdr:colOff>114300</xdr:colOff>
      <xdr:row>77</xdr:row>
      <xdr:rowOff>41036</xdr:rowOff>
    </xdr:to>
    <xdr:cxnSp macro="">
      <xdr:nvCxnSpPr>
        <xdr:cNvPr id="185" name="直線コネクタ 184"/>
        <xdr:cNvCxnSpPr/>
      </xdr:nvCxnSpPr>
      <xdr:spPr>
        <a:xfrm>
          <a:off x="1130300" y="13219004"/>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132883</xdr:rowOff>
    </xdr:from>
    <xdr:to>
      <xdr:col>10</xdr:col>
      <xdr:colOff>165100</xdr:colOff>
      <xdr:row>77</xdr:row>
      <xdr:rowOff>63033</xdr:rowOff>
    </xdr:to>
    <xdr:sp macro="" textlink="">
      <xdr:nvSpPr>
        <xdr:cNvPr id="186" name="フローチャート: 判断 185"/>
        <xdr:cNvSpPr/>
      </xdr:nvSpPr>
      <xdr:spPr>
        <a:xfrm>
          <a:off x="1968500" y="131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79560</xdr:rowOff>
    </xdr:from>
    <xdr:ext cx="469744" cy="259045"/>
    <xdr:sp macro="" textlink="">
      <xdr:nvSpPr>
        <xdr:cNvPr id="187" name="テキスト ボックス 186"/>
        <xdr:cNvSpPr txBox="1"/>
      </xdr:nvSpPr>
      <xdr:spPr>
        <a:xfrm>
          <a:off x="1784428" y="129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139740</xdr:rowOff>
    </xdr:from>
    <xdr:to>
      <xdr:col>24</xdr:col>
      <xdr:colOff>114300</xdr:colOff>
      <xdr:row>78</xdr:row>
      <xdr:rowOff>69890</xdr:rowOff>
    </xdr:to>
    <xdr:sp macro="" textlink="">
      <xdr:nvSpPr>
        <xdr:cNvPr id="195" name="楕円 194"/>
        <xdr:cNvSpPr/>
      </xdr:nvSpPr>
      <xdr:spPr>
        <a:xfrm>
          <a:off x="4584700" y="133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54667</xdr:rowOff>
    </xdr:from>
    <xdr:ext cx="469744" cy="259045"/>
    <xdr:sp macro="" textlink="">
      <xdr:nvSpPr>
        <xdr:cNvPr id="196" name="維持補修費該当値テキスト"/>
        <xdr:cNvSpPr txBox="1"/>
      </xdr:nvSpPr>
      <xdr:spPr>
        <a:xfrm>
          <a:off x="4686300" y="132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67137</xdr:rowOff>
    </xdr:from>
    <xdr:to>
      <xdr:col>20</xdr:col>
      <xdr:colOff>38100</xdr:colOff>
      <xdr:row>77</xdr:row>
      <xdr:rowOff>168737</xdr:rowOff>
    </xdr:to>
    <xdr:sp macro="" textlink="">
      <xdr:nvSpPr>
        <xdr:cNvPr id="197" name="楕円 196"/>
        <xdr:cNvSpPr/>
      </xdr:nvSpPr>
      <xdr:spPr>
        <a:xfrm>
          <a:off x="3746500" y="1326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159864</xdr:rowOff>
    </xdr:from>
    <xdr:ext cx="469744" cy="259045"/>
    <xdr:sp macro="" textlink="">
      <xdr:nvSpPr>
        <xdr:cNvPr id="198" name="テキスト ボックス 197"/>
        <xdr:cNvSpPr txBox="1"/>
      </xdr:nvSpPr>
      <xdr:spPr>
        <a:xfrm>
          <a:off x="3562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30104</xdr:rowOff>
    </xdr:from>
    <xdr:to>
      <xdr:col>15</xdr:col>
      <xdr:colOff>101600</xdr:colOff>
      <xdr:row>77</xdr:row>
      <xdr:rowOff>131704</xdr:rowOff>
    </xdr:to>
    <xdr:sp macro="" textlink="">
      <xdr:nvSpPr>
        <xdr:cNvPr id="199" name="楕円 198"/>
        <xdr:cNvSpPr/>
      </xdr:nvSpPr>
      <xdr:spPr>
        <a:xfrm>
          <a:off x="2857500" y="132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122831</xdr:rowOff>
    </xdr:from>
    <xdr:ext cx="469744" cy="259045"/>
    <xdr:sp macro="" textlink="">
      <xdr:nvSpPr>
        <xdr:cNvPr id="200" name="テキスト ボックス 199"/>
        <xdr:cNvSpPr txBox="1"/>
      </xdr:nvSpPr>
      <xdr:spPr>
        <a:xfrm>
          <a:off x="2673428" y="1332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161686</xdr:rowOff>
    </xdr:from>
    <xdr:to>
      <xdr:col>10</xdr:col>
      <xdr:colOff>165100</xdr:colOff>
      <xdr:row>77</xdr:row>
      <xdr:rowOff>91836</xdr:rowOff>
    </xdr:to>
    <xdr:sp macro="" textlink="">
      <xdr:nvSpPr>
        <xdr:cNvPr id="201" name="楕円 200"/>
        <xdr:cNvSpPr/>
      </xdr:nvSpPr>
      <xdr:spPr>
        <a:xfrm>
          <a:off x="1968500" y="131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82963</xdr:rowOff>
    </xdr:from>
    <xdr:ext cx="469744" cy="259045"/>
    <xdr:sp macro="" textlink="">
      <xdr:nvSpPr>
        <xdr:cNvPr id="202" name="テキスト ボックス 201"/>
        <xdr:cNvSpPr txBox="1"/>
      </xdr:nvSpPr>
      <xdr:spPr>
        <a:xfrm>
          <a:off x="1784428" y="132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138004</xdr:rowOff>
    </xdr:from>
    <xdr:to>
      <xdr:col>6</xdr:col>
      <xdr:colOff>38100</xdr:colOff>
      <xdr:row>77</xdr:row>
      <xdr:rowOff>68154</xdr:rowOff>
    </xdr:to>
    <xdr:sp macro="" textlink="">
      <xdr:nvSpPr>
        <xdr:cNvPr id="203" name="楕円 202"/>
        <xdr:cNvSpPr/>
      </xdr:nvSpPr>
      <xdr:spPr>
        <a:xfrm>
          <a:off x="1079500" y="131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59281</xdr:rowOff>
    </xdr:from>
    <xdr:ext cx="469744" cy="259045"/>
    <xdr:sp macro="" textlink="">
      <xdr:nvSpPr>
        <xdr:cNvPr id="204" name="テキスト ボックス 203"/>
        <xdr:cNvSpPr txBox="1"/>
      </xdr:nvSpPr>
      <xdr:spPr>
        <a:xfrm>
          <a:off x="895428" y="1326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102667</xdr:rowOff>
    </xdr:from>
    <xdr:to>
      <xdr:col>24</xdr:col>
      <xdr:colOff>63500</xdr:colOff>
      <xdr:row>96</xdr:row>
      <xdr:rowOff>104293</xdr:rowOff>
    </xdr:to>
    <xdr:cxnSp macro="">
      <xdr:nvCxnSpPr>
        <xdr:cNvPr id="234" name="直線コネクタ 233"/>
        <xdr:cNvCxnSpPr/>
      </xdr:nvCxnSpPr>
      <xdr:spPr>
        <a:xfrm>
          <a:off x="3797300" y="16561867"/>
          <a:ext cx="8382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1351</xdr:rowOff>
    </xdr:from>
    <xdr:ext cx="599010" cy="259045"/>
    <xdr:sp macro="" textlink="">
      <xdr:nvSpPr>
        <xdr:cNvPr id="235" name="扶助費平均値テキスト"/>
        <xdr:cNvSpPr txBox="1"/>
      </xdr:nvSpPr>
      <xdr:spPr>
        <a:xfrm>
          <a:off x="4686300" y="16289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102667</xdr:rowOff>
    </xdr:from>
    <xdr:to>
      <xdr:col>19</xdr:col>
      <xdr:colOff>177800</xdr:colOff>
      <xdr:row>97</xdr:row>
      <xdr:rowOff>19152</xdr:rowOff>
    </xdr:to>
    <xdr:cxnSp macro="">
      <xdr:nvCxnSpPr>
        <xdr:cNvPr id="237" name="直線コネクタ 236"/>
        <xdr:cNvCxnSpPr/>
      </xdr:nvCxnSpPr>
      <xdr:spPr>
        <a:xfrm flipV="1">
          <a:off x="2908300" y="16561867"/>
          <a:ext cx="889000" cy="8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100144</xdr:rowOff>
    </xdr:from>
    <xdr:ext cx="599010" cy="259045"/>
    <xdr:sp macro="" textlink="">
      <xdr:nvSpPr>
        <xdr:cNvPr id="239" name="テキスト ボックス 238"/>
        <xdr:cNvSpPr txBox="1"/>
      </xdr:nvSpPr>
      <xdr:spPr>
        <a:xfrm>
          <a:off x="3497795" y="1621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19152</xdr:rowOff>
    </xdr:from>
    <xdr:to>
      <xdr:col>15</xdr:col>
      <xdr:colOff>50800</xdr:colOff>
      <xdr:row>97</xdr:row>
      <xdr:rowOff>82626</xdr:rowOff>
    </xdr:to>
    <xdr:cxnSp macro="">
      <xdr:nvCxnSpPr>
        <xdr:cNvPr id="240" name="直線コネクタ 239"/>
        <xdr:cNvCxnSpPr/>
      </xdr:nvCxnSpPr>
      <xdr:spPr>
        <a:xfrm flipV="1">
          <a:off x="2019300" y="16649802"/>
          <a:ext cx="889000" cy="6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132593</xdr:rowOff>
    </xdr:from>
    <xdr:ext cx="534377" cy="259045"/>
    <xdr:sp macro="" textlink="">
      <xdr:nvSpPr>
        <xdr:cNvPr id="242" name="テキスト ボックス 241"/>
        <xdr:cNvSpPr txBox="1"/>
      </xdr:nvSpPr>
      <xdr:spPr>
        <a:xfrm>
          <a:off x="2641111" y="162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82626</xdr:rowOff>
    </xdr:from>
    <xdr:to>
      <xdr:col>10</xdr:col>
      <xdr:colOff>114300</xdr:colOff>
      <xdr:row>97</xdr:row>
      <xdr:rowOff>162649</xdr:rowOff>
    </xdr:to>
    <xdr:cxnSp macro="">
      <xdr:nvCxnSpPr>
        <xdr:cNvPr id="243" name="直線コネクタ 242"/>
        <xdr:cNvCxnSpPr/>
      </xdr:nvCxnSpPr>
      <xdr:spPr>
        <a:xfrm flipV="1">
          <a:off x="1130300" y="16713276"/>
          <a:ext cx="889000" cy="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133438</xdr:rowOff>
    </xdr:from>
    <xdr:to>
      <xdr:col>10</xdr:col>
      <xdr:colOff>165100</xdr:colOff>
      <xdr:row>97</xdr:row>
      <xdr:rowOff>63588</xdr:rowOff>
    </xdr:to>
    <xdr:sp macro="" textlink="">
      <xdr:nvSpPr>
        <xdr:cNvPr id="244" name="フローチャート: 判断 243"/>
        <xdr:cNvSpPr/>
      </xdr:nvSpPr>
      <xdr:spPr>
        <a:xfrm>
          <a:off x="196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80115</xdr:rowOff>
    </xdr:from>
    <xdr:ext cx="534377" cy="259045"/>
    <xdr:sp macro="" textlink="">
      <xdr:nvSpPr>
        <xdr:cNvPr id="245" name="テキスト ボックス 244"/>
        <xdr:cNvSpPr txBox="1"/>
      </xdr:nvSpPr>
      <xdr:spPr>
        <a:xfrm>
          <a:off x="175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47" name="テキスト ボックス 246"/>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53493</xdr:rowOff>
    </xdr:from>
    <xdr:to>
      <xdr:col>24</xdr:col>
      <xdr:colOff>114300</xdr:colOff>
      <xdr:row>96</xdr:row>
      <xdr:rowOff>155093</xdr:rowOff>
    </xdr:to>
    <xdr:sp macro="" textlink="">
      <xdr:nvSpPr>
        <xdr:cNvPr id="253" name="楕円 252"/>
        <xdr:cNvSpPr/>
      </xdr:nvSpPr>
      <xdr:spPr>
        <a:xfrm>
          <a:off x="4584700" y="1651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31920</xdr:rowOff>
    </xdr:from>
    <xdr:ext cx="534377" cy="259045"/>
    <xdr:sp macro="" textlink="">
      <xdr:nvSpPr>
        <xdr:cNvPr id="254" name="扶助費該当値テキスト"/>
        <xdr:cNvSpPr txBox="1"/>
      </xdr:nvSpPr>
      <xdr:spPr>
        <a:xfrm>
          <a:off x="4686300" y="164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51867</xdr:rowOff>
    </xdr:from>
    <xdr:to>
      <xdr:col>20</xdr:col>
      <xdr:colOff>38100</xdr:colOff>
      <xdr:row>96</xdr:row>
      <xdr:rowOff>153467</xdr:rowOff>
    </xdr:to>
    <xdr:sp macro="" textlink="">
      <xdr:nvSpPr>
        <xdr:cNvPr id="255" name="楕円 254"/>
        <xdr:cNvSpPr/>
      </xdr:nvSpPr>
      <xdr:spPr>
        <a:xfrm>
          <a:off x="3746500" y="165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144594</xdr:rowOff>
    </xdr:from>
    <xdr:ext cx="534377" cy="259045"/>
    <xdr:sp macro="" textlink="">
      <xdr:nvSpPr>
        <xdr:cNvPr id="256" name="テキスト ボックス 255"/>
        <xdr:cNvSpPr txBox="1"/>
      </xdr:nvSpPr>
      <xdr:spPr>
        <a:xfrm>
          <a:off x="3530111" y="1660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139802</xdr:rowOff>
    </xdr:from>
    <xdr:to>
      <xdr:col>15</xdr:col>
      <xdr:colOff>101600</xdr:colOff>
      <xdr:row>97</xdr:row>
      <xdr:rowOff>69952</xdr:rowOff>
    </xdr:to>
    <xdr:sp macro="" textlink="">
      <xdr:nvSpPr>
        <xdr:cNvPr id="257" name="楕円 256"/>
        <xdr:cNvSpPr/>
      </xdr:nvSpPr>
      <xdr:spPr>
        <a:xfrm>
          <a:off x="2857500" y="165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61079</xdr:rowOff>
    </xdr:from>
    <xdr:ext cx="534377" cy="259045"/>
    <xdr:sp macro="" textlink="">
      <xdr:nvSpPr>
        <xdr:cNvPr id="258" name="テキスト ボックス 257"/>
        <xdr:cNvSpPr txBox="1"/>
      </xdr:nvSpPr>
      <xdr:spPr>
        <a:xfrm>
          <a:off x="2641111" y="1669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31826</xdr:rowOff>
    </xdr:from>
    <xdr:to>
      <xdr:col>10</xdr:col>
      <xdr:colOff>165100</xdr:colOff>
      <xdr:row>97</xdr:row>
      <xdr:rowOff>133426</xdr:rowOff>
    </xdr:to>
    <xdr:sp macro="" textlink="">
      <xdr:nvSpPr>
        <xdr:cNvPr id="259" name="楕円 258"/>
        <xdr:cNvSpPr/>
      </xdr:nvSpPr>
      <xdr:spPr>
        <a:xfrm>
          <a:off x="1968500" y="166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124553</xdr:rowOff>
    </xdr:from>
    <xdr:ext cx="534377" cy="259045"/>
    <xdr:sp macro="" textlink="">
      <xdr:nvSpPr>
        <xdr:cNvPr id="260" name="テキスト ボックス 259"/>
        <xdr:cNvSpPr txBox="1"/>
      </xdr:nvSpPr>
      <xdr:spPr>
        <a:xfrm>
          <a:off x="1752111" y="1675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111849</xdr:rowOff>
    </xdr:from>
    <xdr:to>
      <xdr:col>6</xdr:col>
      <xdr:colOff>38100</xdr:colOff>
      <xdr:row>98</xdr:row>
      <xdr:rowOff>41999</xdr:rowOff>
    </xdr:to>
    <xdr:sp macro="" textlink="">
      <xdr:nvSpPr>
        <xdr:cNvPr id="261" name="楕円 260"/>
        <xdr:cNvSpPr/>
      </xdr:nvSpPr>
      <xdr:spPr>
        <a:xfrm>
          <a:off x="1079500" y="1674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33126</xdr:rowOff>
    </xdr:from>
    <xdr:ext cx="534377" cy="259045"/>
    <xdr:sp macro="" textlink="">
      <xdr:nvSpPr>
        <xdr:cNvPr id="262" name="テキスト ボックス 261"/>
        <xdr:cNvSpPr txBox="1"/>
      </xdr:nvSpPr>
      <xdr:spPr>
        <a:xfrm>
          <a:off x="863111" y="1683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5818</xdr:rowOff>
    </xdr:from>
    <xdr:to>
      <xdr:col>55</xdr:col>
      <xdr:colOff>0</xdr:colOff>
      <xdr:row>38</xdr:row>
      <xdr:rowOff>7359</xdr:rowOff>
    </xdr:to>
    <xdr:cxnSp macro="">
      <xdr:nvCxnSpPr>
        <xdr:cNvPr id="289" name="直線コネクタ 288"/>
        <xdr:cNvCxnSpPr/>
      </xdr:nvCxnSpPr>
      <xdr:spPr>
        <a:xfrm flipV="1">
          <a:off x="9639300" y="6520918"/>
          <a:ext cx="8382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164891</xdr:rowOff>
    </xdr:from>
    <xdr:to>
      <xdr:col>50</xdr:col>
      <xdr:colOff>114300</xdr:colOff>
      <xdr:row>38</xdr:row>
      <xdr:rowOff>7359</xdr:rowOff>
    </xdr:to>
    <xdr:cxnSp macro="">
      <xdr:nvCxnSpPr>
        <xdr:cNvPr id="292" name="直線コネクタ 291"/>
        <xdr:cNvCxnSpPr/>
      </xdr:nvCxnSpPr>
      <xdr:spPr>
        <a:xfrm>
          <a:off x="8750300" y="6508541"/>
          <a:ext cx="889000" cy="1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164891</xdr:rowOff>
    </xdr:from>
    <xdr:to>
      <xdr:col>45</xdr:col>
      <xdr:colOff>177800</xdr:colOff>
      <xdr:row>38</xdr:row>
      <xdr:rowOff>30407</xdr:rowOff>
    </xdr:to>
    <xdr:cxnSp macro="">
      <xdr:nvCxnSpPr>
        <xdr:cNvPr id="295" name="直線コネクタ 294"/>
        <xdr:cNvCxnSpPr/>
      </xdr:nvCxnSpPr>
      <xdr:spPr>
        <a:xfrm flipV="1">
          <a:off x="7861300" y="6508541"/>
          <a:ext cx="889000" cy="36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37975</xdr:rowOff>
    </xdr:from>
    <xdr:ext cx="534377" cy="259045"/>
    <xdr:sp macro="" textlink="">
      <xdr:nvSpPr>
        <xdr:cNvPr id="297" name="テキスト ボックス 296"/>
        <xdr:cNvSpPr txBox="1"/>
      </xdr:nvSpPr>
      <xdr:spPr>
        <a:xfrm>
          <a:off x="8483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17385</xdr:rowOff>
    </xdr:from>
    <xdr:to>
      <xdr:col>41</xdr:col>
      <xdr:colOff>50800</xdr:colOff>
      <xdr:row>38</xdr:row>
      <xdr:rowOff>30407</xdr:rowOff>
    </xdr:to>
    <xdr:cxnSp macro="">
      <xdr:nvCxnSpPr>
        <xdr:cNvPr id="298" name="直線コネクタ 297"/>
        <xdr:cNvCxnSpPr/>
      </xdr:nvCxnSpPr>
      <xdr:spPr>
        <a:xfrm>
          <a:off x="6972300" y="6532485"/>
          <a:ext cx="889000" cy="1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124141</xdr:rowOff>
    </xdr:from>
    <xdr:to>
      <xdr:col>41</xdr:col>
      <xdr:colOff>101600</xdr:colOff>
      <xdr:row>38</xdr:row>
      <xdr:rowOff>54291</xdr:rowOff>
    </xdr:to>
    <xdr:sp macro="" textlink="">
      <xdr:nvSpPr>
        <xdr:cNvPr id="299" name="フローチャート: 判断 298"/>
        <xdr:cNvSpPr/>
      </xdr:nvSpPr>
      <xdr:spPr>
        <a:xfrm>
          <a:off x="7810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70818</xdr:rowOff>
    </xdr:from>
    <xdr:ext cx="534377" cy="259045"/>
    <xdr:sp macro="" textlink="">
      <xdr:nvSpPr>
        <xdr:cNvPr id="300" name="テキスト ボックス 299"/>
        <xdr:cNvSpPr txBox="1"/>
      </xdr:nvSpPr>
      <xdr:spPr>
        <a:xfrm>
          <a:off x="7594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126468</xdr:rowOff>
    </xdr:from>
    <xdr:to>
      <xdr:col>55</xdr:col>
      <xdr:colOff>50800</xdr:colOff>
      <xdr:row>38</xdr:row>
      <xdr:rowOff>56618</xdr:rowOff>
    </xdr:to>
    <xdr:sp macro="" textlink="">
      <xdr:nvSpPr>
        <xdr:cNvPr id="308" name="楕円 307"/>
        <xdr:cNvSpPr/>
      </xdr:nvSpPr>
      <xdr:spPr>
        <a:xfrm>
          <a:off x="10426700" y="64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75945</xdr:rowOff>
    </xdr:from>
    <xdr:ext cx="534377" cy="259045"/>
    <xdr:sp macro="" textlink="">
      <xdr:nvSpPr>
        <xdr:cNvPr id="309" name="補助費等該当値テキスト"/>
        <xdr:cNvSpPr txBox="1"/>
      </xdr:nvSpPr>
      <xdr:spPr>
        <a:xfrm>
          <a:off x="10528300" y="641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128009</xdr:rowOff>
    </xdr:from>
    <xdr:to>
      <xdr:col>50</xdr:col>
      <xdr:colOff>165100</xdr:colOff>
      <xdr:row>38</xdr:row>
      <xdr:rowOff>58159</xdr:rowOff>
    </xdr:to>
    <xdr:sp macro="" textlink="">
      <xdr:nvSpPr>
        <xdr:cNvPr id="310" name="楕円 309"/>
        <xdr:cNvSpPr/>
      </xdr:nvSpPr>
      <xdr:spPr>
        <a:xfrm>
          <a:off x="9588500" y="647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49286</xdr:rowOff>
    </xdr:from>
    <xdr:ext cx="534377" cy="259045"/>
    <xdr:sp macro="" textlink="">
      <xdr:nvSpPr>
        <xdr:cNvPr id="311" name="テキスト ボックス 310"/>
        <xdr:cNvSpPr txBox="1"/>
      </xdr:nvSpPr>
      <xdr:spPr>
        <a:xfrm>
          <a:off x="9372111" y="656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114092</xdr:rowOff>
    </xdr:from>
    <xdr:to>
      <xdr:col>46</xdr:col>
      <xdr:colOff>38100</xdr:colOff>
      <xdr:row>38</xdr:row>
      <xdr:rowOff>44242</xdr:rowOff>
    </xdr:to>
    <xdr:sp macro="" textlink="">
      <xdr:nvSpPr>
        <xdr:cNvPr id="312" name="楕円 311"/>
        <xdr:cNvSpPr/>
      </xdr:nvSpPr>
      <xdr:spPr>
        <a:xfrm>
          <a:off x="8699500" y="64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60769</xdr:rowOff>
    </xdr:from>
    <xdr:ext cx="534377" cy="259045"/>
    <xdr:sp macro="" textlink="">
      <xdr:nvSpPr>
        <xdr:cNvPr id="313" name="テキスト ボックス 312"/>
        <xdr:cNvSpPr txBox="1"/>
      </xdr:nvSpPr>
      <xdr:spPr>
        <a:xfrm>
          <a:off x="8483111" y="623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151056</xdr:rowOff>
    </xdr:from>
    <xdr:to>
      <xdr:col>41</xdr:col>
      <xdr:colOff>101600</xdr:colOff>
      <xdr:row>38</xdr:row>
      <xdr:rowOff>81206</xdr:rowOff>
    </xdr:to>
    <xdr:sp macro="" textlink="">
      <xdr:nvSpPr>
        <xdr:cNvPr id="314" name="楕円 313"/>
        <xdr:cNvSpPr/>
      </xdr:nvSpPr>
      <xdr:spPr>
        <a:xfrm>
          <a:off x="7810500" y="649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72334</xdr:rowOff>
    </xdr:from>
    <xdr:ext cx="534377" cy="259045"/>
    <xdr:sp macro="" textlink="">
      <xdr:nvSpPr>
        <xdr:cNvPr id="315" name="テキスト ボックス 314"/>
        <xdr:cNvSpPr txBox="1"/>
      </xdr:nvSpPr>
      <xdr:spPr>
        <a:xfrm>
          <a:off x="7594111" y="658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138035</xdr:rowOff>
    </xdr:from>
    <xdr:to>
      <xdr:col>36</xdr:col>
      <xdr:colOff>165100</xdr:colOff>
      <xdr:row>38</xdr:row>
      <xdr:rowOff>68185</xdr:rowOff>
    </xdr:to>
    <xdr:sp macro="" textlink="">
      <xdr:nvSpPr>
        <xdr:cNvPr id="316" name="楕円 315"/>
        <xdr:cNvSpPr/>
      </xdr:nvSpPr>
      <xdr:spPr>
        <a:xfrm>
          <a:off x="6921500" y="648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59312</xdr:rowOff>
    </xdr:from>
    <xdr:ext cx="534377" cy="259045"/>
    <xdr:sp macro="" textlink="">
      <xdr:nvSpPr>
        <xdr:cNvPr id="317" name="テキスト ボックス 316"/>
        <xdr:cNvSpPr txBox="1"/>
      </xdr:nvSpPr>
      <xdr:spPr>
        <a:xfrm>
          <a:off x="6705111" y="65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120170</xdr:rowOff>
    </xdr:from>
    <xdr:to>
      <xdr:col>55</xdr:col>
      <xdr:colOff>0</xdr:colOff>
      <xdr:row>58</xdr:row>
      <xdr:rowOff>123759</xdr:rowOff>
    </xdr:to>
    <xdr:cxnSp macro="">
      <xdr:nvCxnSpPr>
        <xdr:cNvPr id="346" name="直線コネクタ 345"/>
        <xdr:cNvCxnSpPr/>
      </xdr:nvCxnSpPr>
      <xdr:spPr>
        <a:xfrm flipV="1">
          <a:off x="9639300" y="10064270"/>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23274</xdr:rowOff>
    </xdr:from>
    <xdr:to>
      <xdr:col>50</xdr:col>
      <xdr:colOff>114300</xdr:colOff>
      <xdr:row>58</xdr:row>
      <xdr:rowOff>123759</xdr:rowOff>
    </xdr:to>
    <xdr:cxnSp macro="">
      <xdr:nvCxnSpPr>
        <xdr:cNvPr id="349" name="直線コネクタ 348"/>
        <xdr:cNvCxnSpPr/>
      </xdr:nvCxnSpPr>
      <xdr:spPr>
        <a:xfrm>
          <a:off x="8750300" y="9967374"/>
          <a:ext cx="889000" cy="10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23274</xdr:rowOff>
    </xdr:from>
    <xdr:to>
      <xdr:col>45</xdr:col>
      <xdr:colOff>177800</xdr:colOff>
      <xdr:row>58</xdr:row>
      <xdr:rowOff>55004</xdr:rowOff>
    </xdr:to>
    <xdr:cxnSp macro="">
      <xdr:nvCxnSpPr>
        <xdr:cNvPr id="352" name="直線コネクタ 351"/>
        <xdr:cNvCxnSpPr/>
      </xdr:nvCxnSpPr>
      <xdr:spPr>
        <a:xfrm flipV="1">
          <a:off x="7861300" y="9967374"/>
          <a:ext cx="8890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53762</xdr:rowOff>
    </xdr:from>
    <xdr:to>
      <xdr:col>41</xdr:col>
      <xdr:colOff>50800</xdr:colOff>
      <xdr:row>58</xdr:row>
      <xdr:rowOff>55004</xdr:rowOff>
    </xdr:to>
    <xdr:cxnSp macro="">
      <xdr:nvCxnSpPr>
        <xdr:cNvPr id="355" name="直線コネクタ 354"/>
        <xdr:cNvCxnSpPr/>
      </xdr:nvCxnSpPr>
      <xdr:spPr>
        <a:xfrm>
          <a:off x="6972300" y="9997862"/>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170686</xdr:rowOff>
    </xdr:from>
    <xdr:to>
      <xdr:col>41</xdr:col>
      <xdr:colOff>101600</xdr:colOff>
      <xdr:row>57</xdr:row>
      <xdr:rowOff>100836</xdr:rowOff>
    </xdr:to>
    <xdr:sp macro="" textlink="">
      <xdr:nvSpPr>
        <xdr:cNvPr id="356" name="フローチャート: 判断 355"/>
        <xdr:cNvSpPr/>
      </xdr:nvSpPr>
      <xdr:spPr>
        <a:xfrm>
          <a:off x="7810500" y="97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117363</xdr:rowOff>
    </xdr:from>
    <xdr:ext cx="534377" cy="259045"/>
    <xdr:sp macro="" textlink="">
      <xdr:nvSpPr>
        <xdr:cNvPr id="357" name="テキスト ボックス 356"/>
        <xdr:cNvSpPr txBox="1"/>
      </xdr:nvSpPr>
      <xdr:spPr>
        <a:xfrm>
          <a:off x="7594111" y="9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69370</xdr:rowOff>
    </xdr:from>
    <xdr:to>
      <xdr:col>55</xdr:col>
      <xdr:colOff>50800</xdr:colOff>
      <xdr:row>58</xdr:row>
      <xdr:rowOff>170970</xdr:rowOff>
    </xdr:to>
    <xdr:sp macro="" textlink="">
      <xdr:nvSpPr>
        <xdr:cNvPr id="365" name="楕円 364"/>
        <xdr:cNvSpPr/>
      </xdr:nvSpPr>
      <xdr:spPr>
        <a:xfrm>
          <a:off x="10426700" y="1001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155747</xdr:rowOff>
    </xdr:from>
    <xdr:ext cx="534377" cy="259045"/>
    <xdr:sp macro="" textlink="">
      <xdr:nvSpPr>
        <xdr:cNvPr id="366" name="普通建設事業費該当値テキスト"/>
        <xdr:cNvSpPr txBox="1"/>
      </xdr:nvSpPr>
      <xdr:spPr>
        <a:xfrm>
          <a:off x="10528300" y="992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72959</xdr:rowOff>
    </xdr:from>
    <xdr:to>
      <xdr:col>50</xdr:col>
      <xdr:colOff>165100</xdr:colOff>
      <xdr:row>59</xdr:row>
      <xdr:rowOff>3109</xdr:rowOff>
    </xdr:to>
    <xdr:sp macro="" textlink="">
      <xdr:nvSpPr>
        <xdr:cNvPr id="367" name="楕円 366"/>
        <xdr:cNvSpPr/>
      </xdr:nvSpPr>
      <xdr:spPr>
        <a:xfrm>
          <a:off x="9588500" y="1001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165686</xdr:rowOff>
    </xdr:from>
    <xdr:ext cx="534377" cy="259045"/>
    <xdr:sp macro="" textlink="">
      <xdr:nvSpPr>
        <xdr:cNvPr id="368" name="テキスト ボックス 367"/>
        <xdr:cNvSpPr txBox="1"/>
      </xdr:nvSpPr>
      <xdr:spPr>
        <a:xfrm>
          <a:off x="9372111" y="101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143924</xdr:rowOff>
    </xdr:from>
    <xdr:to>
      <xdr:col>46</xdr:col>
      <xdr:colOff>38100</xdr:colOff>
      <xdr:row>58</xdr:row>
      <xdr:rowOff>74074</xdr:rowOff>
    </xdr:to>
    <xdr:sp macro="" textlink="">
      <xdr:nvSpPr>
        <xdr:cNvPr id="369" name="楕円 368"/>
        <xdr:cNvSpPr/>
      </xdr:nvSpPr>
      <xdr:spPr>
        <a:xfrm>
          <a:off x="8699500" y="991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65201</xdr:rowOff>
    </xdr:from>
    <xdr:ext cx="534377" cy="259045"/>
    <xdr:sp macro="" textlink="">
      <xdr:nvSpPr>
        <xdr:cNvPr id="370" name="テキスト ボックス 369"/>
        <xdr:cNvSpPr txBox="1"/>
      </xdr:nvSpPr>
      <xdr:spPr>
        <a:xfrm>
          <a:off x="8483111" y="100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4204</xdr:rowOff>
    </xdr:from>
    <xdr:to>
      <xdr:col>41</xdr:col>
      <xdr:colOff>101600</xdr:colOff>
      <xdr:row>58</xdr:row>
      <xdr:rowOff>105804</xdr:rowOff>
    </xdr:to>
    <xdr:sp macro="" textlink="">
      <xdr:nvSpPr>
        <xdr:cNvPr id="371" name="楕円 370"/>
        <xdr:cNvSpPr/>
      </xdr:nvSpPr>
      <xdr:spPr>
        <a:xfrm>
          <a:off x="7810500" y="99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96931</xdr:rowOff>
    </xdr:from>
    <xdr:ext cx="534377" cy="259045"/>
    <xdr:sp macro="" textlink="">
      <xdr:nvSpPr>
        <xdr:cNvPr id="372" name="テキスト ボックス 371"/>
        <xdr:cNvSpPr txBox="1"/>
      </xdr:nvSpPr>
      <xdr:spPr>
        <a:xfrm>
          <a:off x="7594111" y="1004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2962</xdr:rowOff>
    </xdr:from>
    <xdr:to>
      <xdr:col>36</xdr:col>
      <xdr:colOff>165100</xdr:colOff>
      <xdr:row>58</xdr:row>
      <xdr:rowOff>104562</xdr:rowOff>
    </xdr:to>
    <xdr:sp macro="" textlink="">
      <xdr:nvSpPr>
        <xdr:cNvPr id="373" name="楕円 372"/>
        <xdr:cNvSpPr/>
      </xdr:nvSpPr>
      <xdr:spPr>
        <a:xfrm>
          <a:off x="6921500" y="994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95689</xdr:rowOff>
    </xdr:from>
    <xdr:ext cx="534377" cy="259045"/>
    <xdr:sp macro="" textlink="">
      <xdr:nvSpPr>
        <xdr:cNvPr id="374" name="テキスト ボックス 373"/>
        <xdr:cNvSpPr txBox="1"/>
      </xdr:nvSpPr>
      <xdr:spPr>
        <a:xfrm>
          <a:off x="6705111" y="1003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3" name="直線コネクタ 402"/>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147650</xdr:rowOff>
    </xdr:from>
    <xdr:to>
      <xdr:col>50</xdr:col>
      <xdr:colOff>114300</xdr:colOff>
      <xdr:row>79</xdr:row>
      <xdr:rowOff>44450</xdr:rowOff>
    </xdr:to>
    <xdr:cxnSp macro="">
      <xdr:nvCxnSpPr>
        <xdr:cNvPr id="406" name="直線コネクタ 405"/>
        <xdr:cNvCxnSpPr/>
      </xdr:nvCxnSpPr>
      <xdr:spPr>
        <a:xfrm>
          <a:off x="8750300" y="13520750"/>
          <a:ext cx="889000" cy="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77890</xdr:rowOff>
    </xdr:from>
    <xdr:to>
      <xdr:col>45</xdr:col>
      <xdr:colOff>177800</xdr:colOff>
      <xdr:row>78</xdr:row>
      <xdr:rowOff>147650</xdr:rowOff>
    </xdr:to>
    <xdr:cxnSp macro="">
      <xdr:nvCxnSpPr>
        <xdr:cNvPr id="409" name="直線コネクタ 408"/>
        <xdr:cNvCxnSpPr/>
      </xdr:nvCxnSpPr>
      <xdr:spPr>
        <a:xfrm>
          <a:off x="7861300" y="13450990"/>
          <a:ext cx="889000" cy="6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160557</xdr:rowOff>
    </xdr:from>
    <xdr:ext cx="469744" cy="259045"/>
    <xdr:sp macro="" textlink="">
      <xdr:nvSpPr>
        <xdr:cNvPr id="411" name="テキスト ボックス 410"/>
        <xdr:cNvSpPr txBox="1"/>
      </xdr:nvSpPr>
      <xdr:spPr>
        <a:xfrm>
          <a:off x="8515428" y="1319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77890</xdr:rowOff>
    </xdr:from>
    <xdr:to>
      <xdr:col>41</xdr:col>
      <xdr:colOff>50800</xdr:colOff>
      <xdr:row>78</xdr:row>
      <xdr:rowOff>120498</xdr:rowOff>
    </xdr:to>
    <xdr:cxnSp macro="">
      <xdr:nvCxnSpPr>
        <xdr:cNvPr id="412" name="直線コネクタ 411"/>
        <xdr:cNvCxnSpPr/>
      </xdr:nvCxnSpPr>
      <xdr:spPr>
        <a:xfrm flipV="1">
          <a:off x="6972300" y="13450990"/>
          <a:ext cx="889000" cy="4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110426</xdr:rowOff>
    </xdr:from>
    <xdr:to>
      <xdr:col>41</xdr:col>
      <xdr:colOff>101600</xdr:colOff>
      <xdr:row>78</xdr:row>
      <xdr:rowOff>40576</xdr:rowOff>
    </xdr:to>
    <xdr:sp macro="" textlink="">
      <xdr:nvSpPr>
        <xdr:cNvPr id="413" name="フローチャート: 判断 412"/>
        <xdr:cNvSpPr/>
      </xdr:nvSpPr>
      <xdr:spPr>
        <a:xfrm>
          <a:off x="7810500" y="1331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57103</xdr:rowOff>
    </xdr:from>
    <xdr:ext cx="534377" cy="259045"/>
    <xdr:sp macro="" textlink="">
      <xdr:nvSpPr>
        <xdr:cNvPr id="414" name="テキスト ボックス 413"/>
        <xdr:cNvSpPr txBox="1"/>
      </xdr:nvSpPr>
      <xdr:spPr>
        <a:xfrm>
          <a:off x="7594111" y="130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2" name="楕円 421"/>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3"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4" name="楕円 423"/>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5" name="テキスト ボックス 424"/>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96850</xdr:rowOff>
    </xdr:from>
    <xdr:to>
      <xdr:col>46</xdr:col>
      <xdr:colOff>38100</xdr:colOff>
      <xdr:row>79</xdr:row>
      <xdr:rowOff>27000</xdr:rowOff>
    </xdr:to>
    <xdr:sp macro="" textlink="">
      <xdr:nvSpPr>
        <xdr:cNvPr id="426" name="楕円 425"/>
        <xdr:cNvSpPr/>
      </xdr:nvSpPr>
      <xdr:spPr>
        <a:xfrm>
          <a:off x="8699500" y="134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18127</xdr:rowOff>
    </xdr:from>
    <xdr:ext cx="469744" cy="259045"/>
    <xdr:sp macro="" textlink="">
      <xdr:nvSpPr>
        <xdr:cNvPr id="427" name="テキスト ボックス 426"/>
        <xdr:cNvSpPr txBox="1"/>
      </xdr:nvSpPr>
      <xdr:spPr>
        <a:xfrm>
          <a:off x="8515428" y="135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27090</xdr:rowOff>
    </xdr:from>
    <xdr:to>
      <xdr:col>41</xdr:col>
      <xdr:colOff>101600</xdr:colOff>
      <xdr:row>78</xdr:row>
      <xdr:rowOff>128690</xdr:rowOff>
    </xdr:to>
    <xdr:sp macro="" textlink="">
      <xdr:nvSpPr>
        <xdr:cNvPr id="428" name="楕円 427"/>
        <xdr:cNvSpPr/>
      </xdr:nvSpPr>
      <xdr:spPr>
        <a:xfrm>
          <a:off x="7810500" y="134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119817</xdr:rowOff>
    </xdr:from>
    <xdr:ext cx="534377" cy="259045"/>
    <xdr:sp macro="" textlink="">
      <xdr:nvSpPr>
        <xdr:cNvPr id="429" name="テキスト ボックス 428"/>
        <xdr:cNvSpPr txBox="1"/>
      </xdr:nvSpPr>
      <xdr:spPr>
        <a:xfrm>
          <a:off x="7594111" y="134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69698</xdr:rowOff>
    </xdr:from>
    <xdr:to>
      <xdr:col>36</xdr:col>
      <xdr:colOff>165100</xdr:colOff>
      <xdr:row>78</xdr:row>
      <xdr:rowOff>171298</xdr:rowOff>
    </xdr:to>
    <xdr:sp macro="" textlink="">
      <xdr:nvSpPr>
        <xdr:cNvPr id="430" name="楕円 429"/>
        <xdr:cNvSpPr/>
      </xdr:nvSpPr>
      <xdr:spPr>
        <a:xfrm>
          <a:off x="6921500" y="134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162425</xdr:rowOff>
    </xdr:from>
    <xdr:ext cx="469744" cy="259045"/>
    <xdr:sp macro="" textlink="">
      <xdr:nvSpPr>
        <xdr:cNvPr id="431" name="テキスト ボックス 430"/>
        <xdr:cNvSpPr txBox="1"/>
      </xdr:nvSpPr>
      <xdr:spPr>
        <a:xfrm>
          <a:off x="6737428" y="1353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43075</xdr:rowOff>
    </xdr:from>
    <xdr:to>
      <xdr:col>55</xdr:col>
      <xdr:colOff>0</xdr:colOff>
      <xdr:row>98</xdr:row>
      <xdr:rowOff>59269</xdr:rowOff>
    </xdr:to>
    <xdr:cxnSp macro="">
      <xdr:nvCxnSpPr>
        <xdr:cNvPr id="458" name="直線コネクタ 457"/>
        <xdr:cNvCxnSpPr/>
      </xdr:nvCxnSpPr>
      <xdr:spPr>
        <a:xfrm flipV="1">
          <a:off x="9639300" y="16845175"/>
          <a:ext cx="838200" cy="1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154787</xdr:rowOff>
    </xdr:from>
    <xdr:to>
      <xdr:col>50</xdr:col>
      <xdr:colOff>114300</xdr:colOff>
      <xdr:row>98</xdr:row>
      <xdr:rowOff>59269</xdr:rowOff>
    </xdr:to>
    <xdr:cxnSp macro="">
      <xdr:nvCxnSpPr>
        <xdr:cNvPr id="461" name="直線コネクタ 460"/>
        <xdr:cNvCxnSpPr/>
      </xdr:nvCxnSpPr>
      <xdr:spPr>
        <a:xfrm>
          <a:off x="8750300" y="16785437"/>
          <a:ext cx="889000" cy="7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154787</xdr:rowOff>
    </xdr:from>
    <xdr:to>
      <xdr:col>45</xdr:col>
      <xdr:colOff>177800</xdr:colOff>
      <xdr:row>98</xdr:row>
      <xdr:rowOff>73699</xdr:rowOff>
    </xdr:to>
    <xdr:cxnSp macro="">
      <xdr:nvCxnSpPr>
        <xdr:cNvPr id="464" name="直線コネクタ 463"/>
        <xdr:cNvCxnSpPr/>
      </xdr:nvCxnSpPr>
      <xdr:spPr>
        <a:xfrm flipV="1">
          <a:off x="7861300" y="16785437"/>
          <a:ext cx="889000" cy="9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56609</xdr:rowOff>
    </xdr:from>
    <xdr:to>
      <xdr:col>41</xdr:col>
      <xdr:colOff>50800</xdr:colOff>
      <xdr:row>98</xdr:row>
      <xdr:rowOff>73699</xdr:rowOff>
    </xdr:to>
    <xdr:cxnSp macro="">
      <xdr:nvCxnSpPr>
        <xdr:cNvPr id="467" name="直線コネクタ 466"/>
        <xdr:cNvCxnSpPr/>
      </xdr:nvCxnSpPr>
      <xdr:spPr>
        <a:xfrm>
          <a:off x="6972300" y="16858709"/>
          <a:ext cx="8890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89137</xdr:rowOff>
    </xdr:from>
    <xdr:to>
      <xdr:col>41</xdr:col>
      <xdr:colOff>101600</xdr:colOff>
      <xdr:row>98</xdr:row>
      <xdr:rowOff>19287</xdr:rowOff>
    </xdr:to>
    <xdr:sp macro="" textlink="">
      <xdr:nvSpPr>
        <xdr:cNvPr id="468" name="フローチャート: 判断 467"/>
        <xdr:cNvSpPr/>
      </xdr:nvSpPr>
      <xdr:spPr>
        <a:xfrm>
          <a:off x="7810500" y="1671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35814</xdr:rowOff>
    </xdr:from>
    <xdr:ext cx="534377" cy="259045"/>
    <xdr:sp macro="" textlink="">
      <xdr:nvSpPr>
        <xdr:cNvPr id="469" name="テキスト ボックス 468"/>
        <xdr:cNvSpPr txBox="1"/>
      </xdr:nvSpPr>
      <xdr:spPr>
        <a:xfrm>
          <a:off x="7594111" y="1649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163725</xdr:rowOff>
    </xdr:from>
    <xdr:to>
      <xdr:col>55</xdr:col>
      <xdr:colOff>50800</xdr:colOff>
      <xdr:row>98</xdr:row>
      <xdr:rowOff>93875</xdr:rowOff>
    </xdr:to>
    <xdr:sp macro="" textlink="">
      <xdr:nvSpPr>
        <xdr:cNvPr id="477" name="楕円 476"/>
        <xdr:cNvSpPr/>
      </xdr:nvSpPr>
      <xdr:spPr>
        <a:xfrm>
          <a:off x="10426700" y="167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78652</xdr:rowOff>
    </xdr:from>
    <xdr:ext cx="534377" cy="259045"/>
    <xdr:sp macro="" textlink="">
      <xdr:nvSpPr>
        <xdr:cNvPr id="478" name="普通建設事業費 （ うち更新整備　）該当値テキスト"/>
        <xdr:cNvSpPr txBox="1"/>
      </xdr:nvSpPr>
      <xdr:spPr>
        <a:xfrm>
          <a:off x="10528300" y="1670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8469</xdr:rowOff>
    </xdr:from>
    <xdr:to>
      <xdr:col>50</xdr:col>
      <xdr:colOff>165100</xdr:colOff>
      <xdr:row>98</xdr:row>
      <xdr:rowOff>110069</xdr:rowOff>
    </xdr:to>
    <xdr:sp macro="" textlink="">
      <xdr:nvSpPr>
        <xdr:cNvPr id="479" name="楕円 478"/>
        <xdr:cNvSpPr/>
      </xdr:nvSpPr>
      <xdr:spPr>
        <a:xfrm>
          <a:off x="9588500" y="1681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101196</xdr:rowOff>
    </xdr:from>
    <xdr:ext cx="469744" cy="259045"/>
    <xdr:sp macro="" textlink="">
      <xdr:nvSpPr>
        <xdr:cNvPr id="480" name="テキスト ボックス 479"/>
        <xdr:cNvSpPr txBox="1"/>
      </xdr:nvSpPr>
      <xdr:spPr>
        <a:xfrm>
          <a:off x="9404428" y="1690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103987</xdr:rowOff>
    </xdr:from>
    <xdr:to>
      <xdr:col>46</xdr:col>
      <xdr:colOff>38100</xdr:colOff>
      <xdr:row>98</xdr:row>
      <xdr:rowOff>34137</xdr:rowOff>
    </xdr:to>
    <xdr:sp macro="" textlink="">
      <xdr:nvSpPr>
        <xdr:cNvPr id="481" name="楕円 480"/>
        <xdr:cNvSpPr/>
      </xdr:nvSpPr>
      <xdr:spPr>
        <a:xfrm>
          <a:off x="8699500" y="1673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25264</xdr:rowOff>
    </xdr:from>
    <xdr:ext cx="534377" cy="259045"/>
    <xdr:sp macro="" textlink="">
      <xdr:nvSpPr>
        <xdr:cNvPr id="482" name="テキスト ボックス 481"/>
        <xdr:cNvSpPr txBox="1"/>
      </xdr:nvSpPr>
      <xdr:spPr>
        <a:xfrm>
          <a:off x="8483111" y="16827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22899</xdr:rowOff>
    </xdr:from>
    <xdr:to>
      <xdr:col>41</xdr:col>
      <xdr:colOff>101600</xdr:colOff>
      <xdr:row>98</xdr:row>
      <xdr:rowOff>124499</xdr:rowOff>
    </xdr:to>
    <xdr:sp macro="" textlink="">
      <xdr:nvSpPr>
        <xdr:cNvPr id="483" name="楕円 482"/>
        <xdr:cNvSpPr/>
      </xdr:nvSpPr>
      <xdr:spPr>
        <a:xfrm>
          <a:off x="7810500" y="168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115626</xdr:rowOff>
    </xdr:from>
    <xdr:ext cx="469744" cy="259045"/>
    <xdr:sp macro="" textlink="">
      <xdr:nvSpPr>
        <xdr:cNvPr id="484" name="テキスト ボックス 483"/>
        <xdr:cNvSpPr txBox="1"/>
      </xdr:nvSpPr>
      <xdr:spPr>
        <a:xfrm>
          <a:off x="7626428" y="1691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5809</xdr:rowOff>
    </xdr:from>
    <xdr:to>
      <xdr:col>36</xdr:col>
      <xdr:colOff>165100</xdr:colOff>
      <xdr:row>98</xdr:row>
      <xdr:rowOff>107409</xdr:rowOff>
    </xdr:to>
    <xdr:sp macro="" textlink="">
      <xdr:nvSpPr>
        <xdr:cNvPr id="485" name="楕円 484"/>
        <xdr:cNvSpPr/>
      </xdr:nvSpPr>
      <xdr:spPr>
        <a:xfrm>
          <a:off x="6921500" y="1680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98536</xdr:rowOff>
    </xdr:from>
    <xdr:ext cx="469744" cy="259045"/>
    <xdr:sp macro="" textlink="">
      <xdr:nvSpPr>
        <xdr:cNvPr id="486" name="テキスト ボックス 485"/>
        <xdr:cNvSpPr txBox="1"/>
      </xdr:nvSpPr>
      <xdr:spPr>
        <a:xfrm>
          <a:off x="6737428" y="1690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96875</xdr:rowOff>
    </xdr:from>
    <xdr:to>
      <xdr:col>85</xdr:col>
      <xdr:colOff>127000</xdr:colOff>
      <xdr:row>38</xdr:row>
      <xdr:rowOff>114706</xdr:rowOff>
    </xdr:to>
    <xdr:cxnSp macro="">
      <xdr:nvCxnSpPr>
        <xdr:cNvPr id="515" name="直線コネクタ 514"/>
        <xdr:cNvCxnSpPr/>
      </xdr:nvCxnSpPr>
      <xdr:spPr>
        <a:xfrm flipV="1">
          <a:off x="15481300" y="6440525"/>
          <a:ext cx="838200" cy="1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36237</xdr:rowOff>
    </xdr:from>
    <xdr:ext cx="469744" cy="259045"/>
    <xdr:sp macro="" textlink="">
      <xdr:nvSpPr>
        <xdr:cNvPr id="516" name="災害復旧事業費平均値テキスト"/>
        <xdr:cNvSpPr txBox="1"/>
      </xdr:nvSpPr>
      <xdr:spPr>
        <a:xfrm>
          <a:off x="16370300" y="6551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114706</xdr:rowOff>
    </xdr:from>
    <xdr:to>
      <xdr:col>81</xdr:col>
      <xdr:colOff>50800</xdr:colOff>
      <xdr:row>39</xdr:row>
      <xdr:rowOff>33934</xdr:rowOff>
    </xdr:to>
    <xdr:cxnSp macro="">
      <xdr:nvCxnSpPr>
        <xdr:cNvPr id="518" name="直線コネクタ 517"/>
        <xdr:cNvCxnSpPr/>
      </xdr:nvCxnSpPr>
      <xdr:spPr>
        <a:xfrm flipV="1">
          <a:off x="14592300" y="6629806"/>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49268</xdr:rowOff>
    </xdr:from>
    <xdr:ext cx="378565" cy="259045"/>
    <xdr:sp macro="" textlink="">
      <xdr:nvSpPr>
        <xdr:cNvPr id="520" name="テキスト ボックス 519"/>
        <xdr:cNvSpPr txBox="1"/>
      </xdr:nvSpPr>
      <xdr:spPr>
        <a:xfrm>
          <a:off x="15292017" y="6735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28524</xdr:rowOff>
    </xdr:from>
    <xdr:to>
      <xdr:col>76</xdr:col>
      <xdr:colOff>114300</xdr:colOff>
      <xdr:row>39</xdr:row>
      <xdr:rowOff>33934</xdr:rowOff>
    </xdr:to>
    <xdr:cxnSp macro="">
      <xdr:nvCxnSpPr>
        <xdr:cNvPr id="521" name="直線コネクタ 520"/>
        <xdr:cNvCxnSpPr/>
      </xdr:nvCxnSpPr>
      <xdr:spPr>
        <a:xfrm>
          <a:off x="13703300" y="6715074"/>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170714</xdr:rowOff>
    </xdr:from>
    <xdr:to>
      <xdr:col>71</xdr:col>
      <xdr:colOff>177800</xdr:colOff>
      <xdr:row>39</xdr:row>
      <xdr:rowOff>28524</xdr:rowOff>
    </xdr:to>
    <xdr:cxnSp macro="">
      <xdr:nvCxnSpPr>
        <xdr:cNvPr id="524" name="直線コネクタ 523"/>
        <xdr:cNvCxnSpPr/>
      </xdr:nvCxnSpPr>
      <xdr:spPr>
        <a:xfrm>
          <a:off x="12814300" y="6685814"/>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128753</xdr:rowOff>
    </xdr:from>
    <xdr:to>
      <xdr:col>72</xdr:col>
      <xdr:colOff>38100</xdr:colOff>
      <xdr:row>39</xdr:row>
      <xdr:rowOff>58903</xdr:rowOff>
    </xdr:to>
    <xdr:sp macro="" textlink="">
      <xdr:nvSpPr>
        <xdr:cNvPr id="525" name="フローチャート: 判断 524"/>
        <xdr:cNvSpPr/>
      </xdr:nvSpPr>
      <xdr:spPr>
        <a:xfrm>
          <a:off x="13652500" y="664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75430</xdr:rowOff>
    </xdr:from>
    <xdr:ext cx="378565" cy="259045"/>
    <xdr:sp macro="" textlink="">
      <xdr:nvSpPr>
        <xdr:cNvPr id="526" name="テキスト ボックス 525"/>
        <xdr:cNvSpPr txBox="1"/>
      </xdr:nvSpPr>
      <xdr:spPr>
        <a:xfrm>
          <a:off x="13514017" y="6419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46075</xdr:rowOff>
    </xdr:from>
    <xdr:to>
      <xdr:col>85</xdr:col>
      <xdr:colOff>177800</xdr:colOff>
      <xdr:row>37</xdr:row>
      <xdr:rowOff>147675</xdr:rowOff>
    </xdr:to>
    <xdr:sp macro="" textlink="">
      <xdr:nvSpPr>
        <xdr:cNvPr id="534" name="楕円 533"/>
        <xdr:cNvSpPr/>
      </xdr:nvSpPr>
      <xdr:spPr>
        <a:xfrm>
          <a:off x="16268700" y="63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68952</xdr:rowOff>
    </xdr:from>
    <xdr:ext cx="469744" cy="259045"/>
    <xdr:sp macro="" textlink="">
      <xdr:nvSpPr>
        <xdr:cNvPr id="535" name="災害復旧事業費該当値テキスト"/>
        <xdr:cNvSpPr txBox="1"/>
      </xdr:nvSpPr>
      <xdr:spPr>
        <a:xfrm>
          <a:off x="16370300" y="624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63906</xdr:rowOff>
    </xdr:from>
    <xdr:to>
      <xdr:col>81</xdr:col>
      <xdr:colOff>101600</xdr:colOff>
      <xdr:row>38</xdr:row>
      <xdr:rowOff>165506</xdr:rowOff>
    </xdr:to>
    <xdr:sp macro="" textlink="">
      <xdr:nvSpPr>
        <xdr:cNvPr id="536" name="楕円 535"/>
        <xdr:cNvSpPr/>
      </xdr:nvSpPr>
      <xdr:spPr>
        <a:xfrm>
          <a:off x="15430500" y="657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10584</xdr:rowOff>
    </xdr:from>
    <xdr:ext cx="469744" cy="259045"/>
    <xdr:sp macro="" textlink="">
      <xdr:nvSpPr>
        <xdr:cNvPr id="537" name="テキスト ボックス 536"/>
        <xdr:cNvSpPr txBox="1"/>
      </xdr:nvSpPr>
      <xdr:spPr>
        <a:xfrm>
          <a:off x="15246428" y="6354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154584</xdr:rowOff>
    </xdr:from>
    <xdr:to>
      <xdr:col>76</xdr:col>
      <xdr:colOff>165100</xdr:colOff>
      <xdr:row>39</xdr:row>
      <xdr:rowOff>84734</xdr:rowOff>
    </xdr:to>
    <xdr:sp macro="" textlink="">
      <xdr:nvSpPr>
        <xdr:cNvPr id="538" name="楕円 537"/>
        <xdr:cNvSpPr/>
      </xdr:nvSpPr>
      <xdr:spPr>
        <a:xfrm>
          <a:off x="14541500" y="66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75861</xdr:rowOff>
    </xdr:from>
    <xdr:ext cx="378565" cy="259045"/>
    <xdr:sp macro="" textlink="">
      <xdr:nvSpPr>
        <xdr:cNvPr id="539" name="テキスト ボックス 538"/>
        <xdr:cNvSpPr txBox="1"/>
      </xdr:nvSpPr>
      <xdr:spPr>
        <a:xfrm>
          <a:off x="14403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149174</xdr:rowOff>
    </xdr:from>
    <xdr:to>
      <xdr:col>72</xdr:col>
      <xdr:colOff>38100</xdr:colOff>
      <xdr:row>39</xdr:row>
      <xdr:rowOff>79324</xdr:rowOff>
    </xdr:to>
    <xdr:sp macro="" textlink="">
      <xdr:nvSpPr>
        <xdr:cNvPr id="540" name="楕円 539"/>
        <xdr:cNvSpPr/>
      </xdr:nvSpPr>
      <xdr:spPr>
        <a:xfrm>
          <a:off x="13652500" y="66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70451</xdr:rowOff>
    </xdr:from>
    <xdr:ext cx="378565" cy="259045"/>
    <xdr:sp macro="" textlink="">
      <xdr:nvSpPr>
        <xdr:cNvPr id="541" name="テキスト ボックス 540"/>
        <xdr:cNvSpPr txBox="1"/>
      </xdr:nvSpPr>
      <xdr:spPr>
        <a:xfrm>
          <a:off x="13514017" y="6757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119914</xdr:rowOff>
    </xdr:from>
    <xdr:to>
      <xdr:col>67</xdr:col>
      <xdr:colOff>101600</xdr:colOff>
      <xdr:row>39</xdr:row>
      <xdr:rowOff>50064</xdr:rowOff>
    </xdr:to>
    <xdr:sp macro="" textlink="">
      <xdr:nvSpPr>
        <xdr:cNvPr id="542" name="楕円 541"/>
        <xdr:cNvSpPr/>
      </xdr:nvSpPr>
      <xdr:spPr>
        <a:xfrm>
          <a:off x="12763500" y="663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41191</xdr:rowOff>
    </xdr:from>
    <xdr:ext cx="378565" cy="259045"/>
    <xdr:sp macro="" textlink="">
      <xdr:nvSpPr>
        <xdr:cNvPr id="543" name="テキスト ボックス 542"/>
        <xdr:cNvSpPr txBox="1"/>
      </xdr:nvSpPr>
      <xdr:spPr>
        <a:xfrm>
          <a:off x="12625017" y="67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163894</xdr:rowOff>
    </xdr:from>
    <xdr:to>
      <xdr:col>85</xdr:col>
      <xdr:colOff>127000</xdr:colOff>
      <xdr:row>75</xdr:row>
      <xdr:rowOff>171286</xdr:rowOff>
    </xdr:to>
    <xdr:cxnSp macro="">
      <xdr:nvCxnSpPr>
        <xdr:cNvPr id="621" name="直線コネクタ 620"/>
        <xdr:cNvCxnSpPr/>
      </xdr:nvCxnSpPr>
      <xdr:spPr>
        <a:xfrm flipV="1">
          <a:off x="15481300" y="13022644"/>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78402</xdr:rowOff>
    </xdr:from>
    <xdr:ext cx="534377" cy="259045"/>
    <xdr:sp macro="" textlink="">
      <xdr:nvSpPr>
        <xdr:cNvPr id="622" name="公債費平均値テキスト"/>
        <xdr:cNvSpPr txBox="1"/>
      </xdr:nvSpPr>
      <xdr:spPr>
        <a:xfrm>
          <a:off x="16370300" y="1276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171286</xdr:rowOff>
    </xdr:from>
    <xdr:to>
      <xdr:col>81</xdr:col>
      <xdr:colOff>50800</xdr:colOff>
      <xdr:row>76</xdr:row>
      <xdr:rowOff>35782</xdr:rowOff>
    </xdr:to>
    <xdr:cxnSp macro="">
      <xdr:nvCxnSpPr>
        <xdr:cNvPr id="624" name="直線コネクタ 623"/>
        <xdr:cNvCxnSpPr/>
      </xdr:nvCxnSpPr>
      <xdr:spPr>
        <a:xfrm flipV="1">
          <a:off x="14592300" y="13030036"/>
          <a:ext cx="889000" cy="3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159497</xdr:rowOff>
    </xdr:from>
    <xdr:ext cx="534377" cy="259045"/>
    <xdr:sp macro="" textlink="">
      <xdr:nvSpPr>
        <xdr:cNvPr id="626" name="テキスト ボックス 625"/>
        <xdr:cNvSpPr txBox="1"/>
      </xdr:nvSpPr>
      <xdr:spPr>
        <a:xfrm>
          <a:off x="15214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35782</xdr:rowOff>
    </xdr:from>
    <xdr:to>
      <xdr:col>76</xdr:col>
      <xdr:colOff>114300</xdr:colOff>
      <xdr:row>76</xdr:row>
      <xdr:rowOff>48661</xdr:rowOff>
    </xdr:to>
    <xdr:cxnSp macro="">
      <xdr:nvCxnSpPr>
        <xdr:cNvPr id="627" name="直線コネクタ 626"/>
        <xdr:cNvCxnSpPr/>
      </xdr:nvCxnSpPr>
      <xdr:spPr>
        <a:xfrm flipV="1">
          <a:off x="13703300" y="13065982"/>
          <a:ext cx="889000" cy="1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134271</xdr:rowOff>
    </xdr:from>
    <xdr:to>
      <xdr:col>71</xdr:col>
      <xdr:colOff>177800</xdr:colOff>
      <xdr:row>76</xdr:row>
      <xdr:rowOff>48661</xdr:rowOff>
    </xdr:to>
    <xdr:cxnSp macro="">
      <xdr:nvCxnSpPr>
        <xdr:cNvPr id="630" name="直線コネクタ 629"/>
        <xdr:cNvCxnSpPr/>
      </xdr:nvCxnSpPr>
      <xdr:spPr>
        <a:xfrm>
          <a:off x="12814300" y="12821571"/>
          <a:ext cx="889000" cy="25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61754</xdr:rowOff>
    </xdr:from>
    <xdr:to>
      <xdr:col>72</xdr:col>
      <xdr:colOff>38100</xdr:colOff>
      <xdr:row>75</xdr:row>
      <xdr:rowOff>163354</xdr:rowOff>
    </xdr:to>
    <xdr:sp macro="" textlink="">
      <xdr:nvSpPr>
        <xdr:cNvPr id="631" name="フローチャート: 判断 630"/>
        <xdr:cNvSpPr/>
      </xdr:nvSpPr>
      <xdr:spPr>
        <a:xfrm>
          <a:off x="13652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8431</xdr:rowOff>
    </xdr:from>
    <xdr:ext cx="534377" cy="259045"/>
    <xdr:sp macro="" textlink="">
      <xdr:nvSpPr>
        <xdr:cNvPr id="632" name="テキスト ボックス 631"/>
        <xdr:cNvSpPr txBox="1"/>
      </xdr:nvSpPr>
      <xdr:spPr>
        <a:xfrm>
          <a:off x="13436111" y="1269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38047</xdr:rowOff>
    </xdr:from>
    <xdr:ext cx="534377" cy="259045"/>
    <xdr:sp macro="" textlink="">
      <xdr:nvSpPr>
        <xdr:cNvPr id="634" name="テキスト ボックス 633"/>
        <xdr:cNvSpPr txBox="1"/>
      </xdr:nvSpPr>
      <xdr:spPr>
        <a:xfrm>
          <a:off x="12547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113094</xdr:rowOff>
    </xdr:from>
    <xdr:to>
      <xdr:col>85</xdr:col>
      <xdr:colOff>177800</xdr:colOff>
      <xdr:row>76</xdr:row>
      <xdr:rowOff>43244</xdr:rowOff>
    </xdr:to>
    <xdr:sp macro="" textlink="">
      <xdr:nvSpPr>
        <xdr:cNvPr id="640" name="楕円 639"/>
        <xdr:cNvSpPr/>
      </xdr:nvSpPr>
      <xdr:spPr>
        <a:xfrm>
          <a:off x="16268700" y="129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91521</xdr:rowOff>
    </xdr:from>
    <xdr:ext cx="534377" cy="259045"/>
    <xdr:sp macro="" textlink="">
      <xdr:nvSpPr>
        <xdr:cNvPr id="641" name="公債費該当値テキスト"/>
        <xdr:cNvSpPr txBox="1"/>
      </xdr:nvSpPr>
      <xdr:spPr>
        <a:xfrm>
          <a:off x="16370300" y="1295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120485</xdr:rowOff>
    </xdr:from>
    <xdr:to>
      <xdr:col>81</xdr:col>
      <xdr:colOff>101600</xdr:colOff>
      <xdr:row>76</xdr:row>
      <xdr:rowOff>50636</xdr:rowOff>
    </xdr:to>
    <xdr:sp macro="" textlink="">
      <xdr:nvSpPr>
        <xdr:cNvPr id="642" name="楕円 641"/>
        <xdr:cNvSpPr/>
      </xdr:nvSpPr>
      <xdr:spPr>
        <a:xfrm>
          <a:off x="15430500" y="1297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41763</xdr:rowOff>
    </xdr:from>
    <xdr:ext cx="534377" cy="259045"/>
    <xdr:sp macro="" textlink="">
      <xdr:nvSpPr>
        <xdr:cNvPr id="643" name="テキスト ボックス 642"/>
        <xdr:cNvSpPr txBox="1"/>
      </xdr:nvSpPr>
      <xdr:spPr>
        <a:xfrm>
          <a:off x="15214111" y="1307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156432</xdr:rowOff>
    </xdr:from>
    <xdr:to>
      <xdr:col>76</xdr:col>
      <xdr:colOff>165100</xdr:colOff>
      <xdr:row>76</xdr:row>
      <xdr:rowOff>86582</xdr:rowOff>
    </xdr:to>
    <xdr:sp macro="" textlink="">
      <xdr:nvSpPr>
        <xdr:cNvPr id="644" name="楕円 643"/>
        <xdr:cNvSpPr/>
      </xdr:nvSpPr>
      <xdr:spPr>
        <a:xfrm>
          <a:off x="14541500" y="1301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77709</xdr:rowOff>
    </xdr:from>
    <xdr:ext cx="534377" cy="259045"/>
    <xdr:sp macro="" textlink="">
      <xdr:nvSpPr>
        <xdr:cNvPr id="645" name="テキスト ボックス 644"/>
        <xdr:cNvSpPr txBox="1"/>
      </xdr:nvSpPr>
      <xdr:spPr>
        <a:xfrm>
          <a:off x="14325111" y="1310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169311</xdr:rowOff>
    </xdr:from>
    <xdr:to>
      <xdr:col>72</xdr:col>
      <xdr:colOff>38100</xdr:colOff>
      <xdr:row>76</xdr:row>
      <xdr:rowOff>99461</xdr:rowOff>
    </xdr:to>
    <xdr:sp macro="" textlink="">
      <xdr:nvSpPr>
        <xdr:cNvPr id="646" name="楕円 645"/>
        <xdr:cNvSpPr/>
      </xdr:nvSpPr>
      <xdr:spPr>
        <a:xfrm>
          <a:off x="13652500" y="1302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90588</xdr:rowOff>
    </xdr:from>
    <xdr:ext cx="534377" cy="259045"/>
    <xdr:sp macro="" textlink="">
      <xdr:nvSpPr>
        <xdr:cNvPr id="647" name="テキスト ボックス 646"/>
        <xdr:cNvSpPr txBox="1"/>
      </xdr:nvSpPr>
      <xdr:spPr>
        <a:xfrm>
          <a:off x="13436111" y="1312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83471</xdr:rowOff>
    </xdr:from>
    <xdr:to>
      <xdr:col>67</xdr:col>
      <xdr:colOff>101600</xdr:colOff>
      <xdr:row>75</xdr:row>
      <xdr:rowOff>13621</xdr:rowOff>
    </xdr:to>
    <xdr:sp macro="" textlink="">
      <xdr:nvSpPr>
        <xdr:cNvPr id="648" name="楕円 647"/>
        <xdr:cNvSpPr/>
      </xdr:nvSpPr>
      <xdr:spPr>
        <a:xfrm>
          <a:off x="12763500" y="1277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30148</xdr:rowOff>
    </xdr:from>
    <xdr:ext cx="534377" cy="259045"/>
    <xdr:sp macro="" textlink="">
      <xdr:nvSpPr>
        <xdr:cNvPr id="649" name="テキスト ボックス 648"/>
        <xdr:cNvSpPr txBox="1"/>
      </xdr:nvSpPr>
      <xdr:spPr>
        <a:xfrm>
          <a:off x="12547111" y="1254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131212</xdr:rowOff>
    </xdr:from>
    <xdr:to>
      <xdr:col>85</xdr:col>
      <xdr:colOff>127000</xdr:colOff>
      <xdr:row>98</xdr:row>
      <xdr:rowOff>131635</xdr:rowOff>
    </xdr:to>
    <xdr:cxnSp macro="">
      <xdr:nvCxnSpPr>
        <xdr:cNvPr id="676" name="直線コネクタ 675"/>
        <xdr:cNvCxnSpPr/>
      </xdr:nvCxnSpPr>
      <xdr:spPr>
        <a:xfrm flipV="1">
          <a:off x="15481300" y="16933312"/>
          <a:ext cx="8382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131299</xdr:rowOff>
    </xdr:from>
    <xdr:to>
      <xdr:col>81</xdr:col>
      <xdr:colOff>50800</xdr:colOff>
      <xdr:row>98</xdr:row>
      <xdr:rowOff>131635</xdr:rowOff>
    </xdr:to>
    <xdr:cxnSp macro="">
      <xdr:nvCxnSpPr>
        <xdr:cNvPr id="679" name="直線コネクタ 678"/>
        <xdr:cNvCxnSpPr/>
      </xdr:nvCxnSpPr>
      <xdr:spPr>
        <a:xfrm>
          <a:off x="14592300" y="16933399"/>
          <a:ext cx="889000" cy="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130701</xdr:rowOff>
    </xdr:from>
    <xdr:to>
      <xdr:col>76</xdr:col>
      <xdr:colOff>114300</xdr:colOff>
      <xdr:row>98</xdr:row>
      <xdr:rowOff>131299</xdr:rowOff>
    </xdr:to>
    <xdr:cxnSp macro="">
      <xdr:nvCxnSpPr>
        <xdr:cNvPr id="682" name="直線コネクタ 681"/>
        <xdr:cNvCxnSpPr/>
      </xdr:nvCxnSpPr>
      <xdr:spPr>
        <a:xfrm>
          <a:off x="13703300" y="16932801"/>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122199</xdr:rowOff>
    </xdr:from>
    <xdr:to>
      <xdr:col>71</xdr:col>
      <xdr:colOff>177800</xdr:colOff>
      <xdr:row>98</xdr:row>
      <xdr:rowOff>130701</xdr:rowOff>
    </xdr:to>
    <xdr:cxnSp macro="">
      <xdr:nvCxnSpPr>
        <xdr:cNvPr id="685" name="直線コネクタ 684"/>
        <xdr:cNvCxnSpPr/>
      </xdr:nvCxnSpPr>
      <xdr:spPr>
        <a:xfrm>
          <a:off x="12814300" y="16924299"/>
          <a:ext cx="889000" cy="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62094</xdr:rowOff>
    </xdr:from>
    <xdr:to>
      <xdr:col>72</xdr:col>
      <xdr:colOff>38100</xdr:colOff>
      <xdr:row>98</xdr:row>
      <xdr:rowOff>163694</xdr:rowOff>
    </xdr:to>
    <xdr:sp macro="" textlink="">
      <xdr:nvSpPr>
        <xdr:cNvPr id="686" name="フローチャート: 判断 685"/>
        <xdr:cNvSpPr/>
      </xdr:nvSpPr>
      <xdr:spPr>
        <a:xfrm>
          <a:off x="13652500" y="168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8771</xdr:rowOff>
    </xdr:from>
    <xdr:ext cx="534377" cy="259045"/>
    <xdr:sp macro="" textlink="">
      <xdr:nvSpPr>
        <xdr:cNvPr id="687" name="テキスト ボックス 686"/>
        <xdr:cNvSpPr txBox="1"/>
      </xdr:nvSpPr>
      <xdr:spPr>
        <a:xfrm>
          <a:off x="13436111" y="1663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12364</xdr:rowOff>
    </xdr:from>
    <xdr:ext cx="534377" cy="259045"/>
    <xdr:sp macro="" textlink="">
      <xdr:nvSpPr>
        <xdr:cNvPr id="689" name="テキスト ボックス 688"/>
        <xdr:cNvSpPr txBox="1"/>
      </xdr:nvSpPr>
      <xdr:spPr>
        <a:xfrm>
          <a:off x="12547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80412</xdr:rowOff>
    </xdr:from>
    <xdr:to>
      <xdr:col>85</xdr:col>
      <xdr:colOff>177800</xdr:colOff>
      <xdr:row>99</xdr:row>
      <xdr:rowOff>10562</xdr:rowOff>
    </xdr:to>
    <xdr:sp macro="" textlink="">
      <xdr:nvSpPr>
        <xdr:cNvPr id="695" name="楕円 694"/>
        <xdr:cNvSpPr/>
      </xdr:nvSpPr>
      <xdr:spPr>
        <a:xfrm>
          <a:off x="16268700" y="1688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23097</xdr:rowOff>
    </xdr:from>
    <xdr:ext cx="469744" cy="259045"/>
    <xdr:sp macro="" textlink="">
      <xdr:nvSpPr>
        <xdr:cNvPr id="696" name="積立金該当値テキスト"/>
        <xdr:cNvSpPr txBox="1"/>
      </xdr:nvSpPr>
      <xdr:spPr>
        <a:xfrm>
          <a:off x="16370300" y="1682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80835</xdr:rowOff>
    </xdr:from>
    <xdr:to>
      <xdr:col>81</xdr:col>
      <xdr:colOff>101600</xdr:colOff>
      <xdr:row>99</xdr:row>
      <xdr:rowOff>10985</xdr:rowOff>
    </xdr:to>
    <xdr:sp macro="" textlink="">
      <xdr:nvSpPr>
        <xdr:cNvPr id="697" name="楕円 696"/>
        <xdr:cNvSpPr/>
      </xdr:nvSpPr>
      <xdr:spPr>
        <a:xfrm>
          <a:off x="15430500" y="168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2112</xdr:rowOff>
    </xdr:from>
    <xdr:ext cx="469744" cy="259045"/>
    <xdr:sp macro="" textlink="">
      <xdr:nvSpPr>
        <xdr:cNvPr id="698" name="テキスト ボックス 697"/>
        <xdr:cNvSpPr txBox="1"/>
      </xdr:nvSpPr>
      <xdr:spPr>
        <a:xfrm>
          <a:off x="15246428" y="169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80499</xdr:rowOff>
    </xdr:from>
    <xdr:to>
      <xdr:col>76</xdr:col>
      <xdr:colOff>165100</xdr:colOff>
      <xdr:row>99</xdr:row>
      <xdr:rowOff>10649</xdr:rowOff>
    </xdr:to>
    <xdr:sp macro="" textlink="">
      <xdr:nvSpPr>
        <xdr:cNvPr id="699" name="楕円 698"/>
        <xdr:cNvSpPr/>
      </xdr:nvSpPr>
      <xdr:spPr>
        <a:xfrm>
          <a:off x="14541500" y="1688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1776</xdr:rowOff>
    </xdr:from>
    <xdr:ext cx="469744" cy="259045"/>
    <xdr:sp macro="" textlink="">
      <xdr:nvSpPr>
        <xdr:cNvPr id="700" name="テキスト ボックス 699"/>
        <xdr:cNvSpPr txBox="1"/>
      </xdr:nvSpPr>
      <xdr:spPr>
        <a:xfrm>
          <a:off x="14357428" y="1697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79901</xdr:rowOff>
    </xdr:from>
    <xdr:to>
      <xdr:col>72</xdr:col>
      <xdr:colOff>38100</xdr:colOff>
      <xdr:row>99</xdr:row>
      <xdr:rowOff>10051</xdr:rowOff>
    </xdr:to>
    <xdr:sp macro="" textlink="">
      <xdr:nvSpPr>
        <xdr:cNvPr id="701" name="楕円 700"/>
        <xdr:cNvSpPr/>
      </xdr:nvSpPr>
      <xdr:spPr>
        <a:xfrm>
          <a:off x="13652500" y="1688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1178</xdr:rowOff>
    </xdr:from>
    <xdr:ext cx="469744" cy="259045"/>
    <xdr:sp macro="" textlink="">
      <xdr:nvSpPr>
        <xdr:cNvPr id="702" name="テキスト ボックス 701"/>
        <xdr:cNvSpPr txBox="1"/>
      </xdr:nvSpPr>
      <xdr:spPr>
        <a:xfrm>
          <a:off x="13468428" y="1697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71399</xdr:rowOff>
    </xdr:from>
    <xdr:to>
      <xdr:col>67</xdr:col>
      <xdr:colOff>101600</xdr:colOff>
      <xdr:row>99</xdr:row>
      <xdr:rowOff>1549</xdr:rowOff>
    </xdr:to>
    <xdr:sp macro="" textlink="">
      <xdr:nvSpPr>
        <xdr:cNvPr id="703" name="楕円 702"/>
        <xdr:cNvSpPr/>
      </xdr:nvSpPr>
      <xdr:spPr>
        <a:xfrm>
          <a:off x="12763500" y="1687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164126</xdr:rowOff>
    </xdr:from>
    <xdr:ext cx="469744" cy="259045"/>
    <xdr:sp macro="" textlink="">
      <xdr:nvSpPr>
        <xdr:cNvPr id="704" name="テキスト ボックス 703"/>
        <xdr:cNvSpPr txBox="1"/>
      </xdr:nvSpPr>
      <xdr:spPr>
        <a:xfrm>
          <a:off x="12579428" y="1696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106959</xdr:rowOff>
    </xdr:from>
    <xdr:to>
      <xdr:col>102</xdr:col>
      <xdr:colOff>165100</xdr:colOff>
      <xdr:row>39</xdr:row>
      <xdr:rowOff>37109</xdr:rowOff>
    </xdr:to>
    <xdr:sp macro="" textlink="">
      <xdr:nvSpPr>
        <xdr:cNvPr id="743" name="フローチャート: 判断 742"/>
        <xdr:cNvSpPr/>
      </xdr:nvSpPr>
      <xdr:spPr>
        <a:xfrm>
          <a:off x="19494500" y="662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53636</xdr:rowOff>
    </xdr:from>
    <xdr:ext cx="378565" cy="259045"/>
    <xdr:sp macro="" textlink="">
      <xdr:nvSpPr>
        <xdr:cNvPr id="744" name="テキスト ボックス 743"/>
        <xdr:cNvSpPr txBox="1"/>
      </xdr:nvSpPr>
      <xdr:spPr>
        <a:xfrm>
          <a:off x="19356017" y="63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78991</xdr:rowOff>
    </xdr:from>
    <xdr:to>
      <xdr:col>116</xdr:col>
      <xdr:colOff>63500</xdr:colOff>
      <xdr:row>59</xdr:row>
      <xdr:rowOff>79415</xdr:rowOff>
    </xdr:to>
    <xdr:cxnSp macro="">
      <xdr:nvCxnSpPr>
        <xdr:cNvPr id="792" name="直線コネクタ 791"/>
        <xdr:cNvCxnSpPr/>
      </xdr:nvCxnSpPr>
      <xdr:spPr>
        <a:xfrm flipV="1">
          <a:off x="21323300" y="10194541"/>
          <a:ext cx="838200" cy="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79415</xdr:rowOff>
    </xdr:from>
    <xdr:to>
      <xdr:col>111</xdr:col>
      <xdr:colOff>177800</xdr:colOff>
      <xdr:row>59</xdr:row>
      <xdr:rowOff>89865</xdr:rowOff>
    </xdr:to>
    <xdr:cxnSp macro="">
      <xdr:nvCxnSpPr>
        <xdr:cNvPr id="795" name="直線コネクタ 794"/>
        <xdr:cNvCxnSpPr/>
      </xdr:nvCxnSpPr>
      <xdr:spPr>
        <a:xfrm flipV="1">
          <a:off x="20434300" y="10194965"/>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89865</xdr:rowOff>
    </xdr:from>
    <xdr:to>
      <xdr:col>107</xdr:col>
      <xdr:colOff>50800</xdr:colOff>
      <xdr:row>59</xdr:row>
      <xdr:rowOff>95025</xdr:rowOff>
    </xdr:to>
    <xdr:cxnSp macro="">
      <xdr:nvCxnSpPr>
        <xdr:cNvPr id="798" name="直線コネクタ 797"/>
        <xdr:cNvCxnSpPr/>
      </xdr:nvCxnSpPr>
      <xdr:spPr>
        <a:xfrm flipV="1">
          <a:off x="19545300" y="10205415"/>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95025</xdr:rowOff>
    </xdr:from>
    <xdr:to>
      <xdr:col>102</xdr:col>
      <xdr:colOff>114300</xdr:colOff>
      <xdr:row>59</xdr:row>
      <xdr:rowOff>96038</xdr:rowOff>
    </xdr:to>
    <xdr:cxnSp macro="">
      <xdr:nvCxnSpPr>
        <xdr:cNvPr id="801" name="直線コネクタ 800"/>
        <xdr:cNvCxnSpPr/>
      </xdr:nvCxnSpPr>
      <xdr:spPr>
        <a:xfrm flipV="1">
          <a:off x="18656300" y="10210575"/>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112120</xdr:rowOff>
    </xdr:from>
    <xdr:to>
      <xdr:col>102</xdr:col>
      <xdr:colOff>165100</xdr:colOff>
      <xdr:row>59</xdr:row>
      <xdr:rowOff>42270</xdr:rowOff>
    </xdr:to>
    <xdr:sp macro="" textlink="">
      <xdr:nvSpPr>
        <xdr:cNvPr id="802" name="フローチャート: 判断 801"/>
        <xdr:cNvSpPr/>
      </xdr:nvSpPr>
      <xdr:spPr>
        <a:xfrm>
          <a:off x="19494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58797</xdr:rowOff>
    </xdr:from>
    <xdr:ext cx="469744" cy="259045"/>
    <xdr:sp macro="" textlink="">
      <xdr:nvSpPr>
        <xdr:cNvPr id="803" name="テキスト ボックス 802"/>
        <xdr:cNvSpPr txBox="1"/>
      </xdr:nvSpPr>
      <xdr:spPr>
        <a:xfrm>
          <a:off x="19310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28191</xdr:rowOff>
    </xdr:from>
    <xdr:to>
      <xdr:col>116</xdr:col>
      <xdr:colOff>114300</xdr:colOff>
      <xdr:row>59</xdr:row>
      <xdr:rowOff>129791</xdr:rowOff>
    </xdr:to>
    <xdr:sp macro="" textlink="">
      <xdr:nvSpPr>
        <xdr:cNvPr id="811" name="楕円 810"/>
        <xdr:cNvSpPr/>
      </xdr:nvSpPr>
      <xdr:spPr>
        <a:xfrm>
          <a:off x="22110700" y="1014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114568</xdr:rowOff>
    </xdr:from>
    <xdr:ext cx="378565" cy="259045"/>
    <xdr:sp macro="" textlink="">
      <xdr:nvSpPr>
        <xdr:cNvPr id="812" name="貸付金該当値テキスト"/>
        <xdr:cNvSpPr txBox="1"/>
      </xdr:nvSpPr>
      <xdr:spPr>
        <a:xfrm>
          <a:off x="22212300" y="1005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28615</xdr:rowOff>
    </xdr:from>
    <xdr:to>
      <xdr:col>112</xdr:col>
      <xdr:colOff>38100</xdr:colOff>
      <xdr:row>59</xdr:row>
      <xdr:rowOff>130215</xdr:rowOff>
    </xdr:to>
    <xdr:sp macro="" textlink="">
      <xdr:nvSpPr>
        <xdr:cNvPr id="813" name="楕円 812"/>
        <xdr:cNvSpPr/>
      </xdr:nvSpPr>
      <xdr:spPr>
        <a:xfrm>
          <a:off x="21272500" y="101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121342</xdr:rowOff>
    </xdr:from>
    <xdr:ext cx="378565" cy="259045"/>
    <xdr:sp macro="" textlink="">
      <xdr:nvSpPr>
        <xdr:cNvPr id="814" name="テキスト ボックス 813"/>
        <xdr:cNvSpPr txBox="1"/>
      </xdr:nvSpPr>
      <xdr:spPr>
        <a:xfrm>
          <a:off x="21134017" y="10236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39065</xdr:rowOff>
    </xdr:from>
    <xdr:to>
      <xdr:col>107</xdr:col>
      <xdr:colOff>101600</xdr:colOff>
      <xdr:row>59</xdr:row>
      <xdr:rowOff>140665</xdr:rowOff>
    </xdr:to>
    <xdr:sp macro="" textlink="">
      <xdr:nvSpPr>
        <xdr:cNvPr id="815" name="楕円 814"/>
        <xdr:cNvSpPr/>
      </xdr:nvSpPr>
      <xdr:spPr>
        <a:xfrm>
          <a:off x="20383500" y="101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131792</xdr:rowOff>
    </xdr:from>
    <xdr:ext cx="378565" cy="259045"/>
    <xdr:sp macro="" textlink="">
      <xdr:nvSpPr>
        <xdr:cNvPr id="816" name="テキスト ボックス 815"/>
        <xdr:cNvSpPr txBox="1"/>
      </xdr:nvSpPr>
      <xdr:spPr>
        <a:xfrm>
          <a:off x="20245017" y="10247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44225</xdr:rowOff>
    </xdr:from>
    <xdr:to>
      <xdr:col>102</xdr:col>
      <xdr:colOff>165100</xdr:colOff>
      <xdr:row>59</xdr:row>
      <xdr:rowOff>145825</xdr:rowOff>
    </xdr:to>
    <xdr:sp macro="" textlink="">
      <xdr:nvSpPr>
        <xdr:cNvPr id="817" name="楕円 816"/>
        <xdr:cNvSpPr/>
      </xdr:nvSpPr>
      <xdr:spPr>
        <a:xfrm>
          <a:off x="19494500" y="101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136952</xdr:rowOff>
    </xdr:from>
    <xdr:ext cx="378565" cy="259045"/>
    <xdr:sp macro="" textlink="">
      <xdr:nvSpPr>
        <xdr:cNvPr id="818" name="テキスト ボックス 817"/>
        <xdr:cNvSpPr txBox="1"/>
      </xdr:nvSpPr>
      <xdr:spPr>
        <a:xfrm>
          <a:off x="19356017" y="1025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45238</xdr:rowOff>
    </xdr:from>
    <xdr:to>
      <xdr:col>98</xdr:col>
      <xdr:colOff>38100</xdr:colOff>
      <xdr:row>59</xdr:row>
      <xdr:rowOff>146838</xdr:rowOff>
    </xdr:to>
    <xdr:sp macro="" textlink="">
      <xdr:nvSpPr>
        <xdr:cNvPr id="819" name="楕円 818"/>
        <xdr:cNvSpPr/>
      </xdr:nvSpPr>
      <xdr:spPr>
        <a:xfrm>
          <a:off x="18605500" y="101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137965</xdr:rowOff>
    </xdr:from>
    <xdr:ext cx="313932" cy="259045"/>
    <xdr:sp macro="" textlink="">
      <xdr:nvSpPr>
        <xdr:cNvPr id="820" name="テキスト ボックス 819"/>
        <xdr:cNvSpPr txBox="1"/>
      </xdr:nvSpPr>
      <xdr:spPr>
        <a:xfrm>
          <a:off x="18499333" y="10253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19555</xdr:rowOff>
    </xdr:from>
    <xdr:to>
      <xdr:col>116</xdr:col>
      <xdr:colOff>63500</xdr:colOff>
      <xdr:row>74</xdr:row>
      <xdr:rowOff>61290</xdr:rowOff>
    </xdr:to>
    <xdr:cxnSp macro="">
      <xdr:nvCxnSpPr>
        <xdr:cNvPr id="852" name="直線コネクタ 851"/>
        <xdr:cNvCxnSpPr/>
      </xdr:nvCxnSpPr>
      <xdr:spPr>
        <a:xfrm flipV="1">
          <a:off x="21323300" y="12706855"/>
          <a:ext cx="838200" cy="4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61290</xdr:rowOff>
    </xdr:from>
    <xdr:to>
      <xdr:col>111</xdr:col>
      <xdr:colOff>177800</xdr:colOff>
      <xdr:row>74</xdr:row>
      <xdr:rowOff>113182</xdr:rowOff>
    </xdr:to>
    <xdr:cxnSp macro="">
      <xdr:nvCxnSpPr>
        <xdr:cNvPr id="855" name="直線コネクタ 854"/>
        <xdr:cNvCxnSpPr/>
      </xdr:nvCxnSpPr>
      <xdr:spPr>
        <a:xfrm flipV="1">
          <a:off x="20434300" y="12748590"/>
          <a:ext cx="889000" cy="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93478</xdr:rowOff>
    </xdr:from>
    <xdr:ext cx="534377" cy="259045"/>
    <xdr:sp macro="" textlink="">
      <xdr:nvSpPr>
        <xdr:cNvPr id="857" name="テキスト ボックス 856"/>
        <xdr:cNvSpPr txBox="1"/>
      </xdr:nvSpPr>
      <xdr:spPr>
        <a:xfrm>
          <a:off x="21056111" y="1243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139341</xdr:rowOff>
    </xdr:from>
    <xdr:to>
      <xdr:col>107</xdr:col>
      <xdr:colOff>50800</xdr:colOff>
      <xdr:row>74</xdr:row>
      <xdr:rowOff>113182</xdr:rowOff>
    </xdr:to>
    <xdr:cxnSp macro="">
      <xdr:nvCxnSpPr>
        <xdr:cNvPr id="858" name="直線コネクタ 857"/>
        <xdr:cNvCxnSpPr/>
      </xdr:nvCxnSpPr>
      <xdr:spPr>
        <a:xfrm>
          <a:off x="19545300" y="12483741"/>
          <a:ext cx="889000" cy="31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64446</xdr:rowOff>
    </xdr:from>
    <xdr:ext cx="534377" cy="259045"/>
    <xdr:sp macro="" textlink="">
      <xdr:nvSpPr>
        <xdr:cNvPr id="860" name="テキスト ボックス 859"/>
        <xdr:cNvSpPr txBox="1"/>
      </xdr:nvSpPr>
      <xdr:spPr>
        <a:xfrm>
          <a:off x="20167111" y="1240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139341</xdr:rowOff>
    </xdr:from>
    <xdr:to>
      <xdr:col>102</xdr:col>
      <xdr:colOff>114300</xdr:colOff>
      <xdr:row>73</xdr:row>
      <xdr:rowOff>65046</xdr:rowOff>
    </xdr:to>
    <xdr:cxnSp macro="">
      <xdr:nvCxnSpPr>
        <xdr:cNvPr id="861" name="直線コネクタ 860"/>
        <xdr:cNvCxnSpPr/>
      </xdr:nvCxnSpPr>
      <xdr:spPr>
        <a:xfrm flipV="1">
          <a:off x="18656300" y="12483741"/>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150589</xdr:rowOff>
    </xdr:from>
    <xdr:to>
      <xdr:col>102</xdr:col>
      <xdr:colOff>165100</xdr:colOff>
      <xdr:row>74</xdr:row>
      <xdr:rowOff>80739</xdr:rowOff>
    </xdr:to>
    <xdr:sp macro="" textlink="">
      <xdr:nvSpPr>
        <xdr:cNvPr id="862" name="フローチャート: 判断 861"/>
        <xdr:cNvSpPr/>
      </xdr:nvSpPr>
      <xdr:spPr>
        <a:xfrm>
          <a:off x="19494500" y="126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71866</xdr:rowOff>
    </xdr:from>
    <xdr:ext cx="534377" cy="259045"/>
    <xdr:sp macro="" textlink="">
      <xdr:nvSpPr>
        <xdr:cNvPr id="863" name="テキスト ボックス 862"/>
        <xdr:cNvSpPr txBox="1"/>
      </xdr:nvSpPr>
      <xdr:spPr>
        <a:xfrm>
          <a:off x="19278111" y="1275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28432</xdr:rowOff>
    </xdr:from>
    <xdr:ext cx="534377" cy="259045"/>
    <xdr:sp macro="" textlink="">
      <xdr:nvSpPr>
        <xdr:cNvPr id="865" name="テキスト ボックス 864"/>
        <xdr:cNvSpPr txBox="1"/>
      </xdr:nvSpPr>
      <xdr:spPr>
        <a:xfrm>
          <a:off x="18389111" y="127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140205</xdr:rowOff>
    </xdr:from>
    <xdr:to>
      <xdr:col>116</xdr:col>
      <xdr:colOff>114300</xdr:colOff>
      <xdr:row>74</xdr:row>
      <xdr:rowOff>70355</xdr:rowOff>
    </xdr:to>
    <xdr:sp macro="" textlink="">
      <xdr:nvSpPr>
        <xdr:cNvPr id="871" name="楕円 870"/>
        <xdr:cNvSpPr/>
      </xdr:nvSpPr>
      <xdr:spPr>
        <a:xfrm>
          <a:off x="22110700" y="1265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163082</xdr:rowOff>
    </xdr:from>
    <xdr:ext cx="534377" cy="259045"/>
    <xdr:sp macro="" textlink="">
      <xdr:nvSpPr>
        <xdr:cNvPr id="872" name="繰出金該当値テキスト"/>
        <xdr:cNvSpPr txBox="1"/>
      </xdr:nvSpPr>
      <xdr:spPr>
        <a:xfrm>
          <a:off x="22212300" y="1250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10490</xdr:rowOff>
    </xdr:from>
    <xdr:to>
      <xdr:col>112</xdr:col>
      <xdr:colOff>38100</xdr:colOff>
      <xdr:row>74</xdr:row>
      <xdr:rowOff>112090</xdr:rowOff>
    </xdr:to>
    <xdr:sp macro="" textlink="">
      <xdr:nvSpPr>
        <xdr:cNvPr id="873" name="楕円 872"/>
        <xdr:cNvSpPr/>
      </xdr:nvSpPr>
      <xdr:spPr>
        <a:xfrm>
          <a:off x="21272500" y="126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103217</xdr:rowOff>
    </xdr:from>
    <xdr:ext cx="534377" cy="259045"/>
    <xdr:sp macro="" textlink="">
      <xdr:nvSpPr>
        <xdr:cNvPr id="874" name="テキスト ボックス 873"/>
        <xdr:cNvSpPr txBox="1"/>
      </xdr:nvSpPr>
      <xdr:spPr>
        <a:xfrm>
          <a:off x="21056111" y="1279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62382</xdr:rowOff>
    </xdr:from>
    <xdr:to>
      <xdr:col>107</xdr:col>
      <xdr:colOff>101600</xdr:colOff>
      <xdr:row>74</xdr:row>
      <xdr:rowOff>163982</xdr:rowOff>
    </xdr:to>
    <xdr:sp macro="" textlink="">
      <xdr:nvSpPr>
        <xdr:cNvPr id="875" name="楕円 874"/>
        <xdr:cNvSpPr/>
      </xdr:nvSpPr>
      <xdr:spPr>
        <a:xfrm>
          <a:off x="20383500" y="1274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155109</xdr:rowOff>
    </xdr:from>
    <xdr:ext cx="534377" cy="259045"/>
    <xdr:sp macro="" textlink="">
      <xdr:nvSpPr>
        <xdr:cNvPr id="876" name="テキスト ボックス 875"/>
        <xdr:cNvSpPr txBox="1"/>
      </xdr:nvSpPr>
      <xdr:spPr>
        <a:xfrm>
          <a:off x="20167111" y="1284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88541</xdr:rowOff>
    </xdr:from>
    <xdr:to>
      <xdr:col>102</xdr:col>
      <xdr:colOff>165100</xdr:colOff>
      <xdr:row>73</xdr:row>
      <xdr:rowOff>18691</xdr:rowOff>
    </xdr:to>
    <xdr:sp macro="" textlink="">
      <xdr:nvSpPr>
        <xdr:cNvPr id="877" name="楕円 876"/>
        <xdr:cNvSpPr/>
      </xdr:nvSpPr>
      <xdr:spPr>
        <a:xfrm>
          <a:off x="19494500" y="124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35218</xdr:rowOff>
    </xdr:from>
    <xdr:ext cx="534377" cy="259045"/>
    <xdr:sp macro="" textlink="">
      <xdr:nvSpPr>
        <xdr:cNvPr id="878" name="テキスト ボックス 877"/>
        <xdr:cNvSpPr txBox="1"/>
      </xdr:nvSpPr>
      <xdr:spPr>
        <a:xfrm>
          <a:off x="19278111" y="1220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14246</xdr:rowOff>
    </xdr:from>
    <xdr:to>
      <xdr:col>98</xdr:col>
      <xdr:colOff>38100</xdr:colOff>
      <xdr:row>73</xdr:row>
      <xdr:rowOff>115846</xdr:rowOff>
    </xdr:to>
    <xdr:sp macro="" textlink="">
      <xdr:nvSpPr>
        <xdr:cNvPr id="879" name="楕円 878"/>
        <xdr:cNvSpPr/>
      </xdr:nvSpPr>
      <xdr:spPr>
        <a:xfrm>
          <a:off x="18605500" y="1253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132373</xdr:rowOff>
    </xdr:from>
    <xdr:ext cx="534377" cy="259045"/>
    <xdr:sp macro="" textlink="">
      <xdr:nvSpPr>
        <xdr:cNvPr id="880" name="テキスト ボックス 879"/>
        <xdr:cNvSpPr txBox="1"/>
      </xdr:nvSpPr>
      <xdr:spPr>
        <a:xfrm>
          <a:off x="18389111" y="1230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３１８，１４０円となっており、主な構成項目としては、扶助費（９５，７８８円）、人件費（５７，５８７円）、物件費（４５，０５８円）、繰出金（３８，６７９円）となっている。扶助費については、高齢化に伴い障がい者介護・訓練等給付事業費が増加しており、今後も増加傾向が続くと見込まれる。人件費については、ごみ収集業務や保育所・幼稚園運営について、過去から、積極的に民間へアウトソーシングを進めてきたことにより、一般の職員数は少ない状況であった。しかし、類似団体においても人件費抑制の取組みが進められていることにより、類似団体内平均値と同水準となっている。引き続き、新規採用の抑制など行財政改革への取組みを推進することにより人件費の削減に努める。繰出金については、後期高齢者医療や介護保険に係る繰出金は、今後も高齢化に伴い増加していく見込みであるため、今後は病気の予防や健康増進を推進することで、給付費等の抑制をめざ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大阪府河内長野市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105,924
105,350
109.63
33,837,628
33,698,702
226
20,742,158
31,370,007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3,673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91694</xdr:rowOff>
    </xdr:from>
    <xdr:to>
      <xdr:col>24</xdr:col>
      <xdr:colOff>63500</xdr:colOff>
      <xdr:row>35</xdr:row>
      <xdr:rowOff>120650</xdr:rowOff>
    </xdr:to>
    <xdr:cxnSp macro="">
      <xdr:nvCxnSpPr>
        <xdr:cNvPr id="61" name="直線コネクタ 60"/>
        <xdr:cNvCxnSpPr/>
      </xdr:nvCxnSpPr>
      <xdr:spPr>
        <a:xfrm>
          <a:off x="3797300" y="609244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160291</xdr:rowOff>
    </xdr:from>
    <xdr:ext cx="469744" cy="259045"/>
    <xdr:sp macro="" textlink="">
      <xdr:nvSpPr>
        <xdr:cNvPr id="62" name="議会費平均値テキスト"/>
        <xdr:cNvSpPr txBox="1"/>
      </xdr:nvSpPr>
      <xdr:spPr>
        <a:xfrm>
          <a:off x="4686300" y="616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91694</xdr:rowOff>
    </xdr:from>
    <xdr:to>
      <xdr:col>19</xdr:col>
      <xdr:colOff>177800</xdr:colOff>
      <xdr:row>36</xdr:row>
      <xdr:rowOff>3302</xdr:rowOff>
    </xdr:to>
    <xdr:cxnSp macro="">
      <xdr:nvCxnSpPr>
        <xdr:cNvPr id="64" name="直線コネクタ 63"/>
        <xdr:cNvCxnSpPr/>
      </xdr:nvCxnSpPr>
      <xdr:spPr>
        <a:xfrm flipV="1">
          <a:off x="2908300" y="6092444"/>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161036</xdr:rowOff>
    </xdr:from>
    <xdr:to>
      <xdr:col>15</xdr:col>
      <xdr:colOff>50800</xdr:colOff>
      <xdr:row>36</xdr:row>
      <xdr:rowOff>3302</xdr:rowOff>
    </xdr:to>
    <xdr:cxnSp macro="">
      <xdr:nvCxnSpPr>
        <xdr:cNvPr id="67" name="直線コネクタ 66"/>
        <xdr:cNvCxnSpPr/>
      </xdr:nvCxnSpPr>
      <xdr:spPr>
        <a:xfrm>
          <a:off x="2019300" y="5990336"/>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161036</xdr:rowOff>
    </xdr:from>
    <xdr:to>
      <xdr:col>10</xdr:col>
      <xdr:colOff>114300</xdr:colOff>
      <xdr:row>35</xdr:row>
      <xdr:rowOff>128270</xdr:rowOff>
    </xdr:to>
    <xdr:cxnSp macro="">
      <xdr:nvCxnSpPr>
        <xdr:cNvPr id="70" name="直線コネクタ 69"/>
        <xdr:cNvCxnSpPr/>
      </xdr:nvCxnSpPr>
      <xdr:spPr>
        <a:xfrm flipV="1">
          <a:off x="1130300" y="5990336"/>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7366</xdr:rowOff>
    </xdr:from>
    <xdr:to>
      <xdr:col>10</xdr:col>
      <xdr:colOff>165100</xdr:colOff>
      <xdr:row>35</xdr:row>
      <xdr:rowOff>108966</xdr:rowOff>
    </xdr:to>
    <xdr:sp macro="" textlink="">
      <xdr:nvSpPr>
        <xdr:cNvPr id="71" name="フローチャート: 判断 70"/>
        <xdr:cNvSpPr/>
      </xdr:nvSpPr>
      <xdr:spPr>
        <a:xfrm>
          <a:off x="1968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100093</xdr:rowOff>
    </xdr:from>
    <xdr:ext cx="469744" cy="259045"/>
    <xdr:sp macro="" textlink="">
      <xdr:nvSpPr>
        <xdr:cNvPr id="72" name="テキスト ボックス 71"/>
        <xdr:cNvSpPr txBox="1"/>
      </xdr:nvSpPr>
      <xdr:spPr>
        <a:xfrm>
          <a:off x="1784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149877</xdr:rowOff>
    </xdr:from>
    <xdr:ext cx="469744" cy="259045"/>
    <xdr:sp macro="" textlink="">
      <xdr:nvSpPr>
        <xdr:cNvPr id="74" name="テキスト ボックス 73"/>
        <xdr:cNvSpPr txBox="1"/>
      </xdr:nvSpPr>
      <xdr:spPr>
        <a:xfrm>
          <a:off x="895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69850</xdr:rowOff>
    </xdr:from>
    <xdr:to>
      <xdr:col>24</xdr:col>
      <xdr:colOff>114300</xdr:colOff>
      <xdr:row>36</xdr:row>
      <xdr:rowOff>0</xdr:rowOff>
    </xdr:to>
    <xdr:sp macro="" textlink="">
      <xdr:nvSpPr>
        <xdr:cNvPr id="80" name="楕円 79"/>
        <xdr:cNvSpPr/>
      </xdr:nvSpPr>
      <xdr:spPr>
        <a:xfrm>
          <a:off x="45847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92727</xdr:rowOff>
    </xdr:from>
    <xdr:ext cx="469744" cy="259045"/>
    <xdr:sp macro="" textlink="">
      <xdr:nvSpPr>
        <xdr:cNvPr id="81" name="議会費該当値テキスト"/>
        <xdr:cNvSpPr txBox="1"/>
      </xdr:nvSpPr>
      <xdr:spPr>
        <a:xfrm>
          <a:off x="4686300"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40894</xdr:rowOff>
    </xdr:from>
    <xdr:to>
      <xdr:col>20</xdr:col>
      <xdr:colOff>38100</xdr:colOff>
      <xdr:row>35</xdr:row>
      <xdr:rowOff>142494</xdr:rowOff>
    </xdr:to>
    <xdr:sp macro="" textlink="">
      <xdr:nvSpPr>
        <xdr:cNvPr id="82" name="楕円 81"/>
        <xdr:cNvSpPr/>
      </xdr:nvSpPr>
      <xdr:spPr>
        <a:xfrm>
          <a:off x="3746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159021</xdr:rowOff>
    </xdr:from>
    <xdr:ext cx="469744" cy="259045"/>
    <xdr:sp macro="" textlink="">
      <xdr:nvSpPr>
        <xdr:cNvPr id="83" name="テキスト ボックス 82"/>
        <xdr:cNvSpPr txBox="1"/>
      </xdr:nvSpPr>
      <xdr:spPr>
        <a:xfrm>
          <a:off x="3562428" y="581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123952</xdr:rowOff>
    </xdr:from>
    <xdr:to>
      <xdr:col>15</xdr:col>
      <xdr:colOff>101600</xdr:colOff>
      <xdr:row>36</xdr:row>
      <xdr:rowOff>54102</xdr:rowOff>
    </xdr:to>
    <xdr:sp macro="" textlink="">
      <xdr:nvSpPr>
        <xdr:cNvPr id="84" name="楕円 83"/>
        <xdr:cNvSpPr/>
      </xdr:nvSpPr>
      <xdr:spPr>
        <a:xfrm>
          <a:off x="2857500" y="612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70629</xdr:rowOff>
    </xdr:from>
    <xdr:ext cx="469744" cy="259045"/>
    <xdr:sp macro="" textlink="">
      <xdr:nvSpPr>
        <xdr:cNvPr id="85" name="テキスト ボックス 84"/>
        <xdr:cNvSpPr txBox="1"/>
      </xdr:nvSpPr>
      <xdr:spPr>
        <a:xfrm>
          <a:off x="2673428" y="589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110236</xdr:rowOff>
    </xdr:from>
    <xdr:to>
      <xdr:col>10</xdr:col>
      <xdr:colOff>165100</xdr:colOff>
      <xdr:row>35</xdr:row>
      <xdr:rowOff>40386</xdr:rowOff>
    </xdr:to>
    <xdr:sp macro="" textlink="">
      <xdr:nvSpPr>
        <xdr:cNvPr id="86" name="楕円 85"/>
        <xdr:cNvSpPr/>
      </xdr:nvSpPr>
      <xdr:spPr>
        <a:xfrm>
          <a:off x="1968500" y="59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56913</xdr:rowOff>
    </xdr:from>
    <xdr:ext cx="469744" cy="259045"/>
    <xdr:sp macro="" textlink="">
      <xdr:nvSpPr>
        <xdr:cNvPr id="87" name="テキスト ボックス 86"/>
        <xdr:cNvSpPr txBox="1"/>
      </xdr:nvSpPr>
      <xdr:spPr>
        <a:xfrm>
          <a:off x="1784428" y="571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77470</xdr:rowOff>
    </xdr:from>
    <xdr:to>
      <xdr:col>6</xdr:col>
      <xdr:colOff>38100</xdr:colOff>
      <xdr:row>36</xdr:row>
      <xdr:rowOff>7620</xdr:rowOff>
    </xdr:to>
    <xdr:sp macro="" textlink="">
      <xdr:nvSpPr>
        <xdr:cNvPr id="88" name="楕円 87"/>
        <xdr:cNvSpPr/>
      </xdr:nvSpPr>
      <xdr:spPr>
        <a:xfrm>
          <a:off x="1079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170197</xdr:rowOff>
    </xdr:from>
    <xdr:ext cx="469744" cy="259045"/>
    <xdr:sp macro="" textlink="">
      <xdr:nvSpPr>
        <xdr:cNvPr id="89" name="テキスト ボックス 88"/>
        <xdr:cNvSpPr txBox="1"/>
      </xdr:nvSpPr>
      <xdr:spPr>
        <a:xfrm>
          <a:off x="895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796,279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151852</xdr:rowOff>
    </xdr:from>
    <xdr:to>
      <xdr:col>24</xdr:col>
      <xdr:colOff>63500</xdr:colOff>
      <xdr:row>58</xdr:row>
      <xdr:rowOff>154549</xdr:rowOff>
    </xdr:to>
    <xdr:cxnSp macro="">
      <xdr:nvCxnSpPr>
        <xdr:cNvPr id="118" name="直線コネクタ 117"/>
        <xdr:cNvCxnSpPr/>
      </xdr:nvCxnSpPr>
      <xdr:spPr>
        <a:xfrm flipV="1">
          <a:off x="3797300" y="10095952"/>
          <a:ext cx="8382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148006</xdr:rowOff>
    </xdr:from>
    <xdr:to>
      <xdr:col>19</xdr:col>
      <xdr:colOff>177800</xdr:colOff>
      <xdr:row>58</xdr:row>
      <xdr:rowOff>154549</xdr:rowOff>
    </xdr:to>
    <xdr:cxnSp macro="">
      <xdr:nvCxnSpPr>
        <xdr:cNvPr id="121" name="直線コネクタ 120"/>
        <xdr:cNvCxnSpPr/>
      </xdr:nvCxnSpPr>
      <xdr:spPr>
        <a:xfrm>
          <a:off x="2908300" y="10092106"/>
          <a:ext cx="889000" cy="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148006</xdr:rowOff>
    </xdr:from>
    <xdr:to>
      <xdr:col>15</xdr:col>
      <xdr:colOff>50800</xdr:colOff>
      <xdr:row>58</xdr:row>
      <xdr:rowOff>148689</xdr:rowOff>
    </xdr:to>
    <xdr:cxnSp macro="">
      <xdr:nvCxnSpPr>
        <xdr:cNvPr id="124" name="直線コネクタ 123"/>
        <xdr:cNvCxnSpPr/>
      </xdr:nvCxnSpPr>
      <xdr:spPr>
        <a:xfrm flipV="1">
          <a:off x="2019300" y="10092106"/>
          <a:ext cx="889000" cy="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136757</xdr:rowOff>
    </xdr:from>
    <xdr:to>
      <xdr:col>10</xdr:col>
      <xdr:colOff>114300</xdr:colOff>
      <xdr:row>58</xdr:row>
      <xdr:rowOff>148689</xdr:rowOff>
    </xdr:to>
    <xdr:cxnSp macro="">
      <xdr:nvCxnSpPr>
        <xdr:cNvPr id="127" name="直線コネクタ 126"/>
        <xdr:cNvCxnSpPr/>
      </xdr:nvCxnSpPr>
      <xdr:spPr>
        <a:xfrm>
          <a:off x="1130300" y="10080857"/>
          <a:ext cx="8890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78742</xdr:rowOff>
    </xdr:from>
    <xdr:to>
      <xdr:col>10</xdr:col>
      <xdr:colOff>165100</xdr:colOff>
      <xdr:row>59</xdr:row>
      <xdr:rowOff>8892</xdr:rowOff>
    </xdr:to>
    <xdr:sp macro="" textlink="">
      <xdr:nvSpPr>
        <xdr:cNvPr id="128" name="フローチャート: 判断 127"/>
        <xdr:cNvSpPr/>
      </xdr:nvSpPr>
      <xdr:spPr>
        <a:xfrm>
          <a:off x="1968500" y="1002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25419</xdr:rowOff>
    </xdr:from>
    <xdr:ext cx="534377" cy="259045"/>
    <xdr:sp macro="" textlink="">
      <xdr:nvSpPr>
        <xdr:cNvPr id="129" name="テキスト ボックス 128"/>
        <xdr:cNvSpPr txBox="1"/>
      </xdr:nvSpPr>
      <xdr:spPr>
        <a:xfrm>
          <a:off x="1752111" y="979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23983</xdr:rowOff>
    </xdr:from>
    <xdr:ext cx="534377" cy="259045"/>
    <xdr:sp macro="" textlink="">
      <xdr:nvSpPr>
        <xdr:cNvPr id="131" name="テキスト ボックス 130"/>
        <xdr:cNvSpPr txBox="1"/>
      </xdr:nvSpPr>
      <xdr:spPr>
        <a:xfrm>
          <a:off x="863111" y="97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101052</xdr:rowOff>
    </xdr:from>
    <xdr:to>
      <xdr:col>24</xdr:col>
      <xdr:colOff>114300</xdr:colOff>
      <xdr:row>59</xdr:row>
      <xdr:rowOff>31202</xdr:rowOff>
    </xdr:to>
    <xdr:sp macro="" textlink="">
      <xdr:nvSpPr>
        <xdr:cNvPr id="137" name="楕円 136"/>
        <xdr:cNvSpPr/>
      </xdr:nvSpPr>
      <xdr:spPr>
        <a:xfrm>
          <a:off x="4584700" y="1004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103749</xdr:rowOff>
    </xdr:from>
    <xdr:to>
      <xdr:col>20</xdr:col>
      <xdr:colOff>38100</xdr:colOff>
      <xdr:row>59</xdr:row>
      <xdr:rowOff>33899</xdr:rowOff>
    </xdr:to>
    <xdr:sp macro="" textlink="">
      <xdr:nvSpPr>
        <xdr:cNvPr id="139" name="楕円 138"/>
        <xdr:cNvSpPr/>
      </xdr:nvSpPr>
      <xdr:spPr>
        <a:xfrm>
          <a:off x="3746500" y="100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25026</xdr:rowOff>
    </xdr:from>
    <xdr:ext cx="534377" cy="259045"/>
    <xdr:sp macro="" textlink="">
      <xdr:nvSpPr>
        <xdr:cNvPr id="140" name="テキスト ボックス 139"/>
        <xdr:cNvSpPr txBox="1"/>
      </xdr:nvSpPr>
      <xdr:spPr>
        <a:xfrm>
          <a:off x="3530111" y="101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97206</xdr:rowOff>
    </xdr:from>
    <xdr:to>
      <xdr:col>15</xdr:col>
      <xdr:colOff>101600</xdr:colOff>
      <xdr:row>59</xdr:row>
      <xdr:rowOff>27356</xdr:rowOff>
    </xdr:to>
    <xdr:sp macro="" textlink="">
      <xdr:nvSpPr>
        <xdr:cNvPr id="141" name="楕円 140"/>
        <xdr:cNvSpPr/>
      </xdr:nvSpPr>
      <xdr:spPr>
        <a:xfrm>
          <a:off x="2857500" y="100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18483</xdr:rowOff>
    </xdr:from>
    <xdr:ext cx="534377" cy="259045"/>
    <xdr:sp macro="" textlink="">
      <xdr:nvSpPr>
        <xdr:cNvPr id="142" name="テキスト ボックス 141"/>
        <xdr:cNvSpPr txBox="1"/>
      </xdr:nvSpPr>
      <xdr:spPr>
        <a:xfrm>
          <a:off x="2641111" y="1013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97889</xdr:rowOff>
    </xdr:from>
    <xdr:to>
      <xdr:col>10</xdr:col>
      <xdr:colOff>165100</xdr:colOff>
      <xdr:row>59</xdr:row>
      <xdr:rowOff>28039</xdr:rowOff>
    </xdr:to>
    <xdr:sp macro="" textlink="">
      <xdr:nvSpPr>
        <xdr:cNvPr id="143" name="楕円 142"/>
        <xdr:cNvSpPr/>
      </xdr:nvSpPr>
      <xdr:spPr>
        <a:xfrm>
          <a:off x="1968500" y="100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19166</xdr:rowOff>
    </xdr:from>
    <xdr:ext cx="534377" cy="259045"/>
    <xdr:sp macro="" textlink="">
      <xdr:nvSpPr>
        <xdr:cNvPr id="144" name="テキスト ボックス 143"/>
        <xdr:cNvSpPr txBox="1"/>
      </xdr:nvSpPr>
      <xdr:spPr>
        <a:xfrm>
          <a:off x="1752111" y="1013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85957</xdr:rowOff>
    </xdr:from>
    <xdr:to>
      <xdr:col>6</xdr:col>
      <xdr:colOff>38100</xdr:colOff>
      <xdr:row>59</xdr:row>
      <xdr:rowOff>16107</xdr:rowOff>
    </xdr:to>
    <xdr:sp macro="" textlink="">
      <xdr:nvSpPr>
        <xdr:cNvPr id="145" name="楕円 144"/>
        <xdr:cNvSpPr/>
      </xdr:nvSpPr>
      <xdr:spPr>
        <a:xfrm>
          <a:off x="1079500" y="100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7234</xdr:rowOff>
    </xdr:from>
    <xdr:ext cx="534377" cy="259045"/>
    <xdr:sp macro="" textlink="">
      <xdr:nvSpPr>
        <xdr:cNvPr id="146" name="テキスト ボックス 145"/>
        <xdr:cNvSpPr txBox="1"/>
      </xdr:nvSpPr>
      <xdr:spPr>
        <a:xfrm>
          <a:off x="863111" y="1012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236,608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1201</xdr:rowOff>
    </xdr:from>
    <xdr:to>
      <xdr:col>24</xdr:col>
      <xdr:colOff>63500</xdr:colOff>
      <xdr:row>76</xdr:row>
      <xdr:rowOff>4510</xdr:rowOff>
    </xdr:to>
    <xdr:cxnSp macro="">
      <xdr:nvCxnSpPr>
        <xdr:cNvPr id="178" name="直線コネクタ 177"/>
        <xdr:cNvCxnSpPr/>
      </xdr:nvCxnSpPr>
      <xdr:spPr>
        <a:xfrm>
          <a:off x="3797300" y="13031401"/>
          <a:ext cx="8382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3987</xdr:rowOff>
    </xdr:from>
    <xdr:ext cx="599010" cy="259045"/>
    <xdr:sp macro="" textlink="">
      <xdr:nvSpPr>
        <xdr:cNvPr id="179" name="民生費平均値テキスト"/>
        <xdr:cNvSpPr txBox="1"/>
      </xdr:nvSpPr>
      <xdr:spPr>
        <a:xfrm>
          <a:off x="4686300" y="12691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1201</xdr:rowOff>
    </xdr:from>
    <xdr:to>
      <xdr:col>19</xdr:col>
      <xdr:colOff>177800</xdr:colOff>
      <xdr:row>76</xdr:row>
      <xdr:rowOff>68334</xdr:rowOff>
    </xdr:to>
    <xdr:cxnSp macro="">
      <xdr:nvCxnSpPr>
        <xdr:cNvPr id="181" name="直線コネクタ 180"/>
        <xdr:cNvCxnSpPr/>
      </xdr:nvCxnSpPr>
      <xdr:spPr>
        <a:xfrm flipV="1">
          <a:off x="2908300" y="13031401"/>
          <a:ext cx="889000" cy="6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102078</xdr:rowOff>
    </xdr:from>
    <xdr:ext cx="599010" cy="259045"/>
    <xdr:sp macro="" textlink="">
      <xdr:nvSpPr>
        <xdr:cNvPr id="183" name="テキスト ボックス 182"/>
        <xdr:cNvSpPr txBox="1"/>
      </xdr:nvSpPr>
      <xdr:spPr>
        <a:xfrm>
          <a:off x="3497795" y="1261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68334</xdr:rowOff>
    </xdr:from>
    <xdr:to>
      <xdr:col>15</xdr:col>
      <xdr:colOff>50800</xdr:colOff>
      <xdr:row>76</xdr:row>
      <xdr:rowOff>95797</xdr:rowOff>
    </xdr:to>
    <xdr:cxnSp macro="">
      <xdr:nvCxnSpPr>
        <xdr:cNvPr id="184" name="直線コネクタ 183"/>
        <xdr:cNvCxnSpPr/>
      </xdr:nvCxnSpPr>
      <xdr:spPr>
        <a:xfrm flipV="1">
          <a:off x="2019300" y="13098534"/>
          <a:ext cx="889000" cy="2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141735</xdr:rowOff>
    </xdr:from>
    <xdr:ext cx="599010" cy="259045"/>
    <xdr:sp macro="" textlink="">
      <xdr:nvSpPr>
        <xdr:cNvPr id="186" name="テキスト ボックス 185"/>
        <xdr:cNvSpPr txBox="1"/>
      </xdr:nvSpPr>
      <xdr:spPr>
        <a:xfrm>
          <a:off x="2608795" y="12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95797</xdr:rowOff>
    </xdr:from>
    <xdr:to>
      <xdr:col>10</xdr:col>
      <xdr:colOff>114300</xdr:colOff>
      <xdr:row>77</xdr:row>
      <xdr:rowOff>2060</xdr:rowOff>
    </xdr:to>
    <xdr:cxnSp macro="">
      <xdr:nvCxnSpPr>
        <xdr:cNvPr id="187" name="直線コネクタ 186"/>
        <xdr:cNvCxnSpPr/>
      </xdr:nvCxnSpPr>
      <xdr:spPr>
        <a:xfrm flipV="1">
          <a:off x="1130300" y="13125997"/>
          <a:ext cx="889000" cy="7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151688</xdr:rowOff>
    </xdr:from>
    <xdr:to>
      <xdr:col>10</xdr:col>
      <xdr:colOff>165100</xdr:colOff>
      <xdr:row>76</xdr:row>
      <xdr:rowOff>81838</xdr:rowOff>
    </xdr:to>
    <xdr:sp macro="" textlink="">
      <xdr:nvSpPr>
        <xdr:cNvPr id="188" name="フローチャート: 判断 187"/>
        <xdr:cNvSpPr/>
      </xdr:nvSpPr>
      <xdr:spPr>
        <a:xfrm>
          <a:off x="1968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98365</xdr:rowOff>
    </xdr:from>
    <xdr:ext cx="599010" cy="259045"/>
    <xdr:sp macro="" textlink="">
      <xdr:nvSpPr>
        <xdr:cNvPr id="189" name="テキスト ボックス 188"/>
        <xdr:cNvSpPr txBox="1"/>
      </xdr:nvSpPr>
      <xdr:spPr>
        <a:xfrm>
          <a:off x="1719795" y="1278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121313</xdr:rowOff>
    </xdr:from>
    <xdr:ext cx="599010" cy="259045"/>
    <xdr:sp macro="" textlink="">
      <xdr:nvSpPr>
        <xdr:cNvPr id="191" name="テキスト ボックス 190"/>
        <xdr:cNvSpPr txBox="1"/>
      </xdr:nvSpPr>
      <xdr:spPr>
        <a:xfrm>
          <a:off x="830795"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125161</xdr:rowOff>
    </xdr:from>
    <xdr:to>
      <xdr:col>24</xdr:col>
      <xdr:colOff>114300</xdr:colOff>
      <xdr:row>76</xdr:row>
      <xdr:rowOff>55311</xdr:rowOff>
    </xdr:to>
    <xdr:sp macro="" textlink="">
      <xdr:nvSpPr>
        <xdr:cNvPr id="197" name="楕円 196"/>
        <xdr:cNvSpPr/>
      </xdr:nvSpPr>
      <xdr:spPr>
        <a:xfrm>
          <a:off x="4584700" y="129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103588</xdr:rowOff>
    </xdr:from>
    <xdr:ext cx="599010" cy="259045"/>
    <xdr:sp macro="" textlink="">
      <xdr:nvSpPr>
        <xdr:cNvPr id="198" name="民生費該当値テキスト"/>
        <xdr:cNvSpPr txBox="1"/>
      </xdr:nvSpPr>
      <xdr:spPr>
        <a:xfrm>
          <a:off x="4686300" y="12962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121851</xdr:rowOff>
    </xdr:from>
    <xdr:to>
      <xdr:col>20</xdr:col>
      <xdr:colOff>38100</xdr:colOff>
      <xdr:row>76</xdr:row>
      <xdr:rowOff>52000</xdr:rowOff>
    </xdr:to>
    <xdr:sp macro="" textlink="">
      <xdr:nvSpPr>
        <xdr:cNvPr id="199" name="楕円 198"/>
        <xdr:cNvSpPr/>
      </xdr:nvSpPr>
      <xdr:spPr>
        <a:xfrm>
          <a:off x="3746500" y="129806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43128</xdr:rowOff>
    </xdr:from>
    <xdr:ext cx="599010" cy="259045"/>
    <xdr:sp macro="" textlink="">
      <xdr:nvSpPr>
        <xdr:cNvPr id="200" name="テキスト ボックス 199"/>
        <xdr:cNvSpPr txBox="1"/>
      </xdr:nvSpPr>
      <xdr:spPr>
        <a:xfrm>
          <a:off x="3497795" y="1307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17534</xdr:rowOff>
    </xdr:from>
    <xdr:to>
      <xdr:col>15</xdr:col>
      <xdr:colOff>101600</xdr:colOff>
      <xdr:row>76</xdr:row>
      <xdr:rowOff>119134</xdr:rowOff>
    </xdr:to>
    <xdr:sp macro="" textlink="">
      <xdr:nvSpPr>
        <xdr:cNvPr id="201" name="楕円 200"/>
        <xdr:cNvSpPr/>
      </xdr:nvSpPr>
      <xdr:spPr>
        <a:xfrm>
          <a:off x="2857500" y="1304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110261</xdr:rowOff>
    </xdr:from>
    <xdr:ext cx="599010" cy="259045"/>
    <xdr:sp macro="" textlink="">
      <xdr:nvSpPr>
        <xdr:cNvPr id="202" name="テキスト ボックス 201"/>
        <xdr:cNvSpPr txBox="1"/>
      </xdr:nvSpPr>
      <xdr:spPr>
        <a:xfrm>
          <a:off x="2608795" y="1314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44997</xdr:rowOff>
    </xdr:from>
    <xdr:to>
      <xdr:col>10</xdr:col>
      <xdr:colOff>165100</xdr:colOff>
      <xdr:row>76</xdr:row>
      <xdr:rowOff>146597</xdr:rowOff>
    </xdr:to>
    <xdr:sp macro="" textlink="">
      <xdr:nvSpPr>
        <xdr:cNvPr id="203" name="楕円 202"/>
        <xdr:cNvSpPr/>
      </xdr:nvSpPr>
      <xdr:spPr>
        <a:xfrm>
          <a:off x="1968500" y="130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137724</xdr:rowOff>
    </xdr:from>
    <xdr:ext cx="599010" cy="259045"/>
    <xdr:sp macro="" textlink="">
      <xdr:nvSpPr>
        <xdr:cNvPr id="204" name="テキスト ボックス 203"/>
        <xdr:cNvSpPr txBox="1"/>
      </xdr:nvSpPr>
      <xdr:spPr>
        <a:xfrm>
          <a:off x="1719795" y="1316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122710</xdr:rowOff>
    </xdr:from>
    <xdr:to>
      <xdr:col>6</xdr:col>
      <xdr:colOff>38100</xdr:colOff>
      <xdr:row>77</xdr:row>
      <xdr:rowOff>52860</xdr:rowOff>
    </xdr:to>
    <xdr:sp macro="" textlink="">
      <xdr:nvSpPr>
        <xdr:cNvPr id="205" name="楕円 204"/>
        <xdr:cNvSpPr/>
      </xdr:nvSpPr>
      <xdr:spPr>
        <a:xfrm>
          <a:off x="1079500" y="1315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43987</xdr:rowOff>
    </xdr:from>
    <xdr:ext cx="599010" cy="259045"/>
    <xdr:sp macro="" textlink="">
      <xdr:nvSpPr>
        <xdr:cNvPr id="206" name="テキスト ボックス 205"/>
        <xdr:cNvSpPr txBox="1"/>
      </xdr:nvSpPr>
      <xdr:spPr>
        <a:xfrm>
          <a:off x="830795" y="1324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121,969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28411</xdr:rowOff>
    </xdr:from>
    <xdr:to>
      <xdr:col>24</xdr:col>
      <xdr:colOff>63500</xdr:colOff>
      <xdr:row>97</xdr:row>
      <xdr:rowOff>32589</xdr:rowOff>
    </xdr:to>
    <xdr:cxnSp macro="">
      <xdr:nvCxnSpPr>
        <xdr:cNvPr id="235" name="直線コネクタ 234"/>
        <xdr:cNvCxnSpPr/>
      </xdr:nvCxnSpPr>
      <xdr:spPr>
        <a:xfrm>
          <a:off x="3797300" y="16659061"/>
          <a:ext cx="838200" cy="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17107</xdr:rowOff>
    </xdr:from>
    <xdr:to>
      <xdr:col>19</xdr:col>
      <xdr:colOff>177800</xdr:colOff>
      <xdr:row>97</xdr:row>
      <xdr:rowOff>28411</xdr:rowOff>
    </xdr:to>
    <xdr:cxnSp macro="">
      <xdr:nvCxnSpPr>
        <xdr:cNvPr id="238" name="直線コネクタ 237"/>
        <xdr:cNvCxnSpPr/>
      </xdr:nvCxnSpPr>
      <xdr:spPr>
        <a:xfrm>
          <a:off x="2908300" y="16476307"/>
          <a:ext cx="889000" cy="18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17107</xdr:rowOff>
    </xdr:from>
    <xdr:to>
      <xdr:col>15</xdr:col>
      <xdr:colOff>50800</xdr:colOff>
      <xdr:row>96</xdr:row>
      <xdr:rowOff>110198</xdr:rowOff>
    </xdr:to>
    <xdr:cxnSp macro="">
      <xdr:nvCxnSpPr>
        <xdr:cNvPr id="241" name="直線コネクタ 240"/>
        <xdr:cNvCxnSpPr/>
      </xdr:nvCxnSpPr>
      <xdr:spPr>
        <a:xfrm flipV="1">
          <a:off x="2019300" y="16476307"/>
          <a:ext cx="889000" cy="9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12120</xdr:rowOff>
    </xdr:from>
    <xdr:ext cx="534377" cy="259045"/>
    <xdr:sp macro="" textlink="">
      <xdr:nvSpPr>
        <xdr:cNvPr id="243" name="テキスト ボックス 242"/>
        <xdr:cNvSpPr txBox="1"/>
      </xdr:nvSpPr>
      <xdr:spPr>
        <a:xfrm>
          <a:off x="2641111" y="1664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110198</xdr:rowOff>
    </xdr:from>
    <xdr:to>
      <xdr:col>10</xdr:col>
      <xdr:colOff>114300</xdr:colOff>
      <xdr:row>96</xdr:row>
      <xdr:rowOff>141605</xdr:rowOff>
    </xdr:to>
    <xdr:cxnSp macro="">
      <xdr:nvCxnSpPr>
        <xdr:cNvPr id="244" name="直線コネクタ 243"/>
        <xdr:cNvCxnSpPr/>
      </xdr:nvCxnSpPr>
      <xdr:spPr>
        <a:xfrm flipV="1">
          <a:off x="1130300" y="16569398"/>
          <a:ext cx="889000" cy="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91567</xdr:rowOff>
    </xdr:from>
    <xdr:to>
      <xdr:col>10</xdr:col>
      <xdr:colOff>165100</xdr:colOff>
      <xdr:row>97</xdr:row>
      <xdr:rowOff>21717</xdr:rowOff>
    </xdr:to>
    <xdr:sp macro="" textlink="">
      <xdr:nvSpPr>
        <xdr:cNvPr id="245" name="フローチャート: 判断 244"/>
        <xdr:cNvSpPr/>
      </xdr:nvSpPr>
      <xdr:spPr>
        <a:xfrm>
          <a:off x="1968500" y="1655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12844</xdr:rowOff>
    </xdr:from>
    <xdr:ext cx="534377" cy="259045"/>
    <xdr:sp macro="" textlink="">
      <xdr:nvSpPr>
        <xdr:cNvPr id="246" name="テキスト ボックス 245"/>
        <xdr:cNvSpPr txBox="1"/>
      </xdr:nvSpPr>
      <xdr:spPr>
        <a:xfrm>
          <a:off x="1752111" y="16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23677</xdr:rowOff>
    </xdr:from>
    <xdr:ext cx="534377" cy="259045"/>
    <xdr:sp macro="" textlink="">
      <xdr:nvSpPr>
        <xdr:cNvPr id="248" name="テキスト ボックス 247"/>
        <xdr:cNvSpPr txBox="1"/>
      </xdr:nvSpPr>
      <xdr:spPr>
        <a:xfrm>
          <a:off x="863111" y="1665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153239</xdr:rowOff>
    </xdr:from>
    <xdr:to>
      <xdr:col>24</xdr:col>
      <xdr:colOff>114300</xdr:colOff>
      <xdr:row>97</xdr:row>
      <xdr:rowOff>83389</xdr:rowOff>
    </xdr:to>
    <xdr:sp macro="" textlink="">
      <xdr:nvSpPr>
        <xdr:cNvPr id="254" name="楕円 253"/>
        <xdr:cNvSpPr/>
      </xdr:nvSpPr>
      <xdr:spPr>
        <a:xfrm>
          <a:off x="4584700" y="166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131666</xdr:rowOff>
    </xdr:from>
    <xdr:ext cx="534377" cy="259045"/>
    <xdr:sp macro="" textlink="">
      <xdr:nvSpPr>
        <xdr:cNvPr id="255" name="衛生費該当値テキスト"/>
        <xdr:cNvSpPr txBox="1"/>
      </xdr:nvSpPr>
      <xdr:spPr>
        <a:xfrm>
          <a:off x="4686300" y="1659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149061</xdr:rowOff>
    </xdr:from>
    <xdr:to>
      <xdr:col>20</xdr:col>
      <xdr:colOff>38100</xdr:colOff>
      <xdr:row>97</xdr:row>
      <xdr:rowOff>79211</xdr:rowOff>
    </xdr:to>
    <xdr:sp macro="" textlink="">
      <xdr:nvSpPr>
        <xdr:cNvPr id="256" name="楕円 255"/>
        <xdr:cNvSpPr/>
      </xdr:nvSpPr>
      <xdr:spPr>
        <a:xfrm>
          <a:off x="3746500" y="1660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70338</xdr:rowOff>
    </xdr:from>
    <xdr:ext cx="534377" cy="259045"/>
    <xdr:sp macro="" textlink="">
      <xdr:nvSpPr>
        <xdr:cNvPr id="257" name="テキスト ボックス 256"/>
        <xdr:cNvSpPr txBox="1"/>
      </xdr:nvSpPr>
      <xdr:spPr>
        <a:xfrm>
          <a:off x="3530111" y="1670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137757</xdr:rowOff>
    </xdr:from>
    <xdr:to>
      <xdr:col>15</xdr:col>
      <xdr:colOff>101600</xdr:colOff>
      <xdr:row>96</xdr:row>
      <xdr:rowOff>67907</xdr:rowOff>
    </xdr:to>
    <xdr:sp macro="" textlink="">
      <xdr:nvSpPr>
        <xdr:cNvPr id="258" name="楕円 257"/>
        <xdr:cNvSpPr/>
      </xdr:nvSpPr>
      <xdr:spPr>
        <a:xfrm>
          <a:off x="2857500" y="16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84434</xdr:rowOff>
    </xdr:from>
    <xdr:ext cx="534377" cy="259045"/>
    <xdr:sp macro="" textlink="">
      <xdr:nvSpPr>
        <xdr:cNvPr id="259" name="テキスト ボックス 258"/>
        <xdr:cNvSpPr txBox="1"/>
      </xdr:nvSpPr>
      <xdr:spPr>
        <a:xfrm>
          <a:off x="2641111" y="162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59398</xdr:rowOff>
    </xdr:from>
    <xdr:to>
      <xdr:col>10</xdr:col>
      <xdr:colOff>165100</xdr:colOff>
      <xdr:row>96</xdr:row>
      <xdr:rowOff>160998</xdr:rowOff>
    </xdr:to>
    <xdr:sp macro="" textlink="">
      <xdr:nvSpPr>
        <xdr:cNvPr id="260" name="楕円 259"/>
        <xdr:cNvSpPr/>
      </xdr:nvSpPr>
      <xdr:spPr>
        <a:xfrm>
          <a:off x="1968500" y="1651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6075</xdr:rowOff>
    </xdr:from>
    <xdr:ext cx="534377" cy="259045"/>
    <xdr:sp macro="" textlink="">
      <xdr:nvSpPr>
        <xdr:cNvPr id="261" name="テキスト ボックス 260"/>
        <xdr:cNvSpPr txBox="1"/>
      </xdr:nvSpPr>
      <xdr:spPr>
        <a:xfrm>
          <a:off x="1752111" y="162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90805</xdr:rowOff>
    </xdr:from>
    <xdr:to>
      <xdr:col>6</xdr:col>
      <xdr:colOff>38100</xdr:colOff>
      <xdr:row>97</xdr:row>
      <xdr:rowOff>20955</xdr:rowOff>
    </xdr:to>
    <xdr:sp macro="" textlink="">
      <xdr:nvSpPr>
        <xdr:cNvPr id="262" name="楕円 261"/>
        <xdr:cNvSpPr/>
      </xdr:nvSpPr>
      <xdr:spPr>
        <a:xfrm>
          <a:off x="1079500" y="1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37482</xdr:rowOff>
    </xdr:from>
    <xdr:ext cx="534377" cy="259045"/>
    <xdr:sp macro="" textlink="">
      <xdr:nvSpPr>
        <xdr:cNvPr id="263" name="テキスト ボックス 262"/>
        <xdr:cNvSpPr txBox="1"/>
      </xdr:nvSpPr>
      <xdr:spPr>
        <a:xfrm>
          <a:off x="863111" y="1632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126898</xdr:rowOff>
    </xdr:from>
    <xdr:to>
      <xdr:col>55</xdr:col>
      <xdr:colOff>0</xdr:colOff>
      <xdr:row>37</xdr:row>
      <xdr:rowOff>136042</xdr:rowOff>
    </xdr:to>
    <xdr:cxnSp macro="">
      <xdr:nvCxnSpPr>
        <xdr:cNvPr id="290" name="直線コネクタ 289"/>
        <xdr:cNvCxnSpPr/>
      </xdr:nvCxnSpPr>
      <xdr:spPr>
        <a:xfrm flipV="1">
          <a:off x="9639300" y="64705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74744</xdr:rowOff>
    </xdr:from>
    <xdr:ext cx="378565" cy="259045"/>
    <xdr:sp macro="" textlink="">
      <xdr:nvSpPr>
        <xdr:cNvPr id="291" name="労働費平均値テキスト"/>
        <xdr:cNvSpPr txBox="1"/>
      </xdr:nvSpPr>
      <xdr:spPr>
        <a:xfrm>
          <a:off x="10528300" y="6075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136042</xdr:rowOff>
    </xdr:from>
    <xdr:to>
      <xdr:col>50</xdr:col>
      <xdr:colOff>114300</xdr:colOff>
      <xdr:row>37</xdr:row>
      <xdr:rowOff>140614</xdr:rowOff>
    </xdr:to>
    <xdr:cxnSp macro="">
      <xdr:nvCxnSpPr>
        <xdr:cNvPr id="293" name="直線コネクタ 292"/>
        <xdr:cNvCxnSpPr/>
      </xdr:nvCxnSpPr>
      <xdr:spPr>
        <a:xfrm flipV="1">
          <a:off x="8750300" y="64796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114673</xdr:rowOff>
    </xdr:from>
    <xdr:ext cx="378565" cy="259045"/>
    <xdr:sp macro="" textlink="">
      <xdr:nvSpPr>
        <xdr:cNvPr id="295" name="テキスト ボックス 294"/>
        <xdr:cNvSpPr txBox="1"/>
      </xdr:nvSpPr>
      <xdr:spPr>
        <a:xfrm>
          <a:off x="9450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126441</xdr:rowOff>
    </xdr:from>
    <xdr:to>
      <xdr:col>45</xdr:col>
      <xdr:colOff>177800</xdr:colOff>
      <xdr:row>37</xdr:row>
      <xdr:rowOff>140614</xdr:rowOff>
    </xdr:to>
    <xdr:cxnSp macro="">
      <xdr:nvCxnSpPr>
        <xdr:cNvPr id="296" name="直線コネクタ 295"/>
        <xdr:cNvCxnSpPr/>
      </xdr:nvCxnSpPr>
      <xdr:spPr>
        <a:xfrm>
          <a:off x="7861300" y="6470091"/>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137075</xdr:rowOff>
    </xdr:from>
    <xdr:ext cx="378565" cy="259045"/>
    <xdr:sp macro="" textlink="">
      <xdr:nvSpPr>
        <xdr:cNvPr id="298" name="テキスト ボックス 297"/>
        <xdr:cNvSpPr txBox="1"/>
      </xdr:nvSpPr>
      <xdr:spPr>
        <a:xfrm>
          <a:off x="8561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105867</xdr:rowOff>
    </xdr:from>
    <xdr:to>
      <xdr:col>41</xdr:col>
      <xdr:colOff>50800</xdr:colOff>
      <xdr:row>37</xdr:row>
      <xdr:rowOff>126441</xdr:rowOff>
    </xdr:to>
    <xdr:cxnSp macro="">
      <xdr:nvCxnSpPr>
        <xdr:cNvPr id="299" name="直線コネクタ 298"/>
        <xdr:cNvCxnSpPr/>
      </xdr:nvCxnSpPr>
      <xdr:spPr>
        <a:xfrm>
          <a:off x="6972300" y="644951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158852</xdr:rowOff>
    </xdr:from>
    <xdr:to>
      <xdr:col>41</xdr:col>
      <xdr:colOff>101600</xdr:colOff>
      <xdr:row>36</xdr:row>
      <xdr:rowOff>89002</xdr:rowOff>
    </xdr:to>
    <xdr:sp macro="" textlink="">
      <xdr:nvSpPr>
        <xdr:cNvPr id="300" name="フローチャート: 判断 299"/>
        <xdr:cNvSpPr/>
      </xdr:nvSpPr>
      <xdr:spPr>
        <a:xfrm>
          <a:off x="7810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105529</xdr:rowOff>
    </xdr:from>
    <xdr:ext cx="378565" cy="259045"/>
    <xdr:sp macro="" textlink="">
      <xdr:nvSpPr>
        <xdr:cNvPr id="301" name="テキスト ボックス 300"/>
        <xdr:cNvSpPr txBox="1"/>
      </xdr:nvSpPr>
      <xdr:spPr>
        <a:xfrm>
          <a:off x="7672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76098</xdr:rowOff>
    </xdr:from>
    <xdr:to>
      <xdr:col>55</xdr:col>
      <xdr:colOff>50800</xdr:colOff>
      <xdr:row>38</xdr:row>
      <xdr:rowOff>6248</xdr:rowOff>
    </xdr:to>
    <xdr:sp macro="" textlink="">
      <xdr:nvSpPr>
        <xdr:cNvPr id="309" name="楕円 308"/>
        <xdr:cNvSpPr/>
      </xdr:nvSpPr>
      <xdr:spPr>
        <a:xfrm>
          <a:off x="10426700" y="64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54525</xdr:rowOff>
    </xdr:from>
    <xdr:ext cx="378565" cy="259045"/>
    <xdr:sp macro="" textlink="">
      <xdr:nvSpPr>
        <xdr:cNvPr id="310" name="労働費該当値テキスト"/>
        <xdr:cNvSpPr txBox="1"/>
      </xdr:nvSpPr>
      <xdr:spPr>
        <a:xfrm>
          <a:off x="10528300" y="6398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85242</xdr:rowOff>
    </xdr:from>
    <xdr:to>
      <xdr:col>50</xdr:col>
      <xdr:colOff>165100</xdr:colOff>
      <xdr:row>38</xdr:row>
      <xdr:rowOff>15393</xdr:rowOff>
    </xdr:to>
    <xdr:sp macro="" textlink="">
      <xdr:nvSpPr>
        <xdr:cNvPr id="311" name="楕円 310"/>
        <xdr:cNvSpPr/>
      </xdr:nvSpPr>
      <xdr:spPr>
        <a:xfrm>
          <a:off x="95885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6519</xdr:rowOff>
    </xdr:from>
    <xdr:ext cx="378565" cy="259045"/>
    <xdr:sp macro="" textlink="">
      <xdr:nvSpPr>
        <xdr:cNvPr id="312" name="テキスト ボックス 311"/>
        <xdr:cNvSpPr txBox="1"/>
      </xdr:nvSpPr>
      <xdr:spPr>
        <a:xfrm>
          <a:off x="9450017" y="6521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89814</xdr:rowOff>
    </xdr:from>
    <xdr:to>
      <xdr:col>46</xdr:col>
      <xdr:colOff>38100</xdr:colOff>
      <xdr:row>38</xdr:row>
      <xdr:rowOff>19965</xdr:rowOff>
    </xdr:to>
    <xdr:sp macro="" textlink="">
      <xdr:nvSpPr>
        <xdr:cNvPr id="313" name="楕円 312"/>
        <xdr:cNvSpPr/>
      </xdr:nvSpPr>
      <xdr:spPr>
        <a:xfrm>
          <a:off x="8699500" y="64334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11092</xdr:rowOff>
    </xdr:from>
    <xdr:ext cx="378565" cy="259045"/>
    <xdr:sp macro="" textlink="">
      <xdr:nvSpPr>
        <xdr:cNvPr id="314" name="テキスト ボックス 313"/>
        <xdr:cNvSpPr txBox="1"/>
      </xdr:nvSpPr>
      <xdr:spPr>
        <a:xfrm>
          <a:off x="8561017" y="65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75641</xdr:rowOff>
    </xdr:from>
    <xdr:to>
      <xdr:col>41</xdr:col>
      <xdr:colOff>101600</xdr:colOff>
      <xdr:row>38</xdr:row>
      <xdr:rowOff>5791</xdr:rowOff>
    </xdr:to>
    <xdr:sp macro="" textlink="">
      <xdr:nvSpPr>
        <xdr:cNvPr id="315" name="楕円 314"/>
        <xdr:cNvSpPr/>
      </xdr:nvSpPr>
      <xdr:spPr>
        <a:xfrm>
          <a:off x="7810500" y="641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168368</xdr:rowOff>
    </xdr:from>
    <xdr:ext cx="378565" cy="259045"/>
    <xdr:sp macro="" textlink="">
      <xdr:nvSpPr>
        <xdr:cNvPr id="316" name="テキスト ボックス 315"/>
        <xdr:cNvSpPr txBox="1"/>
      </xdr:nvSpPr>
      <xdr:spPr>
        <a:xfrm>
          <a:off x="7672017" y="6512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55067</xdr:rowOff>
    </xdr:from>
    <xdr:to>
      <xdr:col>36</xdr:col>
      <xdr:colOff>165100</xdr:colOff>
      <xdr:row>37</xdr:row>
      <xdr:rowOff>156667</xdr:rowOff>
    </xdr:to>
    <xdr:sp macro="" textlink="">
      <xdr:nvSpPr>
        <xdr:cNvPr id="317" name="楕円 316"/>
        <xdr:cNvSpPr/>
      </xdr:nvSpPr>
      <xdr:spPr>
        <a:xfrm>
          <a:off x="6921500" y="63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147794</xdr:rowOff>
    </xdr:from>
    <xdr:ext cx="378565" cy="259045"/>
    <xdr:sp macro="" textlink="">
      <xdr:nvSpPr>
        <xdr:cNvPr id="318" name="テキスト ボックス 317"/>
        <xdr:cNvSpPr txBox="1"/>
      </xdr:nvSpPr>
      <xdr:spPr>
        <a:xfrm>
          <a:off x="6783017" y="649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31,322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120086</xdr:rowOff>
    </xdr:from>
    <xdr:to>
      <xdr:col>55</xdr:col>
      <xdr:colOff>0</xdr:colOff>
      <xdr:row>57</xdr:row>
      <xdr:rowOff>145461</xdr:rowOff>
    </xdr:to>
    <xdr:cxnSp macro="">
      <xdr:nvCxnSpPr>
        <xdr:cNvPr id="345" name="直線コネクタ 344"/>
        <xdr:cNvCxnSpPr/>
      </xdr:nvCxnSpPr>
      <xdr:spPr>
        <a:xfrm>
          <a:off x="9639300" y="9892736"/>
          <a:ext cx="8382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115651</xdr:rowOff>
    </xdr:from>
    <xdr:to>
      <xdr:col>50</xdr:col>
      <xdr:colOff>114300</xdr:colOff>
      <xdr:row>57</xdr:row>
      <xdr:rowOff>120086</xdr:rowOff>
    </xdr:to>
    <xdr:cxnSp macro="">
      <xdr:nvCxnSpPr>
        <xdr:cNvPr id="348" name="直線コネクタ 347"/>
        <xdr:cNvCxnSpPr/>
      </xdr:nvCxnSpPr>
      <xdr:spPr>
        <a:xfrm>
          <a:off x="8750300" y="9888301"/>
          <a:ext cx="8890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99101</xdr:rowOff>
    </xdr:from>
    <xdr:to>
      <xdr:col>45</xdr:col>
      <xdr:colOff>177800</xdr:colOff>
      <xdr:row>57</xdr:row>
      <xdr:rowOff>115651</xdr:rowOff>
    </xdr:to>
    <xdr:cxnSp macro="">
      <xdr:nvCxnSpPr>
        <xdr:cNvPr id="351" name="直線コネクタ 350"/>
        <xdr:cNvCxnSpPr/>
      </xdr:nvCxnSpPr>
      <xdr:spPr>
        <a:xfrm>
          <a:off x="7861300" y="9871751"/>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170608</xdr:rowOff>
    </xdr:from>
    <xdr:ext cx="469744" cy="259045"/>
    <xdr:sp macro="" textlink="">
      <xdr:nvSpPr>
        <xdr:cNvPr id="353" name="テキスト ボックス 352"/>
        <xdr:cNvSpPr txBox="1"/>
      </xdr:nvSpPr>
      <xdr:spPr>
        <a:xfrm>
          <a:off x="8515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152227</xdr:rowOff>
    </xdr:from>
    <xdr:to>
      <xdr:col>41</xdr:col>
      <xdr:colOff>50800</xdr:colOff>
      <xdr:row>57</xdr:row>
      <xdr:rowOff>99101</xdr:rowOff>
    </xdr:to>
    <xdr:cxnSp macro="">
      <xdr:nvCxnSpPr>
        <xdr:cNvPr id="354" name="直線コネクタ 353"/>
        <xdr:cNvCxnSpPr/>
      </xdr:nvCxnSpPr>
      <xdr:spPr>
        <a:xfrm>
          <a:off x="6972300" y="9581977"/>
          <a:ext cx="889000" cy="28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107188</xdr:rowOff>
    </xdr:from>
    <xdr:to>
      <xdr:col>41</xdr:col>
      <xdr:colOff>101600</xdr:colOff>
      <xdr:row>58</xdr:row>
      <xdr:rowOff>37338</xdr:rowOff>
    </xdr:to>
    <xdr:sp macro="" textlink="">
      <xdr:nvSpPr>
        <xdr:cNvPr id="355" name="フローチャート: 判断 354"/>
        <xdr:cNvSpPr/>
      </xdr:nvSpPr>
      <xdr:spPr>
        <a:xfrm>
          <a:off x="7810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28465</xdr:rowOff>
    </xdr:from>
    <xdr:ext cx="469744" cy="259045"/>
    <xdr:sp macro="" textlink="">
      <xdr:nvSpPr>
        <xdr:cNvPr id="356" name="テキスト ボックス 355"/>
        <xdr:cNvSpPr txBox="1"/>
      </xdr:nvSpPr>
      <xdr:spPr>
        <a:xfrm>
          <a:off x="7626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143680</xdr:rowOff>
    </xdr:from>
    <xdr:ext cx="469744" cy="259045"/>
    <xdr:sp macro="" textlink="">
      <xdr:nvSpPr>
        <xdr:cNvPr id="358" name="テキスト ボックス 357"/>
        <xdr:cNvSpPr txBox="1"/>
      </xdr:nvSpPr>
      <xdr:spPr>
        <a:xfrm>
          <a:off x="6737428" y="97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94661</xdr:rowOff>
    </xdr:from>
    <xdr:to>
      <xdr:col>55</xdr:col>
      <xdr:colOff>50800</xdr:colOff>
      <xdr:row>58</xdr:row>
      <xdr:rowOff>24811</xdr:rowOff>
    </xdr:to>
    <xdr:sp macro="" textlink="">
      <xdr:nvSpPr>
        <xdr:cNvPr id="364" name="楕円 363"/>
        <xdr:cNvSpPr/>
      </xdr:nvSpPr>
      <xdr:spPr>
        <a:xfrm>
          <a:off x="10426700" y="986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73088</xdr:rowOff>
    </xdr:from>
    <xdr:ext cx="469744" cy="259045"/>
    <xdr:sp macro="" textlink="">
      <xdr:nvSpPr>
        <xdr:cNvPr id="365" name="農林水産業費該当値テキスト"/>
        <xdr:cNvSpPr txBox="1"/>
      </xdr:nvSpPr>
      <xdr:spPr>
        <a:xfrm>
          <a:off x="10528300" y="984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69286</xdr:rowOff>
    </xdr:from>
    <xdr:to>
      <xdr:col>50</xdr:col>
      <xdr:colOff>165100</xdr:colOff>
      <xdr:row>57</xdr:row>
      <xdr:rowOff>170886</xdr:rowOff>
    </xdr:to>
    <xdr:sp macro="" textlink="">
      <xdr:nvSpPr>
        <xdr:cNvPr id="366" name="楕円 365"/>
        <xdr:cNvSpPr/>
      </xdr:nvSpPr>
      <xdr:spPr>
        <a:xfrm>
          <a:off x="9588500" y="98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162013</xdr:rowOff>
    </xdr:from>
    <xdr:ext cx="469744" cy="259045"/>
    <xdr:sp macro="" textlink="">
      <xdr:nvSpPr>
        <xdr:cNvPr id="367" name="テキスト ボックス 366"/>
        <xdr:cNvSpPr txBox="1"/>
      </xdr:nvSpPr>
      <xdr:spPr>
        <a:xfrm>
          <a:off x="9404428" y="993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64851</xdr:rowOff>
    </xdr:from>
    <xdr:to>
      <xdr:col>46</xdr:col>
      <xdr:colOff>38100</xdr:colOff>
      <xdr:row>57</xdr:row>
      <xdr:rowOff>166451</xdr:rowOff>
    </xdr:to>
    <xdr:sp macro="" textlink="">
      <xdr:nvSpPr>
        <xdr:cNvPr id="368" name="楕円 367"/>
        <xdr:cNvSpPr/>
      </xdr:nvSpPr>
      <xdr:spPr>
        <a:xfrm>
          <a:off x="8699500" y="983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11528</xdr:rowOff>
    </xdr:from>
    <xdr:ext cx="469744" cy="259045"/>
    <xdr:sp macro="" textlink="">
      <xdr:nvSpPr>
        <xdr:cNvPr id="369" name="テキスト ボックス 368"/>
        <xdr:cNvSpPr txBox="1"/>
      </xdr:nvSpPr>
      <xdr:spPr>
        <a:xfrm>
          <a:off x="8515428" y="961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48301</xdr:rowOff>
    </xdr:from>
    <xdr:to>
      <xdr:col>41</xdr:col>
      <xdr:colOff>101600</xdr:colOff>
      <xdr:row>57</xdr:row>
      <xdr:rowOff>149901</xdr:rowOff>
    </xdr:to>
    <xdr:sp macro="" textlink="">
      <xdr:nvSpPr>
        <xdr:cNvPr id="370" name="楕円 369"/>
        <xdr:cNvSpPr/>
      </xdr:nvSpPr>
      <xdr:spPr>
        <a:xfrm>
          <a:off x="7810500" y="982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166428</xdr:rowOff>
    </xdr:from>
    <xdr:ext cx="469744" cy="259045"/>
    <xdr:sp macro="" textlink="">
      <xdr:nvSpPr>
        <xdr:cNvPr id="371" name="テキスト ボックス 370"/>
        <xdr:cNvSpPr txBox="1"/>
      </xdr:nvSpPr>
      <xdr:spPr>
        <a:xfrm>
          <a:off x="7626428" y="959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101427</xdr:rowOff>
    </xdr:from>
    <xdr:to>
      <xdr:col>36</xdr:col>
      <xdr:colOff>165100</xdr:colOff>
      <xdr:row>56</xdr:row>
      <xdr:rowOff>31577</xdr:rowOff>
    </xdr:to>
    <xdr:sp macro="" textlink="">
      <xdr:nvSpPr>
        <xdr:cNvPr id="372" name="楕円 371"/>
        <xdr:cNvSpPr/>
      </xdr:nvSpPr>
      <xdr:spPr>
        <a:xfrm>
          <a:off x="6921500" y="953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48104</xdr:rowOff>
    </xdr:from>
    <xdr:ext cx="534377" cy="259045"/>
    <xdr:sp macro="" textlink="">
      <xdr:nvSpPr>
        <xdr:cNvPr id="373" name="テキスト ボックス 372"/>
        <xdr:cNvSpPr txBox="1"/>
      </xdr:nvSpPr>
      <xdr:spPr>
        <a:xfrm>
          <a:off x="6705111" y="930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48,639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23506</xdr:rowOff>
    </xdr:from>
    <xdr:to>
      <xdr:col>55</xdr:col>
      <xdr:colOff>0</xdr:colOff>
      <xdr:row>79</xdr:row>
      <xdr:rowOff>28666</xdr:rowOff>
    </xdr:to>
    <xdr:cxnSp macro="">
      <xdr:nvCxnSpPr>
        <xdr:cNvPr id="404" name="直線コネクタ 403"/>
        <xdr:cNvCxnSpPr/>
      </xdr:nvCxnSpPr>
      <xdr:spPr>
        <a:xfrm flipV="1">
          <a:off x="9639300" y="13568056"/>
          <a:ext cx="8382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28666</xdr:rowOff>
    </xdr:from>
    <xdr:to>
      <xdr:col>50</xdr:col>
      <xdr:colOff>114300</xdr:colOff>
      <xdr:row>79</xdr:row>
      <xdr:rowOff>36373</xdr:rowOff>
    </xdr:to>
    <xdr:cxnSp macro="">
      <xdr:nvCxnSpPr>
        <xdr:cNvPr id="407" name="直線コネクタ 406"/>
        <xdr:cNvCxnSpPr/>
      </xdr:nvCxnSpPr>
      <xdr:spPr>
        <a:xfrm flipV="1">
          <a:off x="8750300" y="13573216"/>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170365</xdr:rowOff>
    </xdr:from>
    <xdr:to>
      <xdr:col>45</xdr:col>
      <xdr:colOff>177800</xdr:colOff>
      <xdr:row>79</xdr:row>
      <xdr:rowOff>36373</xdr:rowOff>
    </xdr:to>
    <xdr:cxnSp macro="">
      <xdr:nvCxnSpPr>
        <xdr:cNvPr id="410" name="直線コネクタ 409"/>
        <xdr:cNvCxnSpPr/>
      </xdr:nvCxnSpPr>
      <xdr:spPr>
        <a:xfrm>
          <a:off x="7861300" y="13543465"/>
          <a:ext cx="889000" cy="3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170365</xdr:rowOff>
    </xdr:from>
    <xdr:to>
      <xdr:col>41</xdr:col>
      <xdr:colOff>50800</xdr:colOff>
      <xdr:row>79</xdr:row>
      <xdr:rowOff>38168</xdr:rowOff>
    </xdr:to>
    <xdr:cxnSp macro="">
      <xdr:nvCxnSpPr>
        <xdr:cNvPr id="413" name="直線コネクタ 412"/>
        <xdr:cNvCxnSpPr/>
      </xdr:nvCxnSpPr>
      <xdr:spPr>
        <a:xfrm flipV="1">
          <a:off x="6972300" y="13543465"/>
          <a:ext cx="889000" cy="3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11633</xdr:rowOff>
    </xdr:from>
    <xdr:to>
      <xdr:col>41</xdr:col>
      <xdr:colOff>101600</xdr:colOff>
      <xdr:row>78</xdr:row>
      <xdr:rowOff>113233</xdr:rowOff>
    </xdr:to>
    <xdr:sp macro="" textlink="">
      <xdr:nvSpPr>
        <xdr:cNvPr id="414" name="フローチャート: 判断 413"/>
        <xdr:cNvSpPr/>
      </xdr:nvSpPr>
      <xdr:spPr>
        <a:xfrm>
          <a:off x="7810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129760</xdr:rowOff>
    </xdr:from>
    <xdr:ext cx="469744" cy="259045"/>
    <xdr:sp macro="" textlink="">
      <xdr:nvSpPr>
        <xdr:cNvPr id="415" name="テキスト ボックス 414"/>
        <xdr:cNvSpPr txBox="1"/>
      </xdr:nvSpPr>
      <xdr:spPr>
        <a:xfrm>
          <a:off x="7626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144156</xdr:rowOff>
    </xdr:from>
    <xdr:to>
      <xdr:col>55</xdr:col>
      <xdr:colOff>50800</xdr:colOff>
      <xdr:row>79</xdr:row>
      <xdr:rowOff>74306</xdr:rowOff>
    </xdr:to>
    <xdr:sp macro="" textlink="">
      <xdr:nvSpPr>
        <xdr:cNvPr id="423" name="楕円 422"/>
        <xdr:cNvSpPr/>
      </xdr:nvSpPr>
      <xdr:spPr>
        <a:xfrm>
          <a:off x="10426700" y="1351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59083</xdr:rowOff>
    </xdr:from>
    <xdr:ext cx="469744" cy="259045"/>
    <xdr:sp macro="" textlink="">
      <xdr:nvSpPr>
        <xdr:cNvPr id="424" name="商工費該当値テキスト"/>
        <xdr:cNvSpPr txBox="1"/>
      </xdr:nvSpPr>
      <xdr:spPr>
        <a:xfrm>
          <a:off x="10528300" y="1343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149316</xdr:rowOff>
    </xdr:from>
    <xdr:to>
      <xdr:col>50</xdr:col>
      <xdr:colOff>165100</xdr:colOff>
      <xdr:row>79</xdr:row>
      <xdr:rowOff>79466</xdr:rowOff>
    </xdr:to>
    <xdr:sp macro="" textlink="">
      <xdr:nvSpPr>
        <xdr:cNvPr id="425" name="楕円 424"/>
        <xdr:cNvSpPr/>
      </xdr:nvSpPr>
      <xdr:spPr>
        <a:xfrm>
          <a:off x="9588500" y="135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70593</xdr:rowOff>
    </xdr:from>
    <xdr:ext cx="469744" cy="259045"/>
    <xdr:sp macro="" textlink="">
      <xdr:nvSpPr>
        <xdr:cNvPr id="426" name="テキスト ボックス 425"/>
        <xdr:cNvSpPr txBox="1"/>
      </xdr:nvSpPr>
      <xdr:spPr>
        <a:xfrm>
          <a:off x="9404428" y="13615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157023</xdr:rowOff>
    </xdr:from>
    <xdr:to>
      <xdr:col>46</xdr:col>
      <xdr:colOff>38100</xdr:colOff>
      <xdr:row>79</xdr:row>
      <xdr:rowOff>87173</xdr:rowOff>
    </xdr:to>
    <xdr:sp macro="" textlink="">
      <xdr:nvSpPr>
        <xdr:cNvPr id="427" name="楕円 426"/>
        <xdr:cNvSpPr/>
      </xdr:nvSpPr>
      <xdr:spPr>
        <a:xfrm>
          <a:off x="8699500" y="135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78300</xdr:rowOff>
    </xdr:from>
    <xdr:ext cx="469744" cy="259045"/>
    <xdr:sp macro="" textlink="">
      <xdr:nvSpPr>
        <xdr:cNvPr id="428" name="テキスト ボックス 427"/>
        <xdr:cNvSpPr txBox="1"/>
      </xdr:nvSpPr>
      <xdr:spPr>
        <a:xfrm>
          <a:off x="8515428" y="136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119565</xdr:rowOff>
    </xdr:from>
    <xdr:to>
      <xdr:col>41</xdr:col>
      <xdr:colOff>101600</xdr:colOff>
      <xdr:row>79</xdr:row>
      <xdr:rowOff>49715</xdr:rowOff>
    </xdr:to>
    <xdr:sp macro="" textlink="">
      <xdr:nvSpPr>
        <xdr:cNvPr id="429" name="楕円 428"/>
        <xdr:cNvSpPr/>
      </xdr:nvSpPr>
      <xdr:spPr>
        <a:xfrm>
          <a:off x="7810500" y="1349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40842</xdr:rowOff>
    </xdr:from>
    <xdr:ext cx="469744" cy="259045"/>
    <xdr:sp macro="" textlink="">
      <xdr:nvSpPr>
        <xdr:cNvPr id="430" name="テキスト ボックス 429"/>
        <xdr:cNvSpPr txBox="1"/>
      </xdr:nvSpPr>
      <xdr:spPr>
        <a:xfrm>
          <a:off x="7626428" y="1358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158818</xdr:rowOff>
    </xdr:from>
    <xdr:to>
      <xdr:col>36</xdr:col>
      <xdr:colOff>165100</xdr:colOff>
      <xdr:row>79</xdr:row>
      <xdr:rowOff>88968</xdr:rowOff>
    </xdr:to>
    <xdr:sp macro="" textlink="">
      <xdr:nvSpPr>
        <xdr:cNvPr id="431" name="楕円 430"/>
        <xdr:cNvSpPr/>
      </xdr:nvSpPr>
      <xdr:spPr>
        <a:xfrm>
          <a:off x="6921500" y="1353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80095</xdr:rowOff>
    </xdr:from>
    <xdr:ext cx="469744" cy="259045"/>
    <xdr:sp macro="" textlink="">
      <xdr:nvSpPr>
        <xdr:cNvPr id="432" name="テキスト ボックス 431"/>
        <xdr:cNvSpPr txBox="1"/>
      </xdr:nvSpPr>
      <xdr:spPr>
        <a:xfrm>
          <a:off x="6737428" y="1362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130,271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12686</xdr:rowOff>
    </xdr:from>
    <xdr:to>
      <xdr:col>55</xdr:col>
      <xdr:colOff>0</xdr:colOff>
      <xdr:row>98</xdr:row>
      <xdr:rowOff>13861</xdr:rowOff>
    </xdr:to>
    <xdr:cxnSp macro="">
      <xdr:nvCxnSpPr>
        <xdr:cNvPr id="463" name="直線コネクタ 462"/>
        <xdr:cNvCxnSpPr/>
      </xdr:nvCxnSpPr>
      <xdr:spPr>
        <a:xfrm flipV="1">
          <a:off x="9639300" y="16814786"/>
          <a:ext cx="8382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170746</xdr:rowOff>
    </xdr:from>
    <xdr:to>
      <xdr:col>50</xdr:col>
      <xdr:colOff>114300</xdr:colOff>
      <xdr:row>98</xdr:row>
      <xdr:rowOff>13861</xdr:rowOff>
    </xdr:to>
    <xdr:cxnSp macro="">
      <xdr:nvCxnSpPr>
        <xdr:cNvPr id="466" name="直線コネクタ 465"/>
        <xdr:cNvCxnSpPr/>
      </xdr:nvCxnSpPr>
      <xdr:spPr>
        <a:xfrm>
          <a:off x="8750300" y="16801396"/>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114226</xdr:rowOff>
    </xdr:from>
    <xdr:ext cx="534377" cy="259045"/>
    <xdr:sp macro="" textlink="">
      <xdr:nvSpPr>
        <xdr:cNvPr id="468" name="テキスト ボックス 467"/>
        <xdr:cNvSpPr txBox="1"/>
      </xdr:nvSpPr>
      <xdr:spPr>
        <a:xfrm>
          <a:off x="9372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170746</xdr:rowOff>
    </xdr:from>
    <xdr:to>
      <xdr:col>45</xdr:col>
      <xdr:colOff>177800</xdr:colOff>
      <xdr:row>98</xdr:row>
      <xdr:rowOff>19031</xdr:rowOff>
    </xdr:to>
    <xdr:cxnSp macro="">
      <xdr:nvCxnSpPr>
        <xdr:cNvPr id="469" name="直線コネクタ 468"/>
        <xdr:cNvCxnSpPr/>
      </xdr:nvCxnSpPr>
      <xdr:spPr>
        <a:xfrm flipV="1">
          <a:off x="7861300" y="16801396"/>
          <a:ext cx="8890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19031</xdr:rowOff>
    </xdr:from>
    <xdr:to>
      <xdr:col>41</xdr:col>
      <xdr:colOff>50800</xdr:colOff>
      <xdr:row>98</xdr:row>
      <xdr:rowOff>20403</xdr:rowOff>
    </xdr:to>
    <xdr:cxnSp macro="">
      <xdr:nvCxnSpPr>
        <xdr:cNvPr id="472" name="直線コネクタ 471"/>
        <xdr:cNvCxnSpPr/>
      </xdr:nvCxnSpPr>
      <xdr:spPr>
        <a:xfrm flipV="1">
          <a:off x="6972300" y="1682113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2141</xdr:rowOff>
    </xdr:from>
    <xdr:to>
      <xdr:col>41</xdr:col>
      <xdr:colOff>101600</xdr:colOff>
      <xdr:row>97</xdr:row>
      <xdr:rowOff>103741</xdr:rowOff>
    </xdr:to>
    <xdr:sp macro="" textlink="">
      <xdr:nvSpPr>
        <xdr:cNvPr id="473" name="フローチャート: 判断 472"/>
        <xdr:cNvSpPr/>
      </xdr:nvSpPr>
      <xdr:spPr>
        <a:xfrm>
          <a:off x="7810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120268</xdr:rowOff>
    </xdr:from>
    <xdr:ext cx="534377" cy="259045"/>
    <xdr:sp macro="" textlink="">
      <xdr:nvSpPr>
        <xdr:cNvPr id="474" name="テキスト ボックス 473"/>
        <xdr:cNvSpPr txBox="1"/>
      </xdr:nvSpPr>
      <xdr:spPr>
        <a:xfrm>
          <a:off x="7594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133336</xdr:rowOff>
    </xdr:from>
    <xdr:to>
      <xdr:col>55</xdr:col>
      <xdr:colOff>50800</xdr:colOff>
      <xdr:row>98</xdr:row>
      <xdr:rowOff>63486</xdr:rowOff>
    </xdr:to>
    <xdr:sp macro="" textlink="">
      <xdr:nvSpPr>
        <xdr:cNvPr id="482" name="楕円 481"/>
        <xdr:cNvSpPr/>
      </xdr:nvSpPr>
      <xdr:spPr>
        <a:xfrm>
          <a:off x="10426700" y="16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48263</xdr:rowOff>
    </xdr:from>
    <xdr:ext cx="534377" cy="259045"/>
    <xdr:sp macro="" textlink="">
      <xdr:nvSpPr>
        <xdr:cNvPr id="483" name="土木費該当値テキスト"/>
        <xdr:cNvSpPr txBox="1"/>
      </xdr:nvSpPr>
      <xdr:spPr>
        <a:xfrm>
          <a:off x="10528300" y="1667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134511</xdr:rowOff>
    </xdr:from>
    <xdr:to>
      <xdr:col>50</xdr:col>
      <xdr:colOff>165100</xdr:colOff>
      <xdr:row>98</xdr:row>
      <xdr:rowOff>64661</xdr:rowOff>
    </xdr:to>
    <xdr:sp macro="" textlink="">
      <xdr:nvSpPr>
        <xdr:cNvPr id="484" name="楕円 483"/>
        <xdr:cNvSpPr/>
      </xdr:nvSpPr>
      <xdr:spPr>
        <a:xfrm>
          <a:off x="9588500" y="167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55788</xdr:rowOff>
    </xdr:from>
    <xdr:ext cx="534377" cy="259045"/>
    <xdr:sp macro="" textlink="">
      <xdr:nvSpPr>
        <xdr:cNvPr id="485" name="テキスト ボックス 484"/>
        <xdr:cNvSpPr txBox="1"/>
      </xdr:nvSpPr>
      <xdr:spPr>
        <a:xfrm>
          <a:off x="9372111" y="1685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119946</xdr:rowOff>
    </xdr:from>
    <xdr:to>
      <xdr:col>46</xdr:col>
      <xdr:colOff>38100</xdr:colOff>
      <xdr:row>98</xdr:row>
      <xdr:rowOff>50096</xdr:rowOff>
    </xdr:to>
    <xdr:sp macro="" textlink="">
      <xdr:nvSpPr>
        <xdr:cNvPr id="486" name="楕円 485"/>
        <xdr:cNvSpPr/>
      </xdr:nvSpPr>
      <xdr:spPr>
        <a:xfrm>
          <a:off x="8699500" y="167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41223</xdr:rowOff>
    </xdr:from>
    <xdr:ext cx="534377" cy="259045"/>
    <xdr:sp macro="" textlink="">
      <xdr:nvSpPr>
        <xdr:cNvPr id="487" name="テキスト ボックス 486"/>
        <xdr:cNvSpPr txBox="1"/>
      </xdr:nvSpPr>
      <xdr:spPr>
        <a:xfrm>
          <a:off x="8483111" y="168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139681</xdr:rowOff>
    </xdr:from>
    <xdr:to>
      <xdr:col>41</xdr:col>
      <xdr:colOff>101600</xdr:colOff>
      <xdr:row>98</xdr:row>
      <xdr:rowOff>69831</xdr:rowOff>
    </xdr:to>
    <xdr:sp macro="" textlink="">
      <xdr:nvSpPr>
        <xdr:cNvPr id="488" name="楕円 487"/>
        <xdr:cNvSpPr/>
      </xdr:nvSpPr>
      <xdr:spPr>
        <a:xfrm>
          <a:off x="7810500" y="1677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60958</xdr:rowOff>
    </xdr:from>
    <xdr:ext cx="534377" cy="259045"/>
    <xdr:sp macro="" textlink="">
      <xdr:nvSpPr>
        <xdr:cNvPr id="489" name="テキスト ボックス 488"/>
        <xdr:cNvSpPr txBox="1"/>
      </xdr:nvSpPr>
      <xdr:spPr>
        <a:xfrm>
          <a:off x="7594111" y="1686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141053</xdr:rowOff>
    </xdr:from>
    <xdr:to>
      <xdr:col>36</xdr:col>
      <xdr:colOff>165100</xdr:colOff>
      <xdr:row>98</xdr:row>
      <xdr:rowOff>71203</xdr:rowOff>
    </xdr:to>
    <xdr:sp macro="" textlink="">
      <xdr:nvSpPr>
        <xdr:cNvPr id="490" name="楕円 489"/>
        <xdr:cNvSpPr/>
      </xdr:nvSpPr>
      <xdr:spPr>
        <a:xfrm>
          <a:off x="6921500" y="167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62330</xdr:rowOff>
    </xdr:from>
    <xdr:ext cx="534377" cy="259045"/>
    <xdr:sp macro="" textlink="">
      <xdr:nvSpPr>
        <xdr:cNvPr id="491" name="テキスト ボックス 490"/>
        <xdr:cNvSpPr txBox="1"/>
      </xdr:nvSpPr>
      <xdr:spPr>
        <a:xfrm>
          <a:off x="6705111" y="1686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20,698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154559</xdr:rowOff>
    </xdr:from>
    <xdr:to>
      <xdr:col>85</xdr:col>
      <xdr:colOff>127000</xdr:colOff>
      <xdr:row>37</xdr:row>
      <xdr:rowOff>65151</xdr:rowOff>
    </xdr:to>
    <xdr:cxnSp macro="">
      <xdr:nvCxnSpPr>
        <xdr:cNvPr id="521" name="直線コネクタ 520"/>
        <xdr:cNvCxnSpPr/>
      </xdr:nvCxnSpPr>
      <xdr:spPr>
        <a:xfrm flipV="1">
          <a:off x="15481300" y="6326759"/>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2" name="消防費平均値テキスト"/>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65151</xdr:rowOff>
    </xdr:from>
    <xdr:to>
      <xdr:col>81</xdr:col>
      <xdr:colOff>50800</xdr:colOff>
      <xdr:row>37</xdr:row>
      <xdr:rowOff>130683</xdr:rowOff>
    </xdr:to>
    <xdr:cxnSp macro="">
      <xdr:nvCxnSpPr>
        <xdr:cNvPr id="524" name="直線コネクタ 523"/>
        <xdr:cNvCxnSpPr/>
      </xdr:nvCxnSpPr>
      <xdr:spPr>
        <a:xfrm flipV="1">
          <a:off x="14592300" y="6408801"/>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64516</xdr:rowOff>
    </xdr:from>
    <xdr:to>
      <xdr:col>76</xdr:col>
      <xdr:colOff>114300</xdr:colOff>
      <xdr:row>37</xdr:row>
      <xdr:rowOff>130683</xdr:rowOff>
    </xdr:to>
    <xdr:cxnSp macro="">
      <xdr:nvCxnSpPr>
        <xdr:cNvPr id="527" name="直線コネクタ 526"/>
        <xdr:cNvCxnSpPr/>
      </xdr:nvCxnSpPr>
      <xdr:spPr>
        <a:xfrm>
          <a:off x="13703300" y="6236716"/>
          <a:ext cx="889000" cy="2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29" name="テキスト ボックス 528"/>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64516</xdr:rowOff>
    </xdr:from>
    <xdr:to>
      <xdr:col>71</xdr:col>
      <xdr:colOff>177800</xdr:colOff>
      <xdr:row>37</xdr:row>
      <xdr:rowOff>4064</xdr:rowOff>
    </xdr:to>
    <xdr:cxnSp macro="">
      <xdr:nvCxnSpPr>
        <xdr:cNvPr id="530" name="直線コネクタ 529"/>
        <xdr:cNvCxnSpPr/>
      </xdr:nvCxnSpPr>
      <xdr:spPr>
        <a:xfrm flipV="1">
          <a:off x="12814300" y="623671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42418</xdr:rowOff>
    </xdr:from>
    <xdr:to>
      <xdr:col>72</xdr:col>
      <xdr:colOff>38100</xdr:colOff>
      <xdr:row>34</xdr:row>
      <xdr:rowOff>144018</xdr:rowOff>
    </xdr:to>
    <xdr:sp macro="" textlink="">
      <xdr:nvSpPr>
        <xdr:cNvPr id="531" name="フローチャート: 判断 530"/>
        <xdr:cNvSpPr/>
      </xdr:nvSpPr>
      <xdr:spPr>
        <a:xfrm>
          <a:off x="13652500" y="587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160545</xdr:rowOff>
    </xdr:from>
    <xdr:ext cx="534377" cy="259045"/>
    <xdr:sp macro="" textlink="">
      <xdr:nvSpPr>
        <xdr:cNvPr id="532" name="テキスト ボックス 531"/>
        <xdr:cNvSpPr txBox="1"/>
      </xdr:nvSpPr>
      <xdr:spPr>
        <a:xfrm>
          <a:off x="13436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4" name="テキスト ボックス 533"/>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103759</xdr:rowOff>
    </xdr:from>
    <xdr:to>
      <xdr:col>85</xdr:col>
      <xdr:colOff>177800</xdr:colOff>
      <xdr:row>37</xdr:row>
      <xdr:rowOff>33909</xdr:rowOff>
    </xdr:to>
    <xdr:sp macro="" textlink="">
      <xdr:nvSpPr>
        <xdr:cNvPr id="540" name="楕円 539"/>
        <xdr:cNvSpPr/>
      </xdr:nvSpPr>
      <xdr:spPr>
        <a:xfrm>
          <a:off x="16268700" y="62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82186</xdr:rowOff>
    </xdr:from>
    <xdr:ext cx="534377" cy="259045"/>
    <xdr:sp macro="" textlink="">
      <xdr:nvSpPr>
        <xdr:cNvPr id="541" name="消防費該当値テキスト"/>
        <xdr:cNvSpPr txBox="1"/>
      </xdr:nvSpPr>
      <xdr:spPr>
        <a:xfrm>
          <a:off x="16370300" y="625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14351</xdr:rowOff>
    </xdr:from>
    <xdr:to>
      <xdr:col>81</xdr:col>
      <xdr:colOff>101600</xdr:colOff>
      <xdr:row>37</xdr:row>
      <xdr:rowOff>115951</xdr:rowOff>
    </xdr:to>
    <xdr:sp macro="" textlink="">
      <xdr:nvSpPr>
        <xdr:cNvPr id="542" name="楕円 541"/>
        <xdr:cNvSpPr/>
      </xdr:nvSpPr>
      <xdr:spPr>
        <a:xfrm>
          <a:off x="15430500" y="635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107078</xdr:rowOff>
    </xdr:from>
    <xdr:ext cx="534377" cy="259045"/>
    <xdr:sp macro="" textlink="">
      <xdr:nvSpPr>
        <xdr:cNvPr id="543" name="テキスト ボックス 542"/>
        <xdr:cNvSpPr txBox="1"/>
      </xdr:nvSpPr>
      <xdr:spPr>
        <a:xfrm>
          <a:off x="15214111" y="64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79883</xdr:rowOff>
    </xdr:from>
    <xdr:to>
      <xdr:col>76</xdr:col>
      <xdr:colOff>165100</xdr:colOff>
      <xdr:row>38</xdr:row>
      <xdr:rowOff>10033</xdr:rowOff>
    </xdr:to>
    <xdr:sp macro="" textlink="">
      <xdr:nvSpPr>
        <xdr:cNvPr id="544" name="楕円 543"/>
        <xdr:cNvSpPr/>
      </xdr:nvSpPr>
      <xdr:spPr>
        <a:xfrm>
          <a:off x="14541500" y="64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1160</xdr:rowOff>
    </xdr:from>
    <xdr:ext cx="534377" cy="259045"/>
    <xdr:sp macro="" textlink="">
      <xdr:nvSpPr>
        <xdr:cNvPr id="545" name="テキスト ボックス 544"/>
        <xdr:cNvSpPr txBox="1"/>
      </xdr:nvSpPr>
      <xdr:spPr>
        <a:xfrm>
          <a:off x="14325111" y="651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13716</xdr:rowOff>
    </xdr:from>
    <xdr:to>
      <xdr:col>72</xdr:col>
      <xdr:colOff>38100</xdr:colOff>
      <xdr:row>36</xdr:row>
      <xdr:rowOff>115316</xdr:rowOff>
    </xdr:to>
    <xdr:sp macro="" textlink="">
      <xdr:nvSpPr>
        <xdr:cNvPr id="546" name="楕円 545"/>
        <xdr:cNvSpPr/>
      </xdr:nvSpPr>
      <xdr:spPr>
        <a:xfrm>
          <a:off x="13652500" y="61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106443</xdr:rowOff>
    </xdr:from>
    <xdr:ext cx="534377" cy="259045"/>
    <xdr:sp macro="" textlink="">
      <xdr:nvSpPr>
        <xdr:cNvPr id="547" name="テキスト ボックス 546"/>
        <xdr:cNvSpPr txBox="1"/>
      </xdr:nvSpPr>
      <xdr:spPr>
        <a:xfrm>
          <a:off x="13436111" y="62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124714</xdr:rowOff>
    </xdr:from>
    <xdr:to>
      <xdr:col>67</xdr:col>
      <xdr:colOff>101600</xdr:colOff>
      <xdr:row>37</xdr:row>
      <xdr:rowOff>54864</xdr:rowOff>
    </xdr:to>
    <xdr:sp macro="" textlink="">
      <xdr:nvSpPr>
        <xdr:cNvPr id="548" name="楕円 547"/>
        <xdr:cNvSpPr/>
      </xdr:nvSpPr>
      <xdr:spPr>
        <a:xfrm>
          <a:off x="12763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45991</xdr:rowOff>
    </xdr:from>
    <xdr:ext cx="534377" cy="259045"/>
    <xdr:sp macro="" textlink="">
      <xdr:nvSpPr>
        <xdr:cNvPr id="549" name="テキスト ボックス 548"/>
        <xdr:cNvSpPr txBox="1"/>
      </xdr:nvSpPr>
      <xdr:spPr>
        <a:xfrm>
          <a:off x="12547111" y="63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98,080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156121</xdr:rowOff>
    </xdr:from>
    <xdr:to>
      <xdr:col>85</xdr:col>
      <xdr:colOff>127000</xdr:colOff>
      <xdr:row>58</xdr:row>
      <xdr:rowOff>29534</xdr:rowOff>
    </xdr:to>
    <xdr:cxnSp macro="">
      <xdr:nvCxnSpPr>
        <xdr:cNvPr id="579" name="直線コネクタ 578"/>
        <xdr:cNvCxnSpPr/>
      </xdr:nvCxnSpPr>
      <xdr:spPr>
        <a:xfrm flipV="1">
          <a:off x="15481300" y="9928771"/>
          <a:ext cx="838200" cy="4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0" name="教育費平均値テキスト"/>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29534</xdr:rowOff>
    </xdr:from>
    <xdr:to>
      <xdr:col>81</xdr:col>
      <xdr:colOff>50800</xdr:colOff>
      <xdr:row>58</xdr:row>
      <xdr:rowOff>58680</xdr:rowOff>
    </xdr:to>
    <xdr:cxnSp macro="">
      <xdr:nvCxnSpPr>
        <xdr:cNvPr id="582" name="直線コネクタ 581"/>
        <xdr:cNvCxnSpPr/>
      </xdr:nvCxnSpPr>
      <xdr:spPr>
        <a:xfrm flipV="1">
          <a:off x="14592300" y="9973634"/>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45326</xdr:rowOff>
    </xdr:from>
    <xdr:to>
      <xdr:col>76</xdr:col>
      <xdr:colOff>114300</xdr:colOff>
      <xdr:row>58</xdr:row>
      <xdr:rowOff>58680</xdr:rowOff>
    </xdr:to>
    <xdr:cxnSp macro="">
      <xdr:nvCxnSpPr>
        <xdr:cNvPr id="585" name="直線コネクタ 584"/>
        <xdr:cNvCxnSpPr/>
      </xdr:nvCxnSpPr>
      <xdr:spPr>
        <a:xfrm>
          <a:off x="13703300" y="9989426"/>
          <a:ext cx="889000" cy="1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45326</xdr:rowOff>
    </xdr:from>
    <xdr:to>
      <xdr:col>71</xdr:col>
      <xdr:colOff>177800</xdr:colOff>
      <xdr:row>58</xdr:row>
      <xdr:rowOff>77501</xdr:rowOff>
    </xdr:to>
    <xdr:cxnSp macro="">
      <xdr:nvCxnSpPr>
        <xdr:cNvPr id="588" name="直線コネクタ 587"/>
        <xdr:cNvCxnSpPr/>
      </xdr:nvCxnSpPr>
      <xdr:spPr>
        <a:xfrm flipV="1">
          <a:off x="12814300" y="9989426"/>
          <a:ext cx="889000" cy="3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88367</xdr:rowOff>
    </xdr:from>
    <xdr:to>
      <xdr:col>72</xdr:col>
      <xdr:colOff>38100</xdr:colOff>
      <xdr:row>57</xdr:row>
      <xdr:rowOff>18517</xdr:rowOff>
    </xdr:to>
    <xdr:sp macro="" textlink="">
      <xdr:nvSpPr>
        <xdr:cNvPr id="589" name="フローチャート: 判断 588"/>
        <xdr:cNvSpPr/>
      </xdr:nvSpPr>
      <xdr:spPr>
        <a:xfrm>
          <a:off x="13652500" y="968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35044</xdr:rowOff>
    </xdr:from>
    <xdr:ext cx="534377" cy="259045"/>
    <xdr:sp macro="" textlink="">
      <xdr:nvSpPr>
        <xdr:cNvPr id="590" name="テキスト ボックス 589"/>
        <xdr:cNvSpPr txBox="1"/>
      </xdr:nvSpPr>
      <xdr:spPr>
        <a:xfrm>
          <a:off x="13436111" y="946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105321</xdr:rowOff>
    </xdr:from>
    <xdr:to>
      <xdr:col>85</xdr:col>
      <xdr:colOff>177800</xdr:colOff>
      <xdr:row>58</xdr:row>
      <xdr:rowOff>35471</xdr:rowOff>
    </xdr:to>
    <xdr:sp macro="" textlink="">
      <xdr:nvSpPr>
        <xdr:cNvPr id="598" name="楕円 597"/>
        <xdr:cNvSpPr/>
      </xdr:nvSpPr>
      <xdr:spPr>
        <a:xfrm>
          <a:off x="16268700" y="98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83748</xdr:rowOff>
    </xdr:from>
    <xdr:ext cx="534377" cy="259045"/>
    <xdr:sp macro="" textlink="">
      <xdr:nvSpPr>
        <xdr:cNvPr id="599" name="教育費該当値テキスト"/>
        <xdr:cNvSpPr txBox="1"/>
      </xdr:nvSpPr>
      <xdr:spPr>
        <a:xfrm>
          <a:off x="16370300" y="98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150184</xdr:rowOff>
    </xdr:from>
    <xdr:to>
      <xdr:col>81</xdr:col>
      <xdr:colOff>101600</xdr:colOff>
      <xdr:row>58</xdr:row>
      <xdr:rowOff>80334</xdr:rowOff>
    </xdr:to>
    <xdr:sp macro="" textlink="">
      <xdr:nvSpPr>
        <xdr:cNvPr id="600" name="楕円 599"/>
        <xdr:cNvSpPr/>
      </xdr:nvSpPr>
      <xdr:spPr>
        <a:xfrm>
          <a:off x="15430500" y="992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71461</xdr:rowOff>
    </xdr:from>
    <xdr:ext cx="534377" cy="259045"/>
    <xdr:sp macro="" textlink="">
      <xdr:nvSpPr>
        <xdr:cNvPr id="601" name="テキスト ボックス 600"/>
        <xdr:cNvSpPr txBox="1"/>
      </xdr:nvSpPr>
      <xdr:spPr>
        <a:xfrm>
          <a:off x="15214111" y="1001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7880</xdr:rowOff>
    </xdr:from>
    <xdr:to>
      <xdr:col>76</xdr:col>
      <xdr:colOff>165100</xdr:colOff>
      <xdr:row>58</xdr:row>
      <xdr:rowOff>109480</xdr:rowOff>
    </xdr:to>
    <xdr:sp macro="" textlink="">
      <xdr:nvSpPr>
        <xdr:cNvPr id="602" name="楕円 601"/>
        <xdr:cNvSpPr/>
      </xdr:nvSpPr>
      <xdr:spPr>
        <a:xfrm>
          <a:off x="14541500" y="9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100607</xdr:rowOff>
    </xdr:from>
    <xdr:ext cx="534377" cy="259045"/>
    <xdr:sp macro="" textlink="">
      <xdr:nvSpPr>
        <xdr:cNvPr id="603" name="テキスト ボックス 602"/>
        <xdr:cNvSpPr txBox="1"/>
      </xdr:nvSpPr>
      <xdr:spPr>
        <a:xfrm>
          <a:off x="14325111" y="100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165976</xdr:rowOff>
    </xdr:from>
    <xdr:to>
      <xdr:col>72</xdr:col>
      <xdr:colOff>38100</xdr:colOff>
      <xdr:row>58</xdr:row>
      <xdr:rowOff>96126</xdr:rowOff>
    </xdr:to>
    <xdr:sp macro="" textlink="">
      <xdr:nvSpPr>
        <xdr:cNvPr id="604" name="楕円 603"/>
        <xdr:cNvSpPr/>
      </xdr:nvSpPr>
      <xdr:spPr>
        <a:xfrm>
          <a:off x="13652500" y="993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87253</xdr:rowOff>
    </xdr:from>
    <xdr:ext cx="534377" cy="259045"/>
    <xdr:sp macro="" textlink="">
      <xdr:nvSpPr>
        <xdr:cNvPr id="605" name="テキスト ボックス 604"/>
        <xdr:cNvSpPr txBox="1"/>
      </xdr:nvSpPr>
      <xdr:spPr>
        <a:xfrm>
          <a:off x="13436111" y="1003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26701</xdr:rowOff>
    </xdr:from>
    <xdr:to>
      <xdr:col>67</xdr:col>
      <xdr:colOff>101600</xdr:colOff>
      <xdr:row>58</xdr:row>
      <xdr:rowOff>128301</xdr:rowOff>
    </xdr:to>
    <xdr:sp macro="" textlink="">
      <xdr:nvSpPr>
        <xdr:cNvPr id="606" name="楕円 605"/>
        <xdr:cNvSpPr/>
      </xdr:nvSpPr>
      <xdr:spPr>
        <a:xfrm>
          <a:off x="12763500" y="99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119428</xdr:rowOff>
    </xdr:from>
    <xdr:ext cx="534377" cy="259045"/>
    <xdr:sp macro="" textlink="">
      <xdr:nvSpPr>
        <xdr:cNvPr id="607" name="テキスト ボックス 606"/>
        <xdr:cNvSpPr txBox="1"/>
      </xdr:nvSpPr>
      <xdr:spPr>
        <a:xfrm>
          <a:off x="12547111" y="1006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19,389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96876</xdr:rowOff>
    </xdr:from>
    <xdr:to>
      <xdr:col>85</xdr:col>
      <xdr:colOff>127000</xdr:colOff>
      <xdr:row>78</xdr:row>
      <xdr:rowOff>114706</xdr:rowOff>
    </xdr:to>
    <xdr:cxnSp macro="">
      <xdr:nvCxnSpPr>
        <xdr:cNvPr id="636" name="直線コネクタ 635"/>
        <xdr:cNvCxnSpPr/>
      </xdr:nvCxnSpPr>
      <xdr:spPr>
        <a:xfrm flipV="1">
          <a:off x="15481300" y="13298526"/>
          <a:ext cx="838200" cy="18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36237</xdr:rowOff>
    </xdr:from>
    <xdr:ext cx="469744" cy="259045"/>
    <xdr:sp macro="" textlink="">
      <xdr:nvSpPr>
        <xdr:cNvPr id="637" name="災害復旧費平均値テキスト"/>
        <xdr:cNvSpPr txBox="1"/>
      </xdr:nvSpPr>
      <xdr:spPr>
        <a:xfrm>
          <a:off x="16370300" y="1340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114706</xdr:rowOff>
    </xdr:from>
    <xdr:to>
      <xdr:col>81</xdr:col>
      <xdr:colOff>50800</xdr:colOff>
      <xdr:row>79</xdr:row>
      <xdr:rowOff>33934</xdr:rowOff>
    </xdr:to>
    <xdr:cxnSp macro="">
      <xdr:nvCxnSpPr>
        <xdr:cNvPr id="639" name="直線コネクタ 638"/>
        <xdr:cNvCxnSpPr/>
      </xdr:nvCxnSpPr>
      <xdr:spPr>
        <a:xfrm flipV="1">
          <a:off x="14592300" y="13487806"/>
          <a:ext cx="889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49268</xdr:rowOff>
    </xdr:from>
    <xdr:ext cx="378565" cy="259045"/>
    <xdr:sp macro="" textlink="">
      <xdr:nvSpPr>
        <xdr:cNvPr id="641" name="テキスト ボックス 640"/>
        <xdr:cNvSpPr txBox="1"/>
      </xdr:nvSpPr>
      <xdr:spPr>
        <a:xfrm>
          <a:off x="15292017" y="13593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28524</xdr:rowOff>
    </xdr:from>
    <xdr:to>
      <xdr:col>76</xdr:col>
      <xdr:colOff>114300</xdr:colOff>
      <xdr:row>79</xdr:row>
      <xdr:rowOff>33934</xdr:rowOff>
    </xdr:to>
    <xdr:cxnSp macro="">
      <xdr:nvCxnSpPr>
        <xdr:cNvPr id="642" name="直線コネクタ 641"/>
        <xdr:cNvCxnSpPr/>
      </xdr:nvCxnSpPr>
      <xdr:spPr>
        <a:xfrm>
          <a:off x="13703300" y="13573074"/>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170714</xdr:rowOff>
    </xdr:from>
    <xdr:to>
      <xdr:col>71</xdr:col>
      <xdr:colOff>177800</xdr:colOff>
      <xdr:row>79</xdr:row>
      <xdr:rowOff>28524</xdr:rowOff>
    </xdr:to>
    <xdr:cxnSp macro="">
      <xdr:nvCxnSpPr>
        <xdr:cNvPr id="645" name="直線コネクタ 644"/>
        <xdr:cNvCxnSpPr/>
      </xdr:nvCxnSpPr>
      <xdr:spPr>
        <a:xfrm>
          <a:off x="12814300" y="13543814"/>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128752</xdr:rowOff>
    </xdr:from>
    <xdr:to>
      <xdr:col>72</xdr:col>
      <xdr:colOff>38100</xdr:colOff>
      <xdr:row>79</xdr:row>
      <xdr:rowOff>58902</xdr:rowOff>
    </xdr:to>
    <xdr:sp macro="" textlink="">
      <xdr:nvSpPr>
        <xdr:cNvPr id="646" name="フローチャート: 判断 645"/>
        <xdr:cNvSpPr/>
      </xdr:nvSpPr>
      <xdr:spPr>
        <a:xfrm>
          <a:off x="13652500" y="1350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75429</xdr:rowOff>
    </xdr:from>
    <xdr:ext cx="378565" cy="259045"/>
    <xdr:sp macro="" textlink="">
      <xdr:nvSpPr>
        <xdr:cNvPr id="647" name="テキスト ボックス 646"/>
        <xdr:cNvSpPr txBox="1"/>
      </xdr:nvSpPr>
      <xdr:spPr>
        <a:xfrm>
          <a:off x="13514017" y="1327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46076</xdr:rowOff>
    </xdr:from>
    <xdr:to>
      <xdr:col>85</xdr:col>
      <xdr:colOff>177800</xdr:colOff>
      <xdr:row>77</xdr:row>
      <xdr:rowOff>147676</xdr:rowOff>
    </xdr:to>
    <xdr:sp macro="" textlink="">
      <xdr:nvSpPr>
        <xdr:cNvPr id="655" name="楕円 654"/>
        <xdr:cNvSpPr/>
      </xdr:nvSpPr>
      <xdr:spPr>
        <a:xfrm>
          <a:off x="16268700" y="1324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68953</xdr:rowOff>
    </xdr:from>
    <xdr:ext cx="469744" cy="259045"/>
    <xdr:sp macro="" textlink="">
      <xdr:nvSpPr>
        <xdr:cNvPr id="656" name="災害復旧費該当値テキスト"/>
        <xdr:cNvSpPr txBox="1"/>
      </xdr:nvSpPr>
      <xdr:spPr>
        <a:xfrm>
          <a:off x="16370300" y="1309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63906</xdr:rowOff>
    </xdr:from>
    <xdr:to>
      <xdr:col>81</xdr:col>
      <xdr:colOff>101600</xdr:colOff>
      <xdr:row>78</xdr:row>
      <xdr:rowOff>165506</xdr:rowOff>
    </xdr:to>
    <xdr:sp macro="" textlink="">
      <xdr:nvSpPr>
        <xdr:cNvPr id="657" name="楕円 656"/>
        <xdr:cNvSpPr/>
      </xdr:nvSpPr>
      <xdr:spPr>
        <a:xfrm>
          <a:off x="15430500" y="134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10583</xdr:rowOff>
    </xdr:from>
    <xdr:ext cx="469744" cy="259045"/>
    <xdr:sp macro="" textlink="">
      <xdr:nvSpPr>
        <xdr:cNvPr id="658" name="テキスト ボックス 657"/>
        <xdr:cNvSpPr txBox="1"/>
      </xdr:nvSpPr>
      <xdr:spPr>
        <a:xfrm>
          <a:off x="15246428" y="1321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154584</xdr:rowOff>
    </xdr:from>
    <xdr:to>
      <xdr:col>76</xdr:col>
      <xdr:colOff>165100</xdr:colOff>
      <xdr:row>79</xdr:row>
      <xdr:rowOff>84734</xdr:rowOff>
    </xdr:to>
    <xdr:sp macro="" textlink="">
      <xdr:nvSpPr>
        <xdr:cNvPr id="659" name="楕円 658"/>
        <xdr:cNvSpPr/>
      </xdr:nvSpPr>
      <xdr:spPr>
        <a:xfrm>
          <a:off x="14541500" y="1352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75861</xdr:rowOff>
    </xdr:from>
    <xdr:ext cx="378565" cy="259045"/>
    <xdr:sp macro="" textlink="">
      <xdr:nvSpPr>
        <xdr:cNvPr id="660" name="テキスト ボックス 659"/>
        <xdr:cNvSpPr txBox="1"/>
      </xdr:nvSpPr>
      <xdr:spPr>
        <a:xfrm>
          <a:off x="14403017" y="13620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149174</xdr:rowOff>
    </xdr:from>
    <xdr:to>
      <xdr:col>72</xdr:col>
      <xdr:colOff>38100</xdr:colOff>
      <xdr:row>79</xdr:row>
      <xdr:rowOff>79324</xdr:rowOff>
    </xdr:to>
    <xdr:sp macro="" textlink="">
      <xdr:nvSpPr>
        <xdr:cNvPr id="661" name="楕円 660"/>
        <xdr:cNvSpPr/>
      </xdr:nvSpPr>
      <xdr:spPr>
        <a:xfrm>
          <a:off x="13652500" y="135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70451</xdr:rowOff>
    </xdr:from>
    <xdr:ext cx="378565" cy="259045"/>
    <xdr:sp macro="" textlink="">
      <xdr:nvSpPr>
        <xdr:cNvPr id="662" name="テキスト ボックス 661"/>
        <xdr:cNvSpPr txBox="1"/>
      </xdr:nvSpPr>
      <xdr:spPr>
        <a:xfrm>
          <a:off x="13514017" y="1361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119914</xdr:rowOff>
    </xdr:from>
    <xdr:to>
      <xdr:col>67</xdr:col>
      <xdr:colOff>101600</xdr:colOff>
      <xdr:row>79</xdr:row>
      <xdr:rowOff>50064</xdr:rowOff>
    </xdr:to>
    <xdr:sp macro="" textlink="">
      <xdr:nvSpPr>
        <xdr:cNvPr id="663" name="楕円 662"/>
        <xdr:cNvSpPr/>
      </xdr:nvSpPr>
      <xdr:spPr>
        <a:xfrm>
          <a:off x="12763500" y="13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41191</xdr:rowOff>
    </xdr:from>
    <xdr:ext cx="378565" cy="259045"/>
    <xdr:sp macro="" textlink="">
      <xdr:nvSpPr>
        <xdr:cNvPr id="664" name="テキスト ボックス 663"/>
        <xdr:cNvSpPr txBox="1"/>
      </xdr:nvSpPr>
      <xdr:spPr>
        <a:xfrm>
          <a:off x="12625017" y="13585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78,289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163894</xdr:rowOff>
    </xdr:from>
    <xdr:to>
      <xdr:col>85</xdr:col>
      <xdr:colOff>127000</xdr:colOff>
      <xdr:row>95</xdr:row>
      <xdr:rowOff>171286</xdr:rowOff>
    </xdr:to>
    <xdr:cxnSp macro="">
      <xdr:nvCxnSpPr>
        <xdr:cNvPr id="693" name="直線コネクタ 692"/>
        <xdr:cNvCxnSpPr/>
      </xdr:nvCxnSpPr>
      <xdr:spPr>
        <a:xfrm flipV="1">
          <a:off x="15481300" y="16451644"/>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78173</xdr:rowOff>
    </xdr:from>
    <xdr:ext cx="534377" cy="259045"/>
    <xdr:sp macro="" textlink="">
      <xdr:nvSpPr>
        <xdr:cNvPr id="694" name="公債費平均値テキスト"/>
        <xdr:cNvSpPr txBox="1"/>
      </xdr:nvSpPr>
      <xdr:spPr>
        <a:xfrm>
          <a:off x="16370300" y="1619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171286</xdr:rowOff>
    </xdr:from>
    <xdr:to>
      <xdr:col>81</xdr:col>
      <xdr:colOff>50800</xdr:colOff>
      <xdr:row>96</xdr:row>
      <xdr:rowOff>35782</xdr:rowOff>
    </xdr:to>
    <xdr:cxnSp macro="">
      <xdr:nvCxnSpPr>
        <xdr:cNvPr id="696" name="直線コネクタ 695"/>
        <xdr:cNvCxnSpPr/>
      </xdr:nvCxnSpPr>
      <xdr:spPr>
        <a:xfrm flipV="1">
          <a:off x="14592300" y="16459036"/>
          <a:ext cx="889000" cy="3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159497</xdr:rowOff>
    </xdr:from>
    <xdr:ext cx="534377" cy="259045"/>
    <xdr:sp macro="" textlink="">
      <xdr:nvSpPr>
        <xdr:cNvPr id="698" name="テキスト ボックス 697"/>
        <xdr:cNvSpPr txBox="1"/>
      </xdr:nvSpPr>
      <xdr:spPr>
        <a:xfrm>
          <a:off x="15214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35782</xdr:rowOff>
    </xdr:from>
    <xdr:to>
      <xdr:col>76</xdr:col>
      <xdr:colOff>114300</xdr:colOff>
      <xdr:row>96</xdr:row>
      <xdr:rowOff>48661</xdr:rowOff>
    </xdr:to>
    <xdr:cxnSp macro="">
      <xdr:nvCxnSpPr>
        <xdr:cNvPr id="699" name="直線コネクタ 698"/>
        <xdr:cNvCxnSpPr/>
      </xdr:nvCxnSpPr>
      <xdr:spPr>
        <a:xfrm flipV="1">
          <a:off x="13703300" y="16494982"/>
          <a:ext cx="889000" cy="1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134271</xdr:rowOff>
    </xdr:from>
    <xdr:to>
      <xdr:col>71</xdr:col>
      <xdr:colOff>177800</xdr:colOff>
      <xdr:row>96</xdr:row>
      <xdr:rowOff>48661</xdr:rowOff>
    </xdr:to>
    <xdr:cxnSp macro="">
      <xdr:nvCxnSpPr>
        <xdr:cNvPr id="702" name="直線コネクタ 701"/>
        <xdr:cNvCxnSpPr/>
      </xdr:nvCxnSpPr>
      <xdr:spPr>
        <a:xfrm>
          <a:off x="12814300" y="16250571"/>
          <a:ext cx="889000" cy="25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61658</xdr:rowOff>
    </xdr:from>
    <xdr:to>
      <xdr:col>72</xdr:col>
      <xdr:colOff>38100</xdr:colOff>
      <xdr:row>95</xdr:row>
      <xdr:rowOff>163258</xdr:rowOff>
    </xdr:to>
    <xdr:sp macro="" textlink="">
      <xdr:nvSpPr>
        <xdr:cNvPr id="703" name="フローチャート: 判断 702"/>
        <xdr:cNvSpPr/>
      </xdr:nvSpPr>
      <xdr:spPr>
        <a:xfrm>
          <a:off x="13652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8335</xdr:rowOff>
    </xdr:from>
    <xdr:ext cx="534377" cy="259045"/>
    <xdr:sp macro="" textlink="">
      <xdr:nvSpPr>
        <xdr:cNvPr id="704" name="テキスト ボックス 703"/>
        <xdr:cNvSpPr txBox="1"/>
      </xdr:nvSpPr>
      <xdr:spPr>
        <a:xfrm>
          <a:off x="13436111" y="161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37895</xdr:rowOff>
    </xdr:from>
    <xdr:ext cx="534377" cy="259045"/>
    <xdr:sp macro="" textlink="">
      <xdr:nvSpPr>
        <xdr:cNvPr id="706" name="テキスト ボックス 705"/>
        <xdr:cNvSpPr txBox="1"/>
      </xdr:nvSpPr>
      <xdr:spPr>
        <a:xfrm>
          <a:off x="12547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113094</xdr:rowOff>
    </xdr:from>
    <xdr:to>
      <xdr:col>85</xdr:col>
      <xdr:colOff>177800</xdr:colOff>
      <xdr:row>96</xdr:row>
      <xdr:rowOff>43244</xdr:rowOff>
    </xdr:to>
    <xdr:sp macro="" textlink="">
      <xdr:nvSpPr>
        <xdr:cNvPr id="712" name="楕円 711"/>
        <xdr:cNvSpPr/>
      </xdr:nvSpPr>
      <xdr:spPr>
        <a:xfrm>
          <a:off x="16268700" y="164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91521</xdr:rowOff>
    </xdr:from>
    <xdr:ext cx="534377" cy="259045"/>
    <xdr:sp macro="" textlink="">
      <xdr:nvSpPr>
        <xdr:cNvPr id="713" name="公債費該当値テキスト"/>
        <xdr:cNvSpPr txBox="1"/>
      </xdr:nvSpPr>
      <xdr:spPr>
        <a:xfrm>
          <a:off x="16370300" y="1637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120486</xdr:rowOff>
    </xdr:from>
    <xdr:to>
      <xdr:col>81</xdr:col>
      <xdr:colOff>101600</xdr:colOff>
      <xdr:row>96</xdr:row>
      <xdr:rowOff>50636</xdr:rowOff>
    </xdr:to>
    <xdr:sp macro="" textlink="">
      <xdr:nvSpPr>
        <xdr:cNvPr id="714" name="楕円 713"/>
        <xdr:cNvSpPr/>
      </xdr:nvSpPr>
      <xdr:spPr>
        <a:xfrm>
          <a:off x="15430500" y="1640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41763</xdr:rowOff>
    </xdr:from>
    <xdr:ext cx="534377" cy="259045"/>
    <xdr:sp macro="" textlink="">
      <xdr:nvSpPr>
        <xdr:cNvPr id="715" name="テキスト ボックス 714"/>
        <xdr:cNvSpPr txBox="1"/>
      </xdr:nvSpPr>
      <xdr:spPr>
        <a:xfrm>
          <a:off x="15214111" y="1650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156432</xdr:rowOff>
    </xdr:from>
    <xdr:to>
      <xdr:col>76</xdr:col>
      <xdr:colOff>165100</xdr:colOff>
      <xdr:row>96</xdr:row>
      <xdr:rowOff>86582</xdr:rowOff>
    </xdr:to>
    <xdr:sp macro="" textlink="">
      <xdr:nvSpPr>
        <xdr:cNvPr id="716" name="楕円 715"/>
        <xdr:cNvSpPr/>
      </xdr:nvSpPr>
      <xdr:spPr>
        <a:xfrm>
          <a:off x="14541500" y="164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77709</xdr:rowOff>
    </xdr:from>
    <xdr:ext cx="534377" cy="259045"/>
    <xdr:sp macro="" textlink="">
      <xdr:nvSpPr>
        <xdr:cNvPr id="717" name="テキスト ボックス 716"/>
        <xdr:cNvSpPr txBox="1"/>
      </xdr:nvSpPr>
      <xdr:spPr>
        <a:xfrm>
          <a:off x="14325111" y="1653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169311</xdr:rowOff>
    </xdr:from>
    <xdr:to>
      <xdr:col>72</xdr:col>
      <xdr:colOff>38100</xdr:colOff>
      <xdr:row>96</xdr:row>
      <xdr:rowOff>99461</xdr:rowOff>
    </xdr:to>
    <xdr:sp macro="" textlink="">
      <xdr:nvSpPr>
        <xdr:cNvPr id="718" name="楕円 717"/>
        <xdr:cNvSpPr/>
      </xdr:nvSpPr>
      <xdr:spPr>
        <a:xfrm>
          <a:off x="13652500" y="164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90588</xdr:rowOff>
    </xdr:from>
    <xdr:ext cx="534377" cy="259045"/>
    <xdr:sp macro="" textlink="">
      <xdr:nvSpPr>
        <xdr:cNvPr id="719" name="テキスト ボックス 718"/>
        <xdr:cNvSpPr txBox="1"/>
      </xdr:nvSpPr>
      <xdr:spPr>
        <a:xfrm>
          <a:off x="13436111" y="1654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83471</xdr:rowOff>
    </xdr:from>
    <xdr:to>
      <xdr:col>67</xdr:col>
      <xdr:colOff>101600</xdr:colOff>
      <xdr:row>95</xdr:row>
      <xdr:rowOff>13621</xdr:rowOff>
    </xdr:to>
    <xdr:sp macro="" textlink="">
      <xdr:nvSpPr>
        <xdr:cNvPr id="720" name="楕円 719"/>
        <xdr:cNvSpPr/>
      </xdr:nvSpPr>
      <xdr:spPr>
        <a:xfrm>
          <a:off x="12763500" y="161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30148</xdr:rowOff>
    </xdr:from>
    <xdr:ext cx="534377" cy="259045"/>
    <xdr:sp macro="" textlink="">
      <xdr:nvSpPr>
        <xdr:cNvPr id="721" name="テキスト ボックス 720"/>
        <xdr:cNvSpPr txBox="1"/>
      </xdr:nvSpPr>
      <xdr:spPr>
        <a:xfrm>
          <a:off x="12547111" y="1597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2,261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14034</xdr:rowOff>
    </xdr:from>
    <xdr:to>
      <xdr:col>102</xdr:col>
      <xdr:colOff>165100</xdr:colOff>
      <xdr:row>37</xdr:row>
      <xdr:rowOff>115634</xdr:rowOff>
    </xdr:to>
    <xdr:sp macro="" textlink="">
      <xdr:nvSpPr>
        <xdr:cNvPr id="756" name="フローチャート: 判断 755"/>
        <xdr:cNvSpPr/>
      </xdr:nvSpPr>
      <xdr:spPr>
        <a:xfrm>
          <a:off x="19494500" y="635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132161</xdr:rowOff>
    </xdr:from>
    <xdr:ext cx="378565" cy="259045"/>
    <xdr:sp macro="" textlink="">
      <xdr:nvSpPr>
        <xdr:cNvPr id="757" name="テキスト ボックス 756"/>
        <xdr:cNvSpPr txBox="1"/>
      </xdr:nvSpPr>
      <xdr:spPr>
        <a:xfrm>
          <a:off x="19356017" y="6132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主な構成項目である民生費は、住民一人当たり１４５，９１９円となっており、類似団体内平均値よりは低い傾向にあるものの、高齢化に伴い、今後も増加すると見込まれる。また、災害復旧費に関しては、平成２９年度では、台風第２１号の影響により平成２８年度から住民一人当たり１</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１９０円増加し、平成３０年度でも、台風第２１号などの影響により平成２９年度から住民一人当たり２，４８４円増加している。台風や豪雨など、急激な財政需要にも対応できる財政基盤を構築していく必要が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また、教育費については、平成３０年度に市立中学校全７校の空調整備や、市内小中学校のトイレ整備及び老朽化対策工事を行ったことにより、平成２９年度から住民一人当たり２，３５５円増加している。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平成３０年度では、財政調整基金を取り崩すことなく実質収支の黒字を確保できたため、財政調整基金の残高は増加した。しかし、平成３０年度より、普通建設事業基金を特定目的基金に変更したことにより、平成２９年度と比較し財政調整基金残高の標準財政規模比は大幅に減少している。また、実質単年度収支も黒字となっており、実質収支額及び実質単年度収支の比率は、それぞれ０．００％、０．１４％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今後も財政調整基金に頼らない財政運営をめざす。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大阪府河内長野市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平成３０年度は、水道事業会計及び後期高齢者医療特別会計において実質収支額が増加したものの、国民健康保険事業勘定特別会計において財政調整基金の積立てを行ったこと等の影響により実質収支額が大きく減少し、介護保険特別会計及び下水道事業会計、一般会計においても実質収支額が減少したことにより、全会計の合計の黒字額は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今後も、既存事業を見直すことで、健全な財政運営を持続していく。</a:t>
          </a:r>
          <a:endPar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33837628</v>
      </c>
      <c r="BO4" s="430"/>
      <c r="BP4" s="430"/>
      <c r="BQ4" s="430"/>
      <c r="BR4" s="430"/>
      <c r="BS4" s="430"/>
      <c r="BT4" s="430"/>
      <c r="BU4" s="431"/>
      <c r="BV4" s="429">
        <v>33568410</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0</v>
      </c>
      <c r="CU4" s="436"/>
      <c r="CV4" s="436"/>
      <c r="CW4" s="436"/>
      <c r="CX4" s="436"/>
      <c r="CY4" s="436"/>
      <c r="CZ4" s="436"/>
      <c r="DA4" s="437"/>
      <c r="DB4" s="435">
        <v>0.2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33698702</v>
      </c>
      <c r="BO5" s="467"/>
      <c r="BP5" s="467"/>
      <c r="BQ5" s="467"/>
      <c r="BR5" s="467"/>
      <c r="BS5" s="467"/>
      <c r="BT5" s="467"/>
      <c r="BU5" s="468"/>
      <c r="BV5" s="466">
        <v>33448949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99.9</v>
      </c>
      <c r="CU5" s="464"/>
      <c r="CV5" s="464"/>
      <c r="CW5" s="464"/>
      <c r="CX5" s="464"/>
      <c r="CY5" s="464"/>
      <c r="CZ5" s="464"/>
      <c r="DA5" s="465"/>
      <c r="DB5" s="463">
        <v>99</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138926</v>
      </c>
      <c r="BO6" s="467"/>
      <c r="BP6" s="467"/>
      <c r="BQ6" s="467"/>
      <c r="BR6" s="467"/>
      <c r="BS6" s="467"/>
      <c r="BT6" s="467"/>
      <c r="BU6" s="468"/>
      <c r="BV6" s="466">
        <v>119461</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107.3</v>
      </c>
      <c r="CU6" s="504"/>
      <c r="CV6" s="504"/>
      <c r="CW6" s="504"/>
      <c r="CX6" s="504"/>
      <c r="CY6" s="504"/>
      <c r="CZ6" s="504"/>
      <c r="DA6" s="505"/>
      <c r="DB6" s="503">
        <v>105.4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102</v>
      </c>
      <c r="AV7" s="499"/>
      <c r="AW7" s="499"/>
      <c r="AX7" s="499"/>
      <c r="AY7" s="500" t="s">
        <v>106</v>
      </c>
      <c r="AZ7" s="501"/>
      <c r="BA7" s="501"/>
      <c r="BB7" s="501"/>
      <c r="BC7" s="501"/>
      <c r="BD7" s="501"/>
      <c r="BE7" s="501"/>
      <c r="BF7" s="501"/>
      <c r="BG7" s="501"/>
      <c r="BH7" s="501"/>
      <c r="BI7" s="501"/>
      <c r="BJ7" s="501"/>
      <c r="BK7" s="501"/>
      <c r="BL7" s="501"/>
      <c r="BM7" s="502"/>
      <c r="BN7" s="466">
        <v>138700</v>
      </c>
      <c r="BO7" s="467"/>
      <c r="BP7" s="467"/>
      <c r="BQ7" s="467"/>
      <c r="BR7" s="467"/>
      <c r="BS7" s="467"/>
      <c r="BT7" s="467"/>
      <c r="BU7" s="468"/>
      <c r="BV7" s="466">
        <v>81845</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20742158</v>
      </c>
      <c r="CU7" s="467"/>
      <c r="CV7" s="467"/>
      <c r="CW7" s="467"/>
      <c r="CX7" s="467"/>
      <c r="CY7" s="467"/>
      <c r="CZ7" s="467"/>
      <c r="DA7" s="468"/>
      <c r="DB7" s="466">
        <v>20772481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226</v>
      </c>
      <c r="BO8" s="467"/>
      <c r="BP8" s="467"/>
      <c r="BQ8" s="467"/>
      <c r="BR8" s="467"/>
      <c r="BS8" s="467"/>
      <c r="BT8" s="467"/>
      <c r="BU8" s="468"/>
      <c r="BV8" s="466">
        <v>37616</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0.65</v>
      </c>
      <c r="CU8" s="507"/>
      <c r="CV8" s="507"/>
      <c r="CW8" s="507"/>
      <c r="CX8" s="507"/>
      <c r="CY8" s="507"/>
      <c r="CZ8" s="507"/>
      <c r="DA8" s="508"/>
      <c r="DB8" s="506">
        <v>0.65</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106987</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-37390</v>
      </c>
      <c r="BO9" s="467"/>
      <c r="BP9" s="467"/>
      <c r="BQ9" s="467"/>
      <c r="BR9" s="467"/>
      <c r="BS9" s="467"/>
      <c r="BT9" s="467"/>
      <c r="BU9" s="468"/>
      <c r="BV9" s="466">
        <v>20399</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13.7</v>
      </c>
      <c r="CU9" s="464"/>
      <c r="CV9" s="464"/>
      <c r="CW9" s="464"/>
      <c r="CX9" s="464"/>
      <c r="CY9" s="464"/>
      <c r="CZ9" s="464"/>
      <c r="DA9" s="465"/>
      <c r="DB9" s="463">
        <v>13.9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112490</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66541</v>
      </c>
      <c r="BO10" s="467"/>
      <c r="BP10" s="467"/>
      <c r="BQ10" s="467"/>
      <c r="BR10" s="467"/>
      <c r="BS10" s="467"/>
      <c r="BT10" s="467"/>
      <c r="BU10" s="468"/>
      <c r="BV10" s="466">
        <v>28797</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121</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105924</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102</v>
      </c>
      <c r="AV12" s="499"/>
      <c r="AW12" s="499"/>
      <c r="AX12" s="499"/>
      <c r="AY12" s="500" t="s">
        <v>136</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105350</v>
      </c>
      <c r="S13" s="548"/>
      <c r="T13" s="548"/>
      <c r="U13" s="548"/>
      <c r="V13" s="549"/>
      <c r="W13" s="482" t="s">
        <v>141</v>
      </c>
      <c r="X13" s="483"/>
      <c r="Y13" s="483"/>
      <c r="Z13" s="483"/>
      <c r="AA13" s="483"/>
      <c r="AB13" s="473"/>
      <c r="AC13" s="517">
        <v>491</v>
      </c>
      <c r="AD13" s="518"/>
      <c r="AE13" s="518"/>
      <c r="AF13" s="518"/>
      <c r="AG13" s="557"/>
      <c r="AH13" s="517">
        <v>466</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29151</v>
      </c>
      <c r="BO13" s="467"/>
      <c r="BP13" s="467"/>
      <c r="BQ13" s="467"/>
      <c r="BR13" s="467"/>
      <c r="BS13" s="467"/>
      <c r="BT13" s="467"/>
      <c r="BU13" s="468"/>
      <c r="BV13" s="466">
        <v>49196</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1.9</v>
      </c>
      <c r="CU13" s="464"/>
      <c r="CV13" s="464"/>
      <c r="CW13" s="464"/>
      <c r="CX13" s="464"/>
      <c r="CY13" s="464"/>
      <c r="CZ13" s="464"/>
      <c r="DA13" s="465"/>
      <c r="DB13" s="463">
        <v>1.3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107280</v>
      </c>
      <c r="S14" s="548"/>
      <c r="T14" s="548"/>
      <c r="U14" s="548"/>
      <c r="V14" s="549"/>
      <c r="W14" s="456"/>
      <c r="X14" s="457"/>
      <c r="Y14" s="457"/>
      <c r="Z14" s="457"/>
      <c r="AA14" s="457"/>
      <c r="AB14" s="446"/>
      <c r="AC14" s="550">
        <v>1.2</v>
      </c>
      <c r="AD14" s="551"/>
      <c r="AE14" s="551"/>
      <c r="AF14" s="551"/>
      <c r="AG14" s="552"/>
      <c r="AH14" s="550">
        <v>1.1000000000000001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t="s">
        <v>148</v>
      </c>
      <c r="CU14" s="562"/>
      <c r="CV14" s="562"/>
      <c r="CW14" s="562"/>
      <c r="CX14" s="562"/>
      <c r="CY14" s="562"/>
      <c r="CZ14" s="562"/>
      <c r="DA14" s="563"/>
      <c r="DB14" s="561" t="s">
        <v>129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149</v>
      </c>
      <c r="N15" s="555"/>
      <c r="O15" s="555"/>
      <c r="P15" s="555"/>
      <c r="Q15" s="556"/>
      <c r="R15" s="547">
        <v>106742</v>
      </c>
      <c r="S15" s="548"/>
      <c r="T15" s="548"/>
      <c r="U15" s="548"/>
      <c r="V15" s="549"/>
      <c r="W15" s="482" t="s">
        <v>150</v>
      </c>
      <c r="X15" s="483"/>
      <c r="Y15" s="483"/>
      <c r="Z15" s="483"/>
      <c r="AA15" s="483"/>
      <c r="AB15" s="473"/>
      <c r="AC15" s="517">
        <v>8560</v>
      </c>
      <c r="AD15" s="518"/>
      <c r="AE15" s="518"/>
      <c r="AF15" s="518"/>
      <c r="AG15" s="557"/>
      <c r="AH15" s="517">
        <v>9284</v>
      </c>
      <c r="AI15" s="518"/>
      <c r="AJ15" s="518"/>
      <c r="AK15" s="518"/>
      <c r="AL15" s="519"/>
      <c r="AM15" s="495"/>
      <c r="AN15" s="496"/>
      <c r="AO15" s="496"/>
      <c r="AP15" s="496"/>
      <c r="AQ15" s="496"/>
      <c r="AR15" s="496"/>
      <c r="AS15" s="496"/>
      <c r="AT15" s="497"/>
      <c r="AU15" s="498"/>
      <c r="AV15" s="499"/>
      <c r="AW15" s="499"/>
      <c r="AX15" s="499"/>
      <c r="AY15" s="426" t="s">
        <v>151</v>
      </c>
      <c r="AZ15" s="427"/>
      <c r="BA15" s="427"/>
      <c r="BB15" s="427"/>
      <c r="BC15" s="427"/>
      <c r="BD15" s="427"/>
      <c r="BE15" s="427"/>
      <c r="BF15" s="427"/>
      <c r="BG15" s="427"/>
      <c r="BH15" s="427"/>
      <c r="BI15" s="427"/>
      <c r="BJ15" s="427"/>
      <c r="BK15" s="427"/>
      <c r="BL15" s="427"/>
      <c r="BM15" s="428"/>
      <c r="BN15" s="429">
        <v>10473508</v>
      </c>
      <c r="BO15" s="430"/>
      <c r="BP15" s="430"/>
      <c r="BQ15" s="430"/>
      <c r="BR15" s="430"/>
      <c r="BS15" s="430"/>
      <c r="BT15" s="430"/>
      <c r="BU15" s="431"/>
      <c r="BV15" s="429">
        <v>10471968</v>
      </c>
      <c r="BW15" s="430"/>
      <c r="BX15" s="430"/>
      <c r="BY15" s="430"/>
      <c r="BZ15" s="430"/>
      <c r="CA15" s="430"/>
      <c r="CB15" s="430"/>
      <c r="CC15" s="431"/>
      <c r="CD15" s="564" t="s">
        <v>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153</v>
      </c>
      <c r="M16" s="575"/>
      <c r="N16" s="575"/>
      <c r="O16" s="575"/>
      <c r="P16" s="575"/>
      <c r="Q16" s="576"/>
      <c r="R16" s="567" t="s">
        <v>154</v>
      </c>
      <c r="S16" s="568"/>
      <c r="T16" s="568"/>
      <c r="U16" s="568"/>
      <c r="V16" s="569"/>
      <c r="W16" s="456"/>
      <c r="X16" s="457"/>
      <c r="Y16" s="457"/>
      <c r="Z16" s="457"/>
      <c r="AA16" s="457"/>
      <c r="AB16" s="446"/>
      <c r="AC16" s="550">
        <v>21.4</v>
      </c>
      <c r="AD16" s="551"/>
      <c r="AE16" s="551"/>
      <c r="AF16" s="551"/>
      <c r="AG16" s="552"/>
      <c r="AH16" s="550">
        <v>21.5</v>
      </c>
      <c r="AI16" s="551"/>
      <c r="AJ16" s="551"/>
      <c r="AK16" s="551"/>
      <c r="AL16" s="553"/>
      <c r="AM16" s="495"/>
      <c r="AN16" s="496"/>
      <c r="AO16" s="496"/>
      <c r="AP16" s="496"/>
      <c r="AQ16" s="496"/>
      <c r="AR16" s="496"/>
      <c r="AS16" s="496"/>
      <c r="AT16" s="497"/>
      <c r="AU16" s="498"/>
      <c r="AV16" s="499"/>
      <c r="AW16" s="499"/>
      <c r="AX16" s="499"/>
      <c r="AY16" s="500" t="s">
        <v>155</v>
      </c>
      <c r="AZ16" s="501"/>
      <c r="BA16" s="501"/>
      <c r="BB16" s="501"/>
      <c r="BC16" s="501"/>
      <c r="BD16" s="501"/>
      <c r="BE16" s="501"/>
      <c r="BF16" s="501"/>
      <c r="BG16" s="501"/>
      <c r="BH16" s="501"/>
      <c r="BI16" s="501"/>
      <c r="BJ16" s="501"/>
      <c r="BK16" s="501"/>
      <c r="BL16" s="501"/>
      <c r="BM16" s="502"/>
      <c r="BN16" s="466">
        <v>16460477</v>
      </c>
      <c r="BO16" s="467"/>
      <c r="BP16" s="467"/>
      <c r="BQ16" s="467"/>
      <c r="BR16" s="467"/>
      <c r="BS16" s="467"/>
      <c r="BT16" s="467"/>
      <c r="BU16" s="468"/>
      <c r="BV16" s="466">
        <v>16480971</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156</v>
      </c>
      <c r="N17" s="571"/>
      <c r="O17" s="571"/>
      <c r="P17" s="571"/>
      <c r="Q17" s="572"/>
      <c r="R17" s="567" t="s">
        <v>154</v>
      </c>
      <c r="S17" s="568"/>
      <c r="T17" s="568"/>
      <c r="U17" s="568"/>
      <c r="V17" s="569"/>
      <c r="W17" s="482" t="s">
        <v>157</v>
      </c>
      <c r="X17" s="483"/>
      <c r="Y17" s="483"/>
      <c r="Z17" s="483"/>
      <c r="AA17" s="483"/>
      <c r="AB17" s="473"/>
      <c r="AC17" s="517">
        <v>30981</v>
      </c>
      <c r="AD17" s="518"/>
      <c r="AE17" s="518"/>
      <c r="AF17" s="518"/>
      <c r="AG17" s="557"/>
      <c r="AH17" s="517">
        <v>33438</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13311625</v>
      </c>
      <c r="BO17" s="467"/>
      <c r="BP17" s="467"/>
      <c r="BQ17" s="467"/>
      <c r="BR17" s="467"/>
      <c r="BS17" s="467"/>
      <c r="BT17" s="467"/>
      <c r="BU17" s="468"/>
      <c r="BV17" s="466">
        <v>13318179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109.63</v>
      </c>
      <c r="M18" s="579"/>
      <c r="N18" s="579"/>
      <c r="O18" s="579"/>
      <c r="P18" s="579"/>
      <c r="Q18" s="579"/>
      <c r="R18" s="580"/>
      <c r="S18" s="580"/>
      <c r="T18" s="580"/>
      <c r="U18" s="580"/>
      <c r="V18" s="581"/>
      <c r="W18" s="484"/>
      <c r="X18" s="485"/>
      <c r="Y18" s="485"/>
      <c r="Z18" s="485"/>
      <c r="AA18" s="485"/>
      <c r="AB18" s="476"/>
      <c r="AC18" s="582">
        <v>77.400000000000006</v>
      </c>
      <c r="AD18" s="583"/>
      <c r="AE18" s="583"/>
      <c r="AF18" s="583"/>
      <c r="AG18" s="584"/>
      <c r="AH18" s="582">
        <v>77.400000000000006</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21122232</v>
      </c>
      <c r="BO18" s="467"/>
      <c r="BP18" s="467"/>
      <c r="BQ18" s="467"/>
      <c r="BR18" s="467"/>
      <c r="BS18" s="467"/>
      <c r="BT18" s="467"/>
      <c r="BU18" s="468"/>
      <c r="BV18" s="466">
        <v>20901833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976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22653877</v>
      </c>
      <c r="BO19" s="467"/>
      <c r="BP19" s="467"/>
      <c r="BQ19" s="467"/>
      <c r="BR19" s="467"/>
      <c r="BS19" s="467"/>
      <c r="BT19" s="467"/>
      <c r="BU19" s="468"/>
      <c r="BV19" s="466">
        <v>22443166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42144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31370007</v>
      </c>
      <c r="BO23" s="467"/>
      <c r="BP23" s="467"/>
      <c r="BQ23" s="467"/>
      <c r="BR23" s="467"/>
      <c r="BS23" s="467"/>
      <c r="BT23" s="467"/>
      <c r="BU23" s="468"/>
      <c r="BV23" s="466">
        <v>31871416</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7000</v>
      </c>
      <c r="R24" s="518"/>
      <c r="S24" s="518"/>
      <c r="T24" s="518"/>
      <c r="U24" s="518"/>
      <c r="V24" s="557"/>
      <c r="W24" s="616"/>
      <c r="X24" s="604"/>
      <c r="Y24" s="605"/>
      <c r="Z24" s="516" t="s">
        <v>173</v>
      </c>
      <c r="AA24" s="496"/>
      <c r="AB24" s="496"/>
      <c r="AC24" s="496"/>
      <c r="AD24" s="496"/>
      <c r="AE24" s="496"/>
      <c r="AF24" s="496"/>
      <c r="AG24" s="497"/>
      <c r="AH24" s="517">
        <v>531</v>
      </c>
      <c r="AI24" s="518"/>
      <c r="AJ24" s="518"/>
      <c r="AK24" s="518"/>
      <c r="AL24" s="557"/>
      <c r="AM24" s="517">
        <v>1706103</v>
      </c>
      <c r="AN24" s="518"/>
      <c r="AO24" s="518"/>
      <c r="AP24" s="518"/>
      <c r="AQ24" s="518"/>
      <c r="AR24" s="557"/>
      <c r="AS24" s="517">
        <v>3213</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27045564</v>
      </c>
      <c r="BO24" s="467"/>
      <c r="BP24" s="467"/>
      <c r="BQ24" s="467"/>
      <c r="BR24" s="467"/>
      <c r="BS24" s="467"/>
      <c r="BT24" s="467"/>
      <c r="BU24" s="468"/>
      <c r="BV24" s="466">
        <v>26929423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2</v>
      </c>
      <c r="M25" s="518"/>
      <c r="N25" s="518"/>
      <c r="O25" s="518"/>
      <c r="P25" s="557"/>
      <c r="Q25" s="517">
        <v>7470</v>
      </c>
      <c r="R25" s="518"/>
      <c r="S25" s="518"/>
      <c r="T25" s="518"/>
      <c r="U25" s="518"/>
      <c r="V25" s="557"/>
      <c r="W25" s="616"/>
      <c r="X25" s="604"/>
      <c r="Y25" s="605"/>
      <c r="Z25" s="516" t="s">
        <v>176</v>
      </c>
      <c r="AA25" s="496"/>
      <c r="AB25" s="496"/>
      <c r="AC25" s="496"/>
      <c r="AD25" s="496"/>
      <c r="AE25" s="496"/>
      <c r="AF25" s="496"/>
      <c r="AG25" s="497"/>
      <c r="AH25" s="517">
        <v>117</v>
      </c>
      <c r="AI25" s="518"/>
      <c r="AJ25" s="518"/>
      <c r="AK25" s="518"/>
      <c r="AL25" s="557"/>
      <c r="AM25" s="517">
        <v>366210</v>
      </c>
      <c r="AN25" s="518"/>
      <c r="AO25" s="518"/>
      <c r="AP25" s="518"/>
      <c r="AQ25" s="518"/>
      <c r="AR25" s="557"/>
      <c r="AS25" s="517">
        <v>3130</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2334497</v>
      </c>
      <c r="BO25" s="430"/>
      <c r="BP25" s="430"/>
      <c r="BQ25" s="430"/>
      <c r="BR25" s="430"/>
      <c r="BS25" s="430"/>
      <c r="BT25" s="430"/>
      <c r="BU25" s="431"/>
      <c r="BV25" s="429">
        <v>3073473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6570</v>
      </c>
      <c r="R26" s="518"/>
      <c r="S26" s="518"/>
      <c r="T26" s="518"/>
      <c r="U26" s="518"/>
      <c r="V26" s="557"/>
      <c r="W26" s="616"/>
      <c r="X26" s="604"/>
      <c r="Y26" s="605"/>
      <c r="Z26" s="516" t="s">
        <v>179</v>
      </c>
      <c r="AA26" s="626"/>
      <c r="AB26" s="626"/>
      <c r="AC26" s="626"/>
      <c r="AD26" s="626"/>
      <c r="AE26" s="626"/>
      <c r="AF26" s="626"/>
      <c r="AG26" s="627"/>
      <c r="AH26" s="517">
        <v>8</v>
      </c>
      <c r="AI26" s="518"/>
      <c r="AJ26" s="518"/>
      <c r="AK26" s="518"/>
      <c r="AL26" s="557"/>
      <c r="AM26" s="517">
        <v>28384</v>
      </c>
      <c r="AN26" s="518"/>
      <c r="AO26" s="518"/>
      <c r="AP26" s="518"/>
      <c r="AQ26" s="518"/>
      <c r="AR26" s="557"/>
      <c r="AS26" s="517">
        <v>3548</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t="s">
        <v>139</v>
      </c>
      <c r="BO26" s="467"/>
      <c r="BP26" s="467"/>
      <c r="BQ26" s="467"/>
      <c r="BR26" s="467"/>
      <c r="BS26" s="467"/>
      <c r="BT26" s="467"/>
      <c r="BU26" s="468"/>
      <c r="BV26" s="466" t="s">
        <v>148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6600</v>
      </c>
      <c r="R27" s="518"/>
      <c r="S27" s="518"/>
      <c r="T27" s="518"/>
      <c r="U27" s="518"/>
      <c r="V27" s="557"/>
      <c r="W27" s="616"/>
      <c r="X27" s="604"/>
      <c r="Y27" s="605"/>
      <c r="Z27" s="516" t="s">
        <v>182</v>
      </c>
      <c r="AA27" s="496"/>
      <c r="AB27" s="496"/>
      <c r="AC27" s="496"/>
      <c r="AD27" s="496"/>
      <c r="AE27" s="496"/>
      <c r="AF27" s="496"/>
      <c r="AG27" s="497"/>
      <c r="AH27" s="517">
        <v>11</v>
      </c>
      <c r="AI27" s="518"/>
      <c r="AJ27" s="518"/>
      <c r="AK27" s="518"/>
      <c r="AL27" s="557"/>
      <c r="AM27" s="517">
        <v>47791</v>
      </c>
      <c r="AN27" s="518"/>
      <c r="AO27" s="518"/>
      <c r="AP27" s="518"/>
      <c r="AQ27" s="518"/>
      <c r="AR27" s="557"/>
      <c r="AS27" s="517">
        <v>4345</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1074509</v>
      </c>
      <c r="BO27" s="640"/>
      <c r="BP27" s="640"/>
      <c r="BQ27" s="640"/>
      <c r="BR27" s="640"/>
      <c r="BS27" s="640"/>
      <c r="BT27" s="640"/>
      <c r="BU27" s="641"/>
      <c r="BV27" s="639">
        <v>1074509</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6100</v>
      </c>
      <c r="R28" s="518"/>
      <c r="S28" s="518"/>
      <c r="T28" s="518"/>
      <c r="U28" s="518"/>
      <c r="V28" s="557"/>
      <c r="W28" s="616"/>
      <c r="X28" s="604"/>
      <c r="Y28" s="605"/>
      <c r="Z28" s="516" t="s">
        <v>185</v>
      </c>
      <c r="AA28" s="496"/>
      <c r="AB28" s="496"/>
      <c r="AC28" s="496"/>
      <c r="AD28" s="496"/>
      <c r="AE28" s="496"/>
      <c r="AF28" s="496"/>
      <c r="AG28" s="497"/>
      <c r="AH28" s="517" t="s">
        <v>138</v>
      </c>
      <c r="AI28" s="518"/>
      <c r="AJ28" s="518"/>
      <c r="AK28" s="518"/>
      <c r="AL28" s="557"/>
      <c r="AM28" s="517" t="s">
        <v>148</v>
      </c>
      <c r="AN28" s="518"/>
      <c r="AO28" s="518"/>
      <c r="AP28" s="518"/>
      <c r="AQ28" s="518"/>
      <c r="AR28" s="557"/>
      <c r="AS28" s="517" t="s">
        <v>148</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2405847</v>
      </c>
      <c r="BO28" s="430"/>
      <c r="BP28" s="430"/>
      <c r="BQ28" s="430"/>
      <c r="BR28" s="430"/>
      <c r="BS28" s="430"/>
      <c r="BT28" s="430"/>
      <c r="BU28" s="431"/>
      <c r="BV28" s="429">
        <v>2339306</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16</v>
      </c>
      <c r="M29" s="518"/>
      <c r="N29" s="518"/>
      <c r="O29" s="518"/>
      <c r="P29" s="557"/>
      <c r="Q29" s="517">
        <v>5700</v>
      </c>
      <c r="R29" s="518"/>
      <c r="S29" s="518"/>
      <c r="T29" s="518"/>
      <c r="U29" s="518"/>
      <c r="V29" s="557"/>
      <c r="W29" s="617"/>
      <c r="X29" s="618"/>
      <c r="Y29" s="619"/>
      <c r="Z29" s="516" t="s">
        <v>188</v>
      </c>
      <c r="AA29" s="496"/>
      <c r="AB29" s="496"/>
      <c r="AC29" s="496"/>
      <c r="AD29" s="496"/>
      <c r="AE29" s="496"/>
      <c r="AF29" s="496"/>
      <c r="AG29" s="497"/>
      <c r="AH29" s="517">
        <v>542</v>
      </c>
      <c r="AI29" s="518"/>
      <c r="AJ29" s="518"/>
      <c r="AK29" s="518"/>
      <c r="AL29" s="557"/>
      <c r="AM29" s="517">
        <v>1753894</v>
      </c>
      <c r="AN29" s="518"/>
      <c r="AO29" s="518"/>
      <c r="AP29" s="518"/>
      <c r="AQ29" s="518"/>
      <c r="AR29" s="557"/>
      <c r="AS29" s="517">
        <v>3236</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407081</v>
      </c>
      <c r="BO29" s="467"/>
      <c r="BP29" s="467"/>
      <c r="BQ29" s="467"/>
      <c r="BR29" s="467"/>
      <c r="BS29" s="467"/>
      <c r="BT29" s="467"/>
      <c r="BU29" s="468"/>
      <c r="BV29" s="466">
        <v>404949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99.1</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4898184</v>
      </c>
      <c r="BO30" s="640"/>
      <c r="BP30" s="640"/>
      <c r="BQ30" s="640"/>
      <c r="BR30" s="640"/>
      <c r="BS30" s="640"/>
      <c r="BT30" s="640"/>
      <c r="BU30" s="641"/>
      <c r="BV30" s="639">
        <v>4690968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199</v>
      </c>
      <c r="X33" s="455"/>
      <c r="Y33" s="455"/>
      <c r="Z33" s="455"/>
      <c r="AA33" s="455"/>
      <c r="AB33" s="455"/>
      <c r="AC33" s="455"/>
      <c r="AD33" s="455"/>
      <c r="AE33" s="455"/>
      <c r="AF33" s="455"/>
      <c r="AG33" s="455"/>
      <c r="AH33" s="455"/>
      <c r="AI33" s="455"/>
      <c r="AJ33" s="455"/>
      <c r="AK33" s="455"/>
      <c r="AL33" s="215"/>
      <c r="AM33" s="490" t="s">
        <v>200</v>
      </c>
      <c r="AN33" s="490"/>
      <c r="AO33" s="455" t="s">
        <v>199</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197</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国民健康保険事業勘定特別会計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南河内環境事業組合（一般会計）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河内長野市公園緑化協会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土地取得特別会計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大阪府後期高齢者医療広域連合（一般会計）</v>
      </c>
      <c r="BZ35" s="653"/>
      <c r="CA35" s="653"/>
      <c r="CB35" s="653"/>
      <c r="CC35" s="653"/>
      <c r="CD35" s="653"/>
      <c r="CE35" s="653"/>
      <c r="CF35" s="653"/>
      <c r="CG35" s="653"/>
      <c r="CH35" s="653"/>
      <c r="CI35" s="653"/>
      <c r="CJ35" s="653"/>
      <c r="CK35" s="653"/>
      <c r="CL35" s="653"/>
      <c r="CM35" s="653"/>
      <c r="CN35" s="213"/>
      <c r="CO35" s="652">
        <f t="shared" ref="CO35:CO43" si="3">IF(CQ35="","",CO34+1)</f>
        <v>14</v>
      </c>
      <c r="CP35" s="652"/>
      <c r="CQ35" s="653" t="str">
        <f>IF('各会計、関係団体の財政状況及び健全化判断比率'!BS8="","",'各会計、関係団体の財政状況及び健全化判断比率'!BS8)</f>
        <v>河内長野市勤労者福祉サービスセンター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大阪府後期高齢者医療広域連合（後期高齢者医療特別会計）</v>
      </c>
      <c r="BZ36" s="653"/>
      <c r="CA36" s="653"/>
      <c r="CB36" s="653"/>
      <c r="CC36" s="653"/>
      <c r="CD36" s="653"/>
      <c r="CE36" s="653"/>
      <c r="CF36" s="653"/>
      <c r="CG36" s="653"/>
      <c r="CH36" s="653"/>
      <c r="CI36" s="653"/>
      <c r="CJ36" s="653"/>
      <c r="CK36" s="653"/>
      <c r="CL36" s="653"/>
      <c r="CM36" s="653"/>
      <c r="CN36" s="213"/>
      <c r="CO36" s="652">
        <f t="shared" si="3"/>
        <v>15</v>
      </c>
      <c r="CP36" s="652"/>
      <c r="CQ36" s="653" t="str">
        <f>IF('各会計、関係団体の財政状況及び健全化判断比率'!BS9="","",'各会計、関係団体の財政状況及び健全化判断比率'!BS9)</f>
        <v>河内長野市文化振興財団</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大阪広域水道企業団水道事業会計（水道用水供給事業）</v>
      </c>
      <c r="BZ37" s="653"/>
      <c r="CA37" s="653"/>
      <c r="CB37" s="653"/>
      <c r="CC37" s="653"/>
      <c r="CD37" s="653"/>
      <c r="CE37" s="653"/>
      <c r="CF37" s="653"/>
      <c r="CG37" s="653"/>
      <c r="CH37" s="653"/>
      <c r="CI37" s="653"/>
      <c r="CJ37" s="653"/>
      <c r="CK37" s="653"/>
      <c r="CL37" s="653"/>
      <c r="CM37" s="653"/>
      <c r="CN37" s="213"/>
      <c r="CO37" s="652">
        <f t="shared" si="3"/>
        <v>16</v>
      </c>
      <c r="CP37" s="652"/>
      <c r="CQ37" s="653" t="str">
        <f>IF('各会計、関係団体の財政状況及び健全化判断比率'!BS10="","",'各会計、関係団体の財政状況及び健全化判断比率'!BS10)</f>
        <v>河内長野都市開発</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大阪広域水道企業団（工業用水道事業会計）</v>
      </c>
      <c r="BZ38" s="653"/>
      <c r="CA38" s="653"/>
      <c r="CB38" s="653"/>
      <c r="CC38" s="653"/>
      <c r="CD38" s="653"/>
      <c r="CE38" s="653"/>
      <c r="CF38" s="653"/>
      <c r="CG38" s="653"/>
      <c r="CH38" s="653"/>
      <c r="CI38" s="653"/>
      <c r="CJ38" s="653"/>
      <c r="CK38" s="653"/>
      <c r="CL38" s="653"/>
      <c r="CM38" s="653"/>
      <c r="CN38" s="213"/>
      <c r="CO38" s="652">
        <f t="shared" si="3"/>
        <v>17</v>
      </c>
      <c r="CP38" s="652"/>
      <c r="CQ38" s="653" t="str">
        <f>IF('各会計、関係団体の財政状況及び健全化判断比率'!BS11="","",'各会計、関係団体の財政状況及び健全化判断比率'!BS11)</f>
        <v>三日市都市開発</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f t="shared" si="3"/>
        <v>18</v>
      </c>
      <c r="CP39" s="652"/>
      <c r="CQ39" s="653" t="str">
        <f>IF('各会計、関係団体の財政状況及び健全化判断比率'!BS12="","",'各会計、関係団体の財政状況及び健全化判断比率'!BS12)</f>
        <v>三日市町駅整備</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ksxdQupm9AD52FzpqChSNXnCnc1jpwxNsGrs9HnIfW8vGKNfb8oDu8lLC4a+qMBro59dBn36fMv+BN8DO6KVQ==" saltValue="PwLYjFUraXAMp0km0KhQ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44" t="s">
        <v>556</v>
      </c>
      <c r="D34" s="1244"/>
      <c r="E34" s="1245"/>
      <c r="F34" s="32">
        <v>12.08</v>
      </c>
      <c r="G34" s="33">
        <v>13.05</v>
      </c>
      <c r="H34" s="33">
        <v>12.09</v>
      </c>
      <c r="I34" s="33">
        <v>11.33</v>
      </c>
      <c r="J34" s="34">
        <v>12.94</v>
      </c>
      <c r="K34" s="22"/>
      <c r="L34" s="22"/>
      <c r="M34" s="22"/>
      <c r="N34" s="22"/>
      <c r="O34" s="22"/>
      <c r="P34" s="22"/>
    </row>
    <row r="35" spans="1:16" ht="39" customHeight="1" x14ac:dyDescent="0.15">
      <c r="A35" s="22"/>
      <c r="B35" s="35"/>
      <c r="C35" s="1238" t="s">
        <v>557</v>
      </c>
      <c r="D35" s="1239"/>
      <c r="E35" s="1240"/>
      <c r="F35" s="36">
        <v>0.17</v>
      </c>
      <c r="G35" s="37">
        <v>0.67</v>
      </c>
      <c r="H35" s="37">
        <v>0.94</v>
      </c>
      <c r="I35" s="37">
        <v>1.4</v>
      </c>
      <c r="J35" s="38">
        <v>0.77</v>
      </c>
      <c r="K35" s="22"/>
      <c r="L35" s="22"/>
      <c r="M35" s="22"/>
      <c r="N35" s="22"/>
      <c r="O35" s="22"/>
      <c r="P35" s="22"/>
    </row>
    <row r="36" spans="1:16" ht="39" customHeight="1" x14ac:dyDescent="0.15">
      <c r="A36" s="22"/>
      <c r="B36" s="35"/>
      <c r="C36" s="1238" t="s">
        <v>558</v>
      </c>
      <c r="D36" s="1239"/>
      <c r="E36" s="1240"/>
      <c r="F36" s="36">
        <v>2.41</v>
      </c>
      <c r="G36" s="37">
        <v>3.07</v>
      </c>
      <c r="H36" s="37">
        <v>4.43</v>
      </c>
      <c r="I36" s="37">
        <v>4.0999999999999996</v>
      </c>
      <c r="J36" s="38">
        <v>0.41</v>
      </c>
      <c r="K36" s="22"/>
      <c r="L36" s="22"/>
      <c r="M36" s="22"/>
      <c r="N36" s="22"/>
      <c r="O36" s="22"/>
      <c r="P36" s="22"/>
    </row>
    <row r="37" spans="1:16" ht="39" customHeight="1" x14ac:dyDescent="0.15">
      <c r="A37" s="22"/>
      <c r="B37" s="35"/>
      <c r="C37" s="1238" t="s">
        <v>559</v>
      </c>
      <c r="D37" s="1239"/>
      <c r="E37" s="1240"/>
      <c r="F37" s="36" t="s">
        <v>508</v>
      </c>
      <c r="G37" s="37" t="s">
        <v>508</v>
      </c>
      <c r="H37" s="37">
        <v>1.67</v>
      </c>
      <c r="I37" s="37">
        <v>0.9</v>
      </c>
      <c r="J37" s="38">
        <v>0.4</v>
      </c>
      <c r="K37" s="22"/>
      <c r="L37" s="22"/>
      <c r="M37" s="22"/>
      <c r="N37" s="22"/>
      <c r="O37" s="22"/>
      <c r="P37" s="22"/>
    </row>
    <row r="38" spans="1:16" ht="39" customHeight="1" x14ac:dyDescent="0.15">
      <c r="A38" s="22"/>
      <c r="B38" s="35"/>
      <c r="C38" s="1238" t="s">
        <v>560</v>
      </c>
      <c r="D38" s="1239"/>
      <c r="E38" s="1240"/>
      <c r="F38" s="36">
        <v>0.23</v>
      </c>
      <c r="G38" s="37">
        <v>0.23</v>
      </c>
      <c r="H38" s="37">
        <v>0.25</v>
      </c>
      <c r="I38" s="37">
        <v>0.27</v>
      </c>
      <c r="J38" s="38">
        <v>0.27</v>
      </c>
      <c r="K38" s="22"/>
      <c r="L38" s="22"/>
      <c r="M38" s="22"/>
      <c r="N38" s="22"/>
      <c r="O38" s="22"/>
      <c r="P38" s="22"/>
    </row>
    <row r="39" spans="1:16" ht="39" customHeight="1" x14ac:dyDescent="0.15">
      <c r="A39" s="22"/>
      <c r="B39" s="35"/>
      <c r="C39" s="1238" t="s">
        <v>561</v>
      </c>
      <c r="D39" s="1239"/>
      <c r="E39" s="1240"/>
      <c r="F39" s="36">
        <v>0.08</v>
      </c>
      <c r="G39" s="37">
        <v>0.65</v>
      </c>
      <c r="H39" s="37">
        <v>0.08</v>
      </c>
      <c r="I39" s="37">
        <v>0.18</v>
      </c>
      <c r="J39" s="38">
        <v>0</v>
      </c>
      <c r="K39" s="22"/>
      <c r="L39" s="22"/>
      <c r="M39" s="22"/>
      <c r="N39" s="22"/>
      <c r="O39" s="22"/>
      <c r="P39" s="22"/>
    </row>
    <row r="40" spans="1:16" ht="39" customHeight="1" x14ac:dyDescent="0.15">
      <c r="A40" s="22"/>
      <c r="B40" s="35"/>
      <c r="C40" s="1238" t="s">
        <v>562</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563</v>
      </c>
      <c r="D42" s="1239"/>
      <c r="E42" s="1240"/>
      <c r="F42" s="36" t="s">
        <v>508</v>
      </c>
      <c r="G42" s="37" t="s">
        <v>508</v>
      </c>
      <c r="H42" s="37" t="s">
        <v>508</v>
      </c>
      <c r="I42" s="37" t="s">
        <v>508</v>
      </c>
      <c r="J42" s="38" t="s">
        <v>508</v>
      </c>
      <c r="K42" s="22"/>
      <c r="L42" s="22"/>
      <c r="M42" s="22"/>
      <c r="N42" s="22"/>
      <c r="O42" s="22"/>
      <c r="P42" s="22"/>
    </row>
    <row r="43" spans="1:16" ht="39" customHeight="1" thickBot="1" x14ac:dyDescent="0.2">
      <c r="A43" s="22"/>
      <c r="B43" s="40"/>
      <c r="C43" s="1241" t="s">
        <v>564</v>
      </c>
      <c r="D43" s="1242"/>
      <c r="E43" s="1243"/>
      <c r="F43" s="41">
        <v>0</v>
      </c>
      <c r="G43" s="42">
        <v>1.38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lS0Z1vezfC9MzGjvzOvBZaZKEmv1yNNinYMhYSPiLwehLDYQ5Gvdcib9pXrLk0eO3TTpHoJ1glr9mPE+QCxLg==" saltValue="HG7sLtZEVphasNjVWc2g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4469</v>
      </c>
      <c r="L45" s="60">
        <v>2932</v>
      </c>
      <c r="M45" s="60">
        <v>2978</v>
      </c>
      <c r="N45" s="60">
        <v>3147</v>
      </c>
      <c r="O45" s="61">
        <v>3149</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508</v>
      </c>
      <c r="L46" s="64" t="s">
        <v>508</v>
      </c>
      <c r="M46" s="64" t="s">
        <v>508</v>
      </c>
      <c r="N46" s="64" t="s">
        <v>508</v>
      </c>
      <c r="O46" s="65" t="s">
        <v>508</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508</v>
      </c>
      <c r="L47" s="64" t="s">
        <v>508</v>
      </c>
      <c r="M47" s="64" t="s">
        <v>508</v>
      </c>
      <c r="N47" s="64" t="s">
        <v>508</v>
      </c>
      <c r="O47" s="65" t="s">
        <v>508</v>
      </c>
      <c r="P47" s="48"/>
      <c r="Q47" s="48"/>
      <c r="R47" s="48"/>
      <c r="S47" s="48"/>
      <c r="T47" s="48"/>
      <c r="U47" s="48"/>
    </row>
    <row r="48" spans="1:21" ht="30.75" customHeight="1" x14ac:dyDescent="0.15">
      <c r="A48" s="48"/>
      <c r="B48" s="1248"/>
      <c r="C48" s="1249"/>
      <c r="D48" s="62"/>
      <c r="E48" s="1254" t="s">
        <v>15</v>
      </c>
      <c r="F48" s="1254"/>
      <c r="G48" s="1254"/>
      <c r="H48" s="1254"/>
      <c r="I48" s="1254"/>
      <c r="J48" s="1255"/>
      <c r="K48" s="63">
        <v>1034</v>
      </c>
      <c r="L48" s="64">
        <v>1060</v>
      </c>
      <c r="M48" s="64">
        <v>1142</v>
      </c>
      <c r="N48" s="64">
        <v>1070</v>
      </c>
      <c r="O48" s="65">
        <v>1114</v>
      </c>
      <c r="P48" s="48"/>
      <c r="Q48" s="48"/>
      <c r="R48" s="48"/>
      <c r="S48" s="48"/>
      <c r="T48" s="48"/>
      <c r="U48" s="48"/>
    </row>
    <row r="49" spans="1:21" ht="30.75" customHeight="1" x14ac:dyDescent="0.15">
      <c r="A49" s="48"/>
      <c r="B49" s="1248"/>
      <c r="C49" s="1249"/>
      <c r="D49" s="62"/>
      <c r="E49" s="1254" t="s">
        <v>16</v>
      </c>
      <c r="F49" s="1254"/>
      <c r="G49" s="1254"/>
      <c r="H49" s="1254"/>
      <c r="I49" s="1254"/>
      <c r="J49" s="1255"/>
      <c r="K49" s="63">
        <v>252</v>
      </c>
      <c r="L49" s="64">
        <v>47</v>
      </c>
      <c r="M49" s="64">
        <v>20</v>
      </c>
      <c r="N49" s="64">
        <v>2</v>
      </c>
      <c r="O49" s="65">
        <v>2</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508</v>
      </c>
      <c r="L50" s="64" t="s">
        <v>508</v>
      </c>
      <c r="M50" s="64" t="s">
        <v>508</v>
      </c>
      <c r="N50" s="64" t="s">
        <v>508</v>
      </c>
      <c r="O50" s="65" t="s">
        <v>508</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508</v>
      </c>
      <c r="L51" s="64" t="s">
        <v>508</v>
      </c>
      <c r="M51" s="64" t="s">
        <v>508</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4253</v>
      </c>
      <c r="L52" s="64">
        <v>3944</v>
      </c>
      <c r="M52" s="64">
        <v>3920</v>
      </c>
      <c r="N52" s="64">
        <v>3834</v>
      </c>
      <c r="O52" s="65">
        <v>3825</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1502</v>
      </c>
      <c r="L53" s="69">
        <v>95</v>
      </c>
      <c r="M53" s="69">
        <v>220</v>
      </c>
      <c r="N53" s="69">
        <v>385</v>
      </c>
      <c r="O53" s="70">
        <v>440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596</v>
      </c>
      <c r="L57" s="83" t="s">
        <v>597</v>
      </c>
      <c r="M57" s="83" t="s">
        <v>597</v>
      </c>
      <c r="N57" s="83" t="s">
        <v>597</v>
      </c>
      <c r="O57" s="84" t="s">
        <v>596</v>
      </c>
    </row>
    <row r="58" spans="1:21" ht="31.5" customHeight="1" thickBot="1" x14ac:dyDescent="0.2">
      <c r="B58" s="1264"/>
      <c r="C58" s="1265"/>
      <c r="D58" s="1269" t="s">
        <v>27</v>
      </c>
      <c r="E58" s="1270"/>
      <c r="F58" s="1270"/>
      <c r="G58" s="1270"/>
      <c r="H58" s="1270"/>
      <c r="I58" s="1270"/>
      <c r="J58" s="1271"/>
      <c r="K58" s="85" t="s">
        <v>597</v>
      </c>
      <c r="L58" s="86" t="s">
        <v>596</v>
      </c>
      <c r="M58" s="86" t="s">
        <v>598</v>
      </c>
      <c r="N58" s="86" t="s">
        <v>596</v>
      </c>
      <c r="O58" s="87" t="s">
        <v>597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4vtN4QmW09fQRt3EsFT+1/BUxn3HWYITD/JMecgTFYiBgC85sx6r4Mo2UBp/UceqW01IAtfif2Rf9maDkVfdw==" saltValue="ZqptCxIqk08Wgtfp+WRq7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549</v>
      </c>
      <c r="J40" s="99" t="s">
        <v>550</v>
      </c>
      <c r="K40" s="99" t="s">
        <v>551</v>
      </c>
      <c r="L40" s="99" t="s">
        <v>552</v>
      </c>
      <c r="M40" s="100" t="s">
        <v>553</v>
      </c>
    </row>
    <row r="41" spans="2:13" ht="27.75" customHeight="1" x14ac:dyDescent="0.15">
      <c r="B41" s="1272" t="s">
        <v>30</v>
      </c>
      <c r="C41" s="1273"/>
      <c r="D41" s="101"/>
      <c r="E41" s="1278" t="s">
        <v>31</v>
      </c>
      <c r="F41" s="1278"/>
      <c r="G41" s="1278"/>
      <c r="H41" s="1279"/>
      <c r="I41" s="102">
        <v>32738</v>
      </c>
      <c r="J41" s="103">
        <v>32598</v>
      </c>
      <c r="K41" s="103">
        <v>32725</v>
      </c>
      <c r="L41" s="103">
        <v>31871</v>
      </c>
      <c r="M41" s="104">
        <v>31370</v>
      </c>
    </row>
    <row r="42" spans="2:13" ht="27.75" customHeight="1" x14ac:dyDescent="0.15">
      <c r="B42" s="1274"/>
      <c r="C42" s="1275"/>
      <c r="D42" s="105"/>
      <c r="E42" s="1280" t="s">
        <v>32</v>
      </c>
      <c r="F42" s="1280"/>
      <c r="G42" s="1280"/>
      <c r="H42" s="1281"/>
      <c r="I42" s="106" t="s">
        <v>508</v>
      </c>
      <c r="J42" s="107" t="s">
        <v>508</v>
      </c>
      <c r="K42" s="107" t="s">
        <v>508</v>
      </c>
      <c r="L42" s="107" t="s">
        <v>508</v>
      </c>
      <c r="M42" s="108" t="s">
        <v>508</v>
      </c>
    </row>
    <row r="43" spans="2:13" ht="27.75" customHeight="1" x14ac:dyDescent="0.15">
      <c r="B43" s="1274"/>
      <c r="C43" s="1275"/>
      <c r="D43" s="105"/>
      <c r="E43" s="1280" t="s">
        <v>33</v>
      </c>
      <c r="F43" s="1280"/>
      <c r="G43" s="1280"/>
      <c r="H43" s="1281"/>
      <c r="I43" s="106">
        <v>16817</v>
      </c>
      <c r="J43" s="107">
        <v>16929</v>
      </c>
      <c r="K43" s="107">
        <v>16732</v>
      </c>
      <c r="L43" s="107">
        <v>16113</v>
      </c>
      <c r="M43" s="108">
        <v>16176</v>
      </c>
    </row>
    <row r="44" spans="2:13" ht="27.75" customHeight="1" x14ac:dyDescent="0.15">
      <c r="B44" s="1274"/>
      <c r="C44" s="1275"/>
      <c r="D44" s="105"/>
      <c r="E44" s="1280" t="s">
        <v>34</v>
      </c>
      <c r="F44" s="1280"/>
      <c r="G44" s="1280"/>
      <c r="H44" s="1281"/>
      <c r="I44" s="106">
        <v>74</v>
      </c>
      <c r="J44" s="107">
        <v>27</v>
      </c>
      <c r="K44" s="107">
        <v>7</v>
      </c>
      <c r="L44" s="107">
        <v>6</v>
      </c>
      <c r="M44" s="108">
        <v>4</v>
      </c>
    </row>
    <row r="45" spans="2:13" ht="27.75" customHeight="1" x14ac:dyDescent="0.15">
      <c r="B45" s="1274"/>
      <c r="C45" s="1275"/>
      <c r="D45" s="105"/>
      <c r="E45" s="1280" t="s">
        <v>35</v>
      </c>
      <c r="F45" s="1280"/>
      <c r="G45" s="1280"/>
      <c r="H45" s="1281"/>
      <c r="I45" s="106">
        <v>5182</v>
      </c>
      <c r="J45" s="107">
        <v>4975</v>
      </c>
      <c r="K45" s="107">
        <v>4606</v>
      </c>
      <c r="L45" s="107">
        <v>4679</v>
      </c>
      <c r="M45" s="108">
        <v>4499</v>
      </c>
    </row>
    <row r="46" spans="2:13" ht="27.75" customHeight="1" x14ac:dyDescent="0.15">
      <c r="B46" s="1274"/>
      <c r="C46" s="1275"/>
      <c r="D46" s="109"/>
      <c r="E46" s="1280" t="s">
        <v>36</v>
      </c>
      <c r="F46" s="1280"/>
      <c r="G46" s="1280"/>
      <c r="H46" s="1281"/>
      <c r="I46" s="106">
        <v>0</v>
      </c>
      <c r="J46" s="107">
        <v>0</v>
      </c>
      <c r="K46" s="107">
        <v>0</v>
      </c>
      <c r="L46" s="107">
        <v>0</v>
      </c>
      <c r="M46" s="108">
        <v>0</v>
      </c>
    </row>
    <row r="47" spans="2:13" ht="27.75" customHeight="1" x14ac:dyDescent="0.15">
      <c r="B47" s="1274"/>
      <c r="C47" s="1275"/>
      <c r="D47" s="110"/>
      <c r="E47" s="1282" t="s">
        <v>37</v>
      </c>
      <c r="F47" s="1283"/>
      <c r="G47" s="1283"/>
      <c r="H47" s="1284"/>
      <c r="I47" s="106" t="s">
        <v>508</v>
      </c>
      <c r="J47" s="107" t="s">
        <v>508</v>
      </c>
      <c r="K47" s="107" t="s">
        <v>508</v>
      </c>
      <c r="L47" s="107" t="s">
        <v>508</v>
      </c>
      <c r="M47" s="108" t="s">
        <v>508</v>
      </c>
    </row>
    <row r="48" spans="2:13" ht="27.75" customHeight="1" x14ac:dyDescent="0.15">
      <c r="B48" s="1274"/>
      <c r="C48" s="1275"/>
      <c r="D48" s="105"/>
      <c r="E48" s="1280" t="s">
        <v>38</v>
      </c>
      <c r="F48" s="1280"/>
      <c r="G48" s="1280"/>
      <c r="H48" s="1281"/>
      <c r="I48" s="106" t="s">
        <v>508</v>
      </c>
      <c r="J48" s="107" t="s">
        <v>508</v>
      </c>
      <c r="K48" s="107" t="s">
        <v>508</v>
      </c>
      <c r="L48" s="107" t="s">
        <v>508</v>
      </c>
      <c r="M48" s="108" t="s">
        <v>508</v>
      </c>
    </row>
    <row r="49" spans="2:13" ht="27.75" customHeight="1" x14ac:dyDescent="0.15">
      <c r="B49" s="1276"/>
      <c r="C49" s="1277"/>
      <c r="D49" s="105"/>
      <c r="E49" s="1280" t="s">
        <v>39</v>
      </c>
      <c r="F49" s="1280"/>
      <c r="G49" s="1280"/>
      <c r="H49" s="1281"/>
      <c r="I49" s="106" t="s">
        <v>508</v>
      </c>
      <c r="J49" s="107" t="s">
        <v>508</v>
      </c>
      <c r="K49" s="107" t="s">
        <v>508</v>
      </c>
      <c r="L49" s="107" t="s">
        <v>508</v>
      </c>
      <c r="M49" s="108" t="s">
        <v>508</v>
      </c>
    </row>
    <row r="50" spans="2:13" ht="27.75" customHeight="1" x14ac:dyDescent="0.15">
      <c r="B50" s="1285" t="s">
        <v>40</v>
      </c>
      <c r="C50" s="1286"/>
      <c r="D50" s="111"/>
      <c r="E50" s="1280" t="s">
        <v>41</v>
      </c>
      <c r="F50" s="1280"/>
      <c r="G50" s="1280"/>
      <c r="H50" s="1281"/>
      <c r="I50" s="106">
        <v>7534</v>
      </c>
      <c r="J50" s="107">
        <v>7707</v>
      </c>
      <c r="K50" s="107">
        <v>7526</v>
      </c>
      <c r="L50" s="107">
        <v>8176</v>
      </c>
      <c r="M50" s="108">
        <v>9374</v>
      </c>
    </row>
    <row r="51" spans="2:13" ht="27.75" customHeight="1" x14ac:dyDescent="0.15">
      <c r="B51" s="1274"/>
      <c r="C51" s="1275"/>
      <c r="D51" s="105"/>
      <c r="E51" s="1280" t="s">
        <v>42</v>
      </c>
      <c r="F51" s="1280"/>
      <c r="G51" s="1280"/>
      <c r="H51" s="1281"/>
      <c r="I51" s="106">
        <v>11910</v>
      </c>
      <c r="J51" s="107">
        <v>11812</v>
      </c>
      <c r="K51" s="107">
        <v>11587</v>
      </c>
      <c r="L51" s="107">
        <v>11663</v>
      </c>
      <c r="M51" s="108">
        <v>11158</v>
      </c>
    </row>
    <row r="52" spans="2:13" ht="27.75" customHeight="1" x14ac:dyDescent="0.15">
      <c r="B52" s="1276"/>
      <c r="C52" s="1277"/>
      <c r="D52" s="105"/>
      <c r="E52" s="1280" t="s">
        <v>43</v>
      </c>
      <c r="F52" s="1280"/>
      <c r="G52" s="1280"/>
      <c r="H52" s="1281"/>
      <c r="I52" s="106">
        <v>37493</v>
      </c>
      <c r="J52" s="107">
        <v>37426</v>
      </c>
      <c r="K52" s="107">
        <v>36618</v>
      </c>
      <c r="L52" s="107">
        <v>36150</v>
      </c>
      <c r="M52" s="108">
        <v>35724</v>
      </c>
    </row>
    <row r="53" spans="2:13" ht="27.75" customHeight="1" thickBot="1" x14ac:dyDescent="0.2">
      <c r="B53" s="1287" t="s">
        <v>44</v>
      </c>
      <c r="C53" s="1288"/>
      <c r="D53" s="112"/>
      <c r="E53" s="1289" t="s">
        <v>45</v>
      </c>
      <c r="F53" s="1289"/>
      <c r="G53" s="1289"/>
      <c r="H53" s="1290"/>
      <c r="I53" s="113">
        <v>-2127</v>
      </c>
      <c r="J53" s="114">
        <v>-2415</v>
      </c>
      <c r="K53" s="114">
        <v>-1660</v>
      </c>
      <c r="L53" s="114">
        <v>-3320</v>
      </c>
      <c r="M53" s="115">
        <v>-4207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b+NaBT6eR2wp3vwlJkLdA7p8UX7NT7Tmc9ZissJH5D9jQddbtJxE2CplKUWebCryeIb0esm8HF8n1BAwJpVA==" saltValue="8VwQR8GUNWQnw+zNKKQx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551</v>
      </c>
      <c r="G54" s="124" t="s">
        <v>552</v>
      </c>
      <c r="H54" s="125" t="s">
        <v>553</v>
      </c>
    </row>
    <row r="55" spans="2:8" ht="52.5" customHeight="1" x14ac:dyDescent="0.15">
      <c r="B55" s="126"/>
      <c r="C55" s="1299" t="s">
        <v>48</v>
      </c>
      <c r="D55" s="1299"/>
      <c r="E55" s="1300"/>
      <c r="F55" s="127">
        <v>3509</v>
      </c>
      <c r="G55" s="127">
        <v>2339</v>
      </c>
      <c r="H55" s="128">
        <v>2406</v>
      </c>
    </row>
    <row r="56" spans="2:8" ht="52.5" customHeight="1" x14ac:dyDescent="0.15">
      <c r="B56" s="129"/>
      <c r="C56" s="1301" t="s">
        <v>49</v>
      </c>
      <c r="D56" s="1301"/>
      <c r="E56" s="1302"/>
      <c r="F56" s="130">
        <v>405</v>
      </c>
      <c r="G56" s="130">
        <v>405</v>
      </c>
      <c r="H56" s="131">
        <v>407</v>
      </c>
    </row>
    <row r="57" spans="2:8" ht="53.25" customHeight="1" x14ac:dyDescent="0.15">
      <c r="B57" s="129"/>
      <c r="C57" s="1303" t="s">
        <v>50</v>
      </c>
      <c r="D57" s="1303"/>
      <c r="E57" s="1304"/>
      <c r="F57" s="132">
        <v>3253</v>
      </c>
      <c r="G57" s="132">
        <v>4691</v>
      </c>
      <c r="H57" s="133">
        <v>4898</v>
      </c>
    </row>
    <row r="58" spans="2:8" ht="45.75" customHeight="1" x14ac:dyDescent="0.15">
      <c r="B58" s="134"/>
      <c r="C58" s="1291" t="s">
        <v>591</v>
      </c>
      <c r="D58" s="1292"/>
      <c r="E58" s="1293"/>
      <c r="F58" s="135">
        <v>1283</v>
      </c>
      <c r="G58" s="135">
        <v>1586</v>
      </c>
      <c r="H58" s="136">
        <v>1742</v>
      </c>
    </row>
    <row r="59" spans="2:8" ht="45.75" customHeight="1" x14ac:dyDescent="0.15">
      <c r="B59" s="134"/>
      <c r="C59" s="1291" t="s">
        <v>592</v>
      </c>
      <c r="D59" s="1292"/>
      <c r="E59" s="1293"/>
      <c r="F59" s="135">
        <v>1184</v>
      </c>
      <c r="G59" s="135">
        <v>1198</v>
      </c>
      <c r="H59" s="136">
        <v>1217</v>
      </c>
    </row>
    <row r="60" spans="2:8" ht="45.75" customHeight="1" x14ac:dyDescent="0.15">
      <c r="B60" s="134"/>
      <c r="C60" s="1291" t="s">
        <v>593</v>
      </c>
      <c r="D60" s="1292"/>
      <c r="E60" s="1293"/>
      <c r="F60" s="135">
        <v>784</v>
      </c>
      <c r="G60" s="135">
        <v>780</v>
      </c>
      <c r="H60" s="136">
        <v>773</v>
      </c>
    </row>
    <row r="61" spans="2:8" ht="45.75" customHeight="1" x14ac:dyDescent="0.15">
      <c r="B61" s="134"/>
      <c r="C61" s="1291" t="s">
        <v>594</v>
      </c>
      <c r="D61" s="1292"/>
      <c r="E61" s="1293"/>
      <c r="F61" s="135">
        <v>312</v>
      </c>
      <c r="G61" s="135">
        <v>313</v>
      </c>
      <c r="H61" s="136">
        <v>309</v>
      </c>
    </row>
    <row r="62" spans="2:8" ht="45.75" customHeight="1" thickBot="1" x14ac:dyDescent="0.2">
      <c r="B62" s="137"/>
      <c r="C62" s="1294" t="s">
        <v>599</v>
      </c>
      <c r="D62" s="1295"/>
      <c r="E62" s="1296"/>
      <c r="F62" s="138">
        <v>276</v>
      </c>
      <c r="G62" s="138">
        <v>267</v>
      </c>
      <c r="H62" s="139">
        <v>265</v>
      </c>
    </row>
    <row r="63" spans="2:8" ht="52.5" customHeight="1" thickBot="1" x14ac:dyDescent="0.2">
      <c r="B63" s="140"/>
      <c r="C63" s="1297" t="s">
        <v>51</v>
      </c>
      <c r="D63" s="1297"/>
      <c r="E63" s="1298"/>
      <c r="F63" s="141">
        <v>7167</v>
      </c>
      <c r="G63" s="141">
        <v>7435</v>
      </c>
      <c r="H63" s="142">
        <v>7711</v>
      </c>
    </row>
    <row r="64" spans="2:8" ht="15" customHeight="1" x14ac:dyDescent="0.15"/>
    <row r="65" ht="0" hidden="1" customHeight="1" x14ac:dyDescent="0.15"/>
    <row r="66" ht="0" hidden="1" customHeight="1" x14ac:dyDescent="0.15"/>
  </sheetData>
  <sheetProtection algorithmName="SHA-512" hashValue="m7xQOIY9ic6eO2KPxhkzypYyxK9Js4jdRSwpE4ZCg/66FFxRvcWAbyAyMlWzo6OpoAqo5gTS/9rtthfZXyI93w==" saltValue="XefISAHM59GTjkN37tEB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603</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604</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549</v>
      </c>
      <c r="BQ50" s="1318"/>
      <c r="BR50" s="1318"/>
      <c r="BS50" s="1318"/>
      <c r="BT50" s="1318"/>
      <c r="BU50" s="1318"/>
      <c r="BV50" s="1318"/>
      <c r="BW50" s="1318"/>
      <c r="BX50" s="1318" t="s">
        <v>550</v>
      </c>
      <c r="BY50" s="1318"/>
      <c r="BZ50" s="1318"/>
      <c r="CA50" s="1318"/>
      <c r="CB50" s="1318"/>
      <c r="CC50" s="1318"/>
      <c r="CD50" s="1318"/>
      <c r="CE50" s="1318"/>
      <c r="CF50" s="1318" t="s">
        <v>551</v>
      </c>
      <c r="CG50" s="1318"/>
      <c r="CH50" s="1318"/>
      <c r="CI50" s="1318"/>
      <c r="CJ50" s="1318"/>
      <c r="CK50" s="1318"/>
      <c r="CL50" s="1318"/>
      <c r="CM50" s="1318"/>
      <c r="CN50" s="1318" t="s">
        <v>552</v>
      </c>
      <c r="CO50" s="1318"/>
      <c r="CP50" s="1318"/>
      <c r="CQ50" s="1318"/>
      <c r="CR50" s="1318"/>
      <c r="CS50" s="1318"/>
      <c r="CT50" s="1318"/>
      <c r="CU50" s="1318"/>
      <c r="CV50" s="1318" t="s">
        <v>553</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605</v>
      </c>
      <c r="AO51" s="1321"/>
      <c r="AP51" s="1321"/>
      <c r="AQ51" s="1321"/>
      <c r="AR51" s="1321"/>
      <c r="AS51" s="1321"/>
      <c r="AT51" s="1321"/>
      <c r="AU51" s="1321"/>
      <c r="AV51" s="1321"/>
      <c r="AW51" s="1321"/>
      <c r="AX51" s="1321"/>
      <c r="AY51" s="1321"/>
      <c r="AZ51" s="1321"/>
      <c r="BA51" s="1321"/>
      <c r="BB51" s="1321" t="s">
        <v>606</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607</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65.099999999999994</v>
      </c>
      <c r="BY53" s="1319"/>
      <c r="BZ53" s="1319"/>
      <c r="CA53" s="1319"/>
      <c r="CB53" s="1319"/>
      <c r="CC53" s="1319"/>
      <c r="CD53" s="1319"/>
      <c r="CE53" s="1319"/>
      <c r="CF53" s="1319">
        <v>65.599999999999994</v>
      </c>
      <c r="CG53" s="1319"/>
      <c r="CH53" s="1319"/>
      <c r="CI53" s="1319"/>
      <c r="CJ53" s="1319"/>
      <c r="CK53" s="1319"/>
      <c r="CL53" s="1319"/>
      <c r="CM53" s="1319"/>
      <c r="CN53" s="1319">
        <v>67.3</v>
      </c>
      <c r="CO53" s="1319"/>
      <c r="CP53" s="1319"/>
      <c r="CQ53" s="1319"/>
      <c r="CR53" s="1319"/>
      <c r="CS53" s="1319"/>
      <c r="CT53" s="1319"/>
      <c r="CU53" s="1319"/>
      <c r="CV53" s="1319">
        <v>68.8</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608</v>
      </c>
      <c r="AO55" s="1318"/>
      <c r="AP55" s="1318"/>
      <c r="AQ55" s="1318"/>
      <c r="AR55" s="1318"/>
      <c r="AS55" s="1318"/>
      <c r="AT55" s="1318"/>
      <c r="AU55" s="1318"/>
      <c r="AV55" s="1318"/>
      <c r="AW55" s="1318"/>
      <c r="AX55" s="1318"/>
      <c r="AY55" s="1318"/>
      <c r="AZ55" s="1318"/>
      <c r="BA55" s="1318"/>
      <c r="BB55" s="1321" t="s">
        <v>606</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17.8</v>
      </c>
      <c r="BY55" s="1319"/>
      <c r="BZ55" s="1319"/>
      <c r="CA55" s="1319"/>
      <c r="CB55" s="1319"/>
      <c r="CC55" s="1319"/>
      <c r="CD55" s="1319"/>
      <c r="CE55" s="1319"/>
      <c r="CF55" s="1319">
        <v>15</v>
      </c>
      <c r="CG55" s="1319"/>
      <c r="CH55" s="1319"/>
      <c r="CI55" s="1319"/>
      <c r="CJ55" s="1319"/>
      <c r="CK55" s="1319"/>
      <c r="CL55" s="1319"/>
      <c r="CM55" s="1319"/>
      <c r="CN55" s="1319">
        <v>12.2</v>
      </c>
      <c r="CO55" s="1319"/>
      <c r="CP55" s="1319"/>
      <c r="CQ55" s="1319"/>
      <c r="CR55" s="1319"/>
      <c r="CS55" s="1319"/>
      <c r="CT55" s="1319"/>
      <c r="CU55" s="1319"/>
      <c r="CV55" s="1319">
        <v>5</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607</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56.2</v>
      </c>
      <c r="BY57" s="1319"/>
      <c r="BZ57" s="1319"/>
      <c r="CA57" s="1319"/>
      <c r="CB57" s="1319"/>
      <c r="CC57" s="1319"/>
      <c r="CD57" s="1319"/>
      <c r="CE57" s="1319"/>
      <c r="CF57" s="1319">
        <v>60.1</v>
      </c>
      <c r="CG57" s="1319"/>
      <c r="CH57" s="1319"/>
      <c r="CI57" s="1319"/>
      <c r="CJ57" s="1319"/>
      <c r="CK57" s="1319"/>
      <c r="CL57" s="1319"/>
      <c r="CM57" s="1319"/>
      <c r="CN57" s="1319">
        <v>61.2</v>
      </c>
      <c r="CO57" s="1319"/>
      <c r="CP57" s="1319"/>
      <c r="CQ57" s="1319"/>
      <c r="CR57" s="1319"/>
      <c r="CS57" s="1319"/>
      <c r="CT57" s="1319"/>
      <c r="CU57" s="1319"/>
      <c r="CV57" s="1319">
        <v>61.7</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609</v>
      </c>
    </row>
    <row r="64" spans="1:109" x14ac:dyDescent="0.15">
      <c r="B64" s="394"/>
      <c r="G64" s="401"/>
      <c r="I64" s="414"/>
      <c r="J64" s="414"/>
      <c r="K64" s="414"/>
      <c r="L64" s="414"/>
      <c r="M64" s="414"/>
      <c r="N64" s="415"/>
      <c r="AM64" s="401"/>
      <c r="AN64" s="401" t="s">
        <v>602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610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604</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549</v>
      </c>
      <c r="BQ72" s="1318"/>
      <c r="BR72" s="1318"/>
      <c r="BS72" s="1318"/>
      <c r="BT72" s="1318"/>
      <c r="BU72" s="1318"/>
      <c r="BV72" s="1318"/>
      <c r="BW72" s="1318"/>
      <c r="BX72" s="1318" t="s">
        <v>550</v>
      </c>
      <c r="BY72" s="1318"/>
      <c r="BZ72" s="1318"/>
      <c r="CA72" s="1318"/>
      <c r="CB72" s="1318"/>
      <c r="CC72" s="1318"/>
      <c r="CD72" s="1318"/>
      <c r="CE72" s="1318"/>
      <c r="CF72" s="1318" t="s">
        <v>551</v>
      </c>
      <c r="CG72" s="1318"/>
      <c r="CH72" s="1318"/>
      <c r="CI72" s="1318"/>
      <c r="CJ72" s="1318"/>
      <c r="CK72" s="1318"/>
      <c r="CL72" s="1318"/>
      <c r="CM72" s="1318"/>
      <c r="CN72" s="1318" t="s">
        <v>552</v>
      </c>
      <c r="CO72" s="1318"/>
      <c r="CP72" s="1318"/>
      <c r="CQ72" s="1318"/>
      <c r="CR72" s="1318"/>
      <c r="CS72" s="1318"/>
      <c r="CT72" s="1318"/>
      <c r="CU72" s="1318"/>
      <c r="CV72" s="1318" t="s">
        <v>553</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605</v>
      </c>
      <c r="AO73" s="1321"/>
      <c r="AP73" s="1321"/>
      <c r="AQ73" s="1321"/>
      <c r="AR73" s="1321"/>
      <c r="AS73" s="1321"/>
      <c r="AT73" s="1321"/>
      <c r="AU73" s="1321"/>
      <c r="AV73" s="1321"/>
      <c r="AW73" s="1321"/>
      <c r="AX73" s="1321"/>
      <c r="AY73" s="1321"/>
      <c r="AZ73" s="1321"/>
      <c r="BA73" s="1321"/>
      <c r="BB73" s="1321" t="s">
        <v>606</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611</v>
      </c>
      <c r="BC75" s="1321"/>
      <c r="BD75" s="1321"/>
      <c r="BE75" s="1321"/>
      <c r="BF75" s="1321"/>
      <c r="BG75" s="1321"/>
      <c r="BH75" s="1321"/>
      <c r="BI75" s="1321"/>
      <c r="BJ75" s="1321"/>
      <c r="BK75" s="1321"/>
      <c r="BL75" s="1321"/>
      <c r="BM75" s="1321"/>
      <c r="BN75" s="1321"/>
      <c r="BO75" s="1321"/>
      <c r="BP75" s="1319">
        <v>5.5</v>
      </c>
      <c r="BQ75" s="1319"/>
      <c r="BR75" s="1319"/>
      <c r="BS75" s="1319"/>
      <c r="BT75" s="1319"/>
      <c r="BU75" s="1319"/>
      <c r="BV75" s="1319"/>
      <c r="BW75" s="1319"/>
      <c r="BX75" s="1319">
        <v>4.5999999999999996</v>
      </c>
      <c r="BY75" s="1319"/>
      <c r="BZ75" s="1319"/>
      <c r="CA75" s="1319"/>
      <c r="CB75" s="1319"/>
      <c r="CC75" s="1319"/>
      <c r="CD75" s="1319"/>
      <c r="CE75" s="1319"/>
      <c r="CF75" s="1319">
        <v>3.4</v>
      </c>
      <c r="CG75" s="1319"/>
      <c r="CH75" s="1319"/>
      <c r="CI75" s="1319"/>
      <c r="CJ75" s="1319"/>
      <c r="CK75" s="1319"/>
      <c r="CL75" s="1319"/>
      <c r="CM75" s="1319"/>
      <c r="CN75" s="1319">
        <v>1.3</v>
      </c>
      <c r="CO75" s="1319"/>
      <c r="CP75" s="1319"/>
      <c r="CQ75" s="1319"/>
      <c r="CR75" s="1319"/>
      <c r="CS75" s="1319"/>
      <c r="CT75" s="1319"/>
      <c r="CU75" s="1319"/>
      <c r="CV75" s="1319">
        <v>1.9</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608</v>
      </c>
      <c r="AO77" s="1318"/>
      <c r="AP77" s="1318"/>
      <c r="AQ77" s="1318"/>
      <c r="AR77" s="1318"/>
      <c r="AS77" s="1318"/>
      <c r="AT77" s="1318"/>
      <c r="AU77" s="1318"/>
      <c r="AV77" s="1318"/>
      <c r="AW77" s="1318"/>
      <c r="AX77" s="1318"/>
      <c r="AY77" s="1318"/>
      <c r="AZ77" s="1318"/>
      <c r="BA77" s="1318"/>
      <c r="BB77" s="1321" t="s">
        <v>606</v>
      </c>
      <c r="BC77" s="1321"/>
      <c r="BD77" s="1321"/>
      <c r="BE77" s="1321"/>
      <c r="BF77" s="1321"/>
      <c r="BG77" s="1321"/>
      <c r="BH77" s="1321"/>
      <c r="BI77" s="1321"/>
      <c r="BJ77" s="1321"/>
      <c r="BK77" s="1321"/>
      <c r="BL77" s="1321"/>
      <c r="BM77" s="1321"/>
      <c r="BN77" s="1321"/>
      <c r="BO77" s="1321"/>
      <c r="BP77" s="1319">
        <v>33.799999999999997</v>
      </c>
      <c r="BQ77" s="1319"/>
      <c r="BR77" s="1319"/>
      <c r="BS77" s="1319"/>
      <c r="BT77" s="1319"/>
      <c r="BU77" s="1319"/>
      <c r="BV77" s="1319"/>
      <c r="BW77" s="1319"/>
      <c r="BX77" s="1319">
        <v>17.8</v>
      </c>
      <c r="BY77" s="1319"/>
      <c r="BZ77" s="1319"/>
      <c r="CA77" s="1319"/>
      <c r="CB77" s="1319"/>
      <c r="CC77" s="1319"/>
      <c r="CD77" s="1319"/>
      <c r="CE77" s="1319"/>
      <c r="CF77" s="1319">
        <v>15</v>
      </c>
      <c r="CG77" s="1319"/>
      <c r="CH77" s="1319"/>
      <c r="CI77" s="1319"/>
      <c r="CJ77" s="1319"/>
      <c r="CK77" s="1319"/>
      <c r="CL77" s="1319"/>
      <c r="CM77" s="1319"/>
      <c r="CN77" s="1319">
        <v>12.2</v>
      </c>
      <c r="CO77" s="1319"/>
      <c r="CP77" s="1319"/>
      <c r="CQ77" s="1319"/>
      <c r="CR77" s="1319"/>
      <c r="CS77" s="1319"/>
      <c r="CT77" s="1319"/>
      <c r="CU77" s="1319"/>
      <c r="CV77" s="1319">
        <v>5</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611</v>
      </c>
      <c r="BC79" s="1321"/>
      <c r="BD79" s="1321"/>
      <c r="BE79" s="1321"/>
      <c r="BF79" s="1321"/>
      <c r="BG79" s="1321"/>
      <c r="BH79" s="1321"/>
      <c r="BI79" s="1321"/>
      <c r="BJ79" s="1321"/>
      <c r="BK79" s="1321"/>
      <c r="BL79" s="1321"/>
      <c r="BM79" s="1321"/>
      <c r="BN79" s="1321"/>
      <c r="BO79" s="1321"/>
      <c r="BP79" s="1319">
        <v>7.1</v>
      </c>
      <c r="BQ79" s="1319"/>
      <c r="BR79" s="1319"/>
      <c r="BS79" s="1319"/>
      <c r="BT79" s="1319"/>
      <c r="BU79" s="1319"/>
      <c r="BV79" s="1319"/>
      <c r="BW79" s="1319"/>
      <c r="BX79" s="1319">
        <v>5.3</v>
      </c>
      <c r="BY79" s="1319"/>
      <c r="BZ79" s="1319"/>
      <c r="CA79" s="1319"/>
      <c r="CB79" s="1319"/>
      <c r="CC79" s="1319"/>
      <c r="CD79" s="1319"/>
      <c r="CE79" s="1319"/>
      <c r="CF79" s="1319">
        <v>5</v>
      </c>
      <c r="CG79" s="1319"/>
      <c r="CH79" s="1319"/>
      <c r="CI79" s="1319"/>
      <c r="CJ79" s="1319"/>
      <c r="CK79" s="1319"/>
      <c r="CL79" s="1319"/>
      <c r="CM79" s="1319"/>
      <c r="CN79" s="1319">
        <v>4.8</v>
      </c>
      <c r="CO79" s="1319"/>
      <c r="CP79" s="1319"/>
      <c r="CQ79" s="1319"/>
      <c r="CR79" s="1319"/>
      <c r="CS79" s="1319"/>
      <c r="CT79" s="1319"/>
      <c r="CU79" s="1319"/>
      <c r="CV79" s="1319">
        <v>4.5</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R97AjUQJ0SPL2bdaYC3VWZ2/LxopJIJk9Ui+HRXGQWm8ZuQFg+TvrhuitypA/363cq4WHqNf+AllpcNHOZeCg==" saltValue="0oN3vfAwRfm2dJmVdA9v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mf/ZTOe5MNu6YUo4Z6JBiQODV0DYnpoFK9kIsjyMCDV+81ANBT0AuLWOYgSqLG9OpG8M76Fw6Xij2unJsft1Q==" saltValue="Gr+OloDeEkKoWQvaJekZ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SMpMEudfRM9tZgqfpMszBQLu/Nc3SPcinNVyCnVtqBKS6Wm0kfVMiH7HrfRy6uWn32YVTuiHjc5feSi567R7Q==" saltValue="8EtbunKxuE0+iOS9H5h/8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546</v>
      </c>
      <c r="G2" s="156"/>
      <c r="H2" s="157"/>
    </row>
    <row r="3" spans="1:8" x14ac:dyDescent="0.15">
      <c r="A3" s="153" t="s">
        <v>539</v>
      </c>
      <c r="B3" s="158"/>
      <c r="C3" s="159"/>
      <c r="D3" s="160">
        <v>21278</v>
      </c>
      <c r="E3" s="161"/>
      <c r="F3" s="162">
        <v>53605</v>
      </c>
      <c r="G3" s="163"/>
      <c r="H3" s="164"/>
    </row>
    <row r="4" spans="1:8" x14ac:dyDescent="0.15">
      <c r="A4" s="165"/>
      <c r="B4" s="166"/>
      <c r="C4" s="167"/>
      <c r="D4" s="168">
        <v>10072</v>
      </c>
      <c r="E4" s="169"/>
      <c r="F4" s="170">
        <v>28343</v>
      </c>
      <c r="G4" s="171"/>
      <c r="H4" s="172"/>
    </row>
    <row r="5" spans="1:8" x14ac:dyDescent="0.15">
      <c r="A5" s="153" t="s">
        <v>541</v>
      </c>
      <c r="B5" s="158"/>
      <c r="C5" s="159"/>
      <c r="D5" s="160">
        <v>21115</v>
      </c>
      <c r="E5" s="161"/>
      <c r="F5" s="162">
        <v>44267</v>
      </c>
      <c r="G5" s="163"/>
      <c r="H5" s="164"/>
    </row>
    <row r="6" spans="1:8" x14ac:dyDescent="0.15">
      <c r="A6" s="165"/>
      <c r="B6" s="166"/>
      <c r="C6" s="167"/>
      <c r="D6" s="168">
        <v>12516</v>
      </c>
      <c r="E6" s="169"/>
      <c r="F6" s="170">
        <v>26161</v>
      </c>
      <c r="G6" s="171"/>
      <c r="H6" s="172"/>
    </row>
    <row r="7" spans="1:8" x14ac:dyDescent="0.15">
      <c r="A7" s="153" t="s">
        <v>542</v>
      </c>
      <c r="B7" s="158"/>
      <c r="C7" s="159"/>
      <c r="D7" s="160">
        <v>25279</v>
      </c>
      <c r="E7" s="161"/>
      <c r="F7" s="162">
        <v>40879</v>
      </c>
      <c r="G7" s="163"/>
      <c r="H7" s="164"/>
    </row>
    <row r="8" spans="1:8" x14ac:dyDescent="0.15">
      <c r="A8" s="165"/>
      <c r="B8" s="166"/>
      <c r="C8" s="167"/>
      <c r="D8" s="168">
        <v>16308</v>
      </c>
      <c r="E8" s="169"/>
      <c r="F8" s="170">
        <v>24087</v>
      </c>
      <c r="G8" s="171"/>
      <c r="H8" s="172"/>
    </row>
    <row r="9" spans="1:8" x14ac:dyDescent="0.15">
      <c r="A9" s="153" t="s">
        <v>543</v>
      </c>
      <c r="B9" s="158"/>
      <c r="C9" s="159"/>
      <c r="D9" s="160">
        <v>12092</v>
      </c>
      <c r="E9" s="161"/>
      <c r="F9" s="162">
        <v>42651</v>
      </c>
      <c r="G9" s="163"/>
      <c r="H9" s="164"/>
    </row>
    <row r="10" spans="1:8" x14ac:dyDescent="0.15">
      <c r="A10" s="165"/>
      <c r="B10" s="166"/>
      <c r="C10" s="167"/>
      <c r="D10" s="168">
        <v>5780</v>
      </c>
      <c r="E10" s="169"/>
      <c r="F10" s="170">
        <v>22675</v>
      </c>
      <c r="G10" s="171"/>
      <c r="H10" s="172"/>
    </row>
    <row r="11" spans="1:8" x14ac:dyDescent="0.15">
      <c r="A11" s="153" t="s">
        <v>544</v>
      </c>
      <c r="B11" s="158"/>
      <c r="C11" s="159"/>
      <c r="D11" s="160">
        <v>12563</v>
      </c>
      <c r="E11" s="161"/>
      <c r="F11" s="162">
        <v>43226</v>
      </c>
      <c r="G11" s="163"/>
      <c r="H11" s="164"/>
    </row>
    <row r="12" spans="1:8" x14ac:dyDescent="0.15">
      <c r="A12" s="165"/>
      <c r="B12" s="166"/>
      <c r="C12" s="173"/>
      <c r="D12" s="168">
        <v>6700</v>
      </c>
      <c r="E12" s="169"/>
      <c r="F12" s="170">
        <v>22622</v>
      </c>
      <c r="G12" s="171"/>
      <c r="H12" s="172"/>
    </row>
    <row r="13" spans="1:8" x14ac:dyDescent="0.15">
      <c r="A13" s="153"/>
      <c r="B13" s="158"/>
      <c r="C13" s="174"/>
      <c r="D13" s="175">
        <v>18465</v>
      </c>
      <c r="E13" s="176"/>
      <c r="F13" s="177">
        <v>44926</v>
      </c>
      <c r="G13" s="178"/>
      <c r="H13" s="164"/>
    </row>
    <row r="14" spans="1:8" x14ac:dyDescent="0.15">
      <c r="A14" s="165"/>
      <c r="B14" s="166"/>
      <c r="C14" s="167"/>
      <c r="D14" s="168">
        <v>10275</v>
      </c>
      <c r="E14" s="169"/>
      <c r="F14" s="170">
        <v>24778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0.09</v>
      </c>
      <c r="C19" s="179">
        <f>ROUND(VALUE(SUBSTITUTE(実質収支比率等に係る経年分析!G$48,"▲","-")),2)</f>
        <v>0.66</v>
      </c>
      <c r="D19" s="179">
        <f>ROUND(VALUE(SUBSTITUTE(実質収支比率等に係る経年分析!H$48,"▲","-")),2)</f>
        <v>0.08</v>
      </c>
      <c r="E19" s="179">
        <f>ROUND(VALUE(SUBSTITUTE(実質収支比率等に係る経年分析!I$48,"▲","-")),2)</f>
        <v>0.18</v>
      </c>
      <c r="F19" s="179">
        <f>ROUND(VALUE(SUBSTITUTE(実質収支比率等に係る経年分析!J$48,"▲","-")),2)</f>
        <v>0</v>
      </c>
    </row>
    <row r="20" spans="1:11" x14ac:dyDescent="0.15">
      <c r="A20" s="179" t="s">
        <v>55</v>
      </c>
      <c r="B20" s="179">
        <f>ROUND(VALUE(SUBSTITUTE(実質収支比率等に係る経年分析!F$47,"▲","-")),2)</f>
        <v>19.100000000000001</v>
      </c>
      <c r="C20" s="179">
        <f>ROUND(VALUE(SUBSTITUTE(実質収支比率等に係る経年分析!G$47,"▲","-")),2)</f>
        <v>18.5</v>
      </c>
      <c r="D20" s="179">
        <f>ROUND(VALUE(SUBSTITUTE(実質収支比率等に係る経年分析!H$47,"▲","-")),2)</f>
        <v>16.829999999999998</v>
      </c>
      <c r="E20" s="179">
        <f>ROUND(VALUE(SUBSTITUTE(実質収支比率等に係る経年分析!I$47,"▲","-")),2)</f>
        <v>17.03</v>
      </c>
      <c r="F20" s="179">
        <f>ROUND(VALUE(SUBSTITUTE(実質収支比率等に係る経年分析!J$47,"▲","-")),2)</f>
        <v>11.6</v>
      </c>
    </row>
    <row r="21" spans="1:11" x14ac:dyDescent="0.15">
      <c r="A21" s="179" t="s">
        <v>56</v>
      </c>
      <c r="B21" s="179">
        <f>IF(ISNUMBER(VALUE(SUBSTITUTE(実質収支比率等に係る経年分析!F$49,"▲","-"))),ROUND(VALUE(SUBSTITUTE(実質収支比率等に係る経年分析!F$49,"▲","-")),2),NA())</f>
        <v>-2.81</v>
      </c>
      <c r="C21" s="179">
        <f>IF(ISNUMBER(VALUE(SUBSTITUTE(実質収支比率等に係る経年分析!G$49,"▲","-"))),ROUND(VALUE(SUBSTITUTE(実質収支比率等に係る経年分析!G$49,"▲","-")),2),NA())</f>
        <v>0.09</v>
      </c>
      <c r="D21" s="179">
        <f>IF(ISNUMBER(VALUE(SUBSTITUTE(実質収支比率等に係る経年分析!H$49,"▲","-"))),ROUND(VALUE(SUBSTITUTE(実質収支比率等に係る経年分析!H$49,"▲","-")),2),NA())</f>
        <v>-2.63</v>
      </c>
      <c r="E21" s="179">
        <f>IF(ISNUMBER(VALUE(SUBSTITUTE(実質収支比率等に係る経年分析!I$49,"▲","-"))),ROUND(VALUE(SUBSTITUTE(実質収支比率等に係る経年分析!I$49,"▲","-")),2),NA())</f>
        <v>0.24</v>
      </c>
      <c r="F21" s="179">
        <f>IF(ISNUMBER(VALUE(SUBSTITUTE(実質収支比率等に係る経年分析!J$49,"▲","-"))),ROUND(VALUE(SUBSTITUTE(実質収支比率等に係る経年分析!J$49,"▲","-")),2),NA())</f>
        <v>0.14000000000000001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1.38</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土地取得特別会計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一般会計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0.27</v>
      </c>
    </row>
    <row r="33" spans="1:16" x14ac:dyDescent="0.15">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0.4</v>
      </c>
    </row>
    <row r="34" spans="1:16" x14ac:dyDescent="0.15">
      <c r="A34" s="180" t="str">
        <f>IF(連結実質赤字比率に係る赤字・黒字の構成分析!C$36="",NA(),連結実質赤字比率に係る赤字・黒字の構成分析!C$36)</f>
        <v>国民健康保険事業勘定特別会計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2.41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3.07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4.43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4.0999999999999996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0.41</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0.67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0.94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12.08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13.05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12.09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11.33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12.94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4253</v>
      </c>
      <c r="E42" s="181"/>
      <c r="F42" s="181"/>
      <c r="G42" s="181">
        <f>'実質公債費比率（分子）の構造'!L$52</f>
        <v>3944</v>
      </c>
      <c r="H42" s="181"/>
      <c r="I42" s="181"/>
      <c r="J42" s="181">
        <f>'実質公債費比率（分子）の構造'!M$52</f>
        <v>3920</v>
      </c>
      <c r="K42" s="181"/>
      <c r="L42" s="181"/>
      <c r="M42" s="181">
        <f>'実質公債費比率（分子）の構造'!N$52</f>
        <v>3834</v>
      </c>
      <c r="N42" s="181"/>
      <c r="O42" s="181"/>
      <c r="P42" s="181">
        <f>'実質公債費比率（分子）の構造'!O$52</f>
        <v>3825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252</v>
      </c>
      <c r="C45" s="181"/>
      <c r="D45" s="181"/>
      <c r="E45" s="181">
        <f>'実質公債費比率（分子）の構造'!L$49</f>
        <v>47</v>
      </c>
      <c r="F45" s="181"/>
      <c r="G45" s="181"/>
      <c r="H45" s="181">
        <f>'実質公債費比率（分子）の構造'!M$49</f>
        <v>20</v>
      </c>
      <c r="I45" s="181"/>
      <c r="J45" s="181"/>
      <c r="K45" s="181">
        <f>'実質公債費比率（分子）の構造'!N$49</f>
        <v>2</v>
      </c>
      <c r="L45" s="181"/>
      <c r="M45" s="181"/>
      <c r="N45" s="181">
        <f>'実質公債費比率（分子）の構造'!O$49</f>
        <v>2</v>
      </c>
      <c r="O45" s="181"/>
      <c r="P45" s="181"/>
    </row>
    <row r="46" spans="1:16" x14ac:dyDescent="0.15">
      <c r="A46" s="181" t="s">
        <v>67</v>
      </c>
      <c r="B46" s="181">
        <f>'実質公債費比率（分子）の構造'!K$48</f>
        <v>1034</v>
      </c>
      <c r="C46" s="181"/>
      <c r="D46" s="181"/>
      <c r="E46" s="181">
        <f>'実質公債費比率（分子）の構造'!L$48</f>
        <v>1060</v>
      </c>
      <c r="F46" s="181"/>
      <c r="G46" s="181"/>
      <c r="H46" s="181">
        <f>'実質公債費比率（分子）の構造'!M$48</f>
        <v>1142</v>
      </c>
      <c r="I46" s="181"/>
      <c r="J46" s="181"/>
      <c r="K46" s="181">
        <f>'実質公債費比率（分子）の構造'!N$48</f>
        <v>1070</v>
      </c>
      <c r="L46" s="181"/>
      <c r="M46" s="181"/>
      <c r="N46" s="181">
        <f>'実質公債費比率（分子）の構造'!O$48</f>
        <v>1114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4469</v>
      </c>
      <c r="C49" s="181"/>
      <c r="D49" s="181"/>
      <c r="E49" s="181">
        <f>'実質公債費比率（分子）の構造'!L$45</f>
        <v>2932</v>
      </c>
      <c r="F49" s="181"/>
      <c r="G49" s="181"/>
      <c r="H49" s="181">
        <f>'実質公債費比率（分子）の構造'!M$45</f>
        <v>2978</v>
      </c>
      <c r="I49" s="181"/>
      <c r="J49" s="181"/>
      <c r="K49" s="181">
        <f>'実質公債費比率（分子）の構造'!N$45</f>
        <v>3147</v>
      </c>
      <c r="L49" s="181"/>
      <c r="M49" s="181"/>
      <c r="N49" s="181">
        <f>'実質公債費比率（分子）の構造'!O$45</f>
        <v>3149</v>
      </c>
      <c r="O49" s="181"/>
      <c r="P49" s="181"/>
    </row>
    <row r="50" spans="1:16" x14ac:dyDescent="0.15">
      <c r="A50" s="181" t="s">
        <v>71</v>
      </c>
      <c r="B50" s="181" t="e">
        <f>NA()</f>
        <v>#N/A</v>
      </c>
      <c r="C50" s="181">
        <f>IF(ISNUMBER('実質公債費比率（分子）の構造'!K$53),'実質公債費比率（分子）の構造'!K$53,NA())</f>
        <v>1502</v>
      </c>
      <c r="D50" s="181" t="e">
        <f>NA()</f>
        <v>#N/A</v>
      </c>
      <c r="E50" s="181" t="e">
        <f>NA()</f>
        <v>#N/A</v>
      </c>
      <c r="F50" s="181">
        <f>IF(ISNUMBER('実質公債費比率（分子）の構造'!L$53),'実質公債費比率（分子）の構造'!L$53,NA())</f>
        <v>95</v>
      </c>
      <c r="G50" s="181" t="e">
        <f>NA()</f>
        <v>#N/A</v>
      </c>
      <c r="H50" s="181" t="e">
        <f>NA()</f>
        <v>#N/A</v>
      </c>
      <c r="I50" s="181">
        <f>IF(ISNUMBER('実質公債費比率（分子）の構造'!M$53),'実質公債費比率（分子）の構造'!M$53,NA())</f>
        <v>220</v>
      </c>
      <c r="J50" s="181" t="e">
        <f>NA()</f>
        <v>#N/A</v>
      </c>
      <c r="K50" s="181" t="e">
        <f>NA()</f>
        <v>#N/A</v>
      </c>
      <c r="L50" s="181">
        <f>IF(ISNUMBER('実質公債費比率（分子）の構造'!N$53),'実質公債費比率（分子）の構造'!N$53,NA())</f>
        <v>385</v>
      </c>
      <c r="M50" s="181" t="e">
        <f>NA()</f>
        <v>#N/A</v>
      </c>
      <c r="N50" s="181" t="e">
        <f>NA()</f>
        <v>#N/A</v>
      </c>
      <c r="O50" s="181">
        <f>IF(ISNUMBER('実質公債費比率（分子）の構造'!O$53),'実質公債費比率（分子）の構造'!O$53,NA())</f>
        <v>440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37493</v>
      </c>
      <c r="E56" s="180"/>
      <c r="F56" s="180"/>
      <c r="G56" s="180">
        <f>'将来負担比率（分子）の構造'!J$52</f>
        <v>37426</v>
      </c>
      <c r="H56" s="180"/>
      <c r="I56" s="180"/>
      <c r="J56" s="180">
        <f>'将来負担比率（分子）の構造'!K$52</f>
        <v>36618</v>
      </c>
      <c r="K56" s="180"/>
      <c r="L56" s="180"/>
      <c r="M56" s="180">
        <f>'将来負担比率（分子）の構造'!L$52</f>
        <v>36150</v>
      </c>
      <c r="N56" s="180"/>
      <c r="O56" s="180"/>
      <c r="P56" s="180">
        <f>'将来負担比率（分子）の構造'!M$52</f>
        <v>35724</v>
      </c>
    </row>
    <row r="57" spans="1:16" x14ac:dyDescent="0.15">
      <c r="A57" s="180" t="s">
        <v>42</v>
      </c>
      <c r="B57" s="180"/>
      <c r="C57" s="180"/>
      <c r="D57" s="180">
        <f>'将来負担比率（分子）の構造'!I$51</f>
        <v>11910</v>
      </c>
      <c r="E57" s="180"/>
      <c r="F57" s="180"/>
      <c r="G57" s="180">
        <f>'将来負担比率（分子）の構造'!J$51</f>
        <v>11812</v>
      </c>
      <c r="H57" s="180"/>
      <c r="I57" s="180"/>
      <c r="J57" s="180">
        <f>'将来負担比率（分子）の構造'!K$51</f>
        <v>11587</v>
      </c>
      <c r="K57" s="180"/>
      <c r="L57" s="180"/>
      <c r="M57" s="180">
        <f>'将来負担比率（分子）の構造'!L$51</f>
        <v>11663</v>
      </c>
      <c r="N57" s="180"/>
      <c r="O57" s="180"/>
      <c r="P57" s="180">
        <f>'将来負担比率（分子）の構造'!M$51</f>
        <v>11158</v>
      </c>
    </row>
    <row r="58" spans="1:16" x14ac:dyDescent="0.15">
      <c r="A58" s="180" t="s">
        <v>41</v>
      </c>
      <c r="B58" s="180"/>
      <c r="C58" s="180"/>
      <c r="D58" s="180">
        <f>'将来負担比率（分子）の構造'!I$50</f>
        <v>7534</v>
      </c>
      <c r="E58" s="180"/>
      <c r="F58" s="180"/>
      <c r="G58" s="180">
        <f>'将来負担比率（分子）の構造'!J$50</f>
        <v>7707</v>
      </c>
      <c r="H58" s="180"/>
      <c r="I58" s="180"/>
      <c r="J58" s="180">
        <f>'将来負担比率（分子）の構造'!K$50</f>
        <v>7526</v>
      </c>
      <c r="K58" s="180"/>
      <c r="L58" s="180"/>
      <c r="M58" s="180">
        <f>'将来負担比率（分子）の構造'!L$50</f>
        <v>8176</v>
      </c>
      <c r="N58" s="180"/>
      <c r="O58" s="180"/>
      <c r="P58" s="180">
        <f>'将来負担比率（分子）の構造'!M$50</f>
        <v>9374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0</v>
      </c>
      <c r="C61" s="180"/>
      <c r="D61" s="180"/>
      <c r="E61" s="180">
        <f>'将来負担比率（分子）の構造'!J$46</f>
        <v>0</v>
      </c>
      <c r="F61" s="180"/>
      <c r="G61" s="180"/>
      <c r="H61" s="180">
        <f>'将来負担比率（分子）の構造'!K$46</f>
        <v>0</v>
      </c>
      <c r="I61" s="180"/>
      <c r="J61" s="180"/>
      <c r="K61" s="180">
        <f>'将来負担比率（分子）の構造'!L$46</f>
        <v>0</v>
      </c>
      <c r="L61" s="180"/>
      <c r="M61" s="180"/>
      <c r="N61" s="180">
        <f>'将来負担比率（分子）の構造'!M$46</f>
        <v>0</v>
      </c>
      <c r="O61" s="180"/>
      <c r="P61" s="180"/>
    </row>
    <row r="62" spans="1:16" x14ac:dyDescent="0.15">
      <c r="A62" s="180" t="s">
        <v>35</v>
      </c>
      <c r="B62" s="180">
        <f>'将来負担比率（分子）の構造'!I$45</f>
        <v>5182</v>
      </c>
      <c r="C62" s="180"/>
      <c r="D62" s="180"/>
      <c r="E62" s="180">
        <f>'将来負担比率（分子）の構造'!J$45</f>
        <v>4975</v>
      </c>
      <c r="F62" s="180"/>
      <c r="G62" s="180"/>
      <c r="H62" s="180">
        <f>'将来負担比率（分子）の構造'!K$45</f>
        <v>4606</v>
      </c>
      <c r="I62" s="180"/>
      <c r="J62" s="180"/>
      <c r="K62" s="180">
        <f>'将来負担比率（分子）の構造'!L$45</f>
        <v>4679</v>
      </c>
      <c r="L62" s="180"/>
      <c r="M62" s="180"/>
      <c r="N62" s="180">
        <f>'将来負担比率（分子）の構造'!M$45</f>
        <v>4499</v>
      </c>
      <c r="O62" s="180"/>
      <c r="P62" s="180"/>
    </row>
    <row r="63" spans="1:16" x14ac:dyDescent="0.15">
      <c r="A63" s="180" t="s">
        <v>34</v>
      </c>
      <c r="B63" s="180">
        <f>'将来負担比率（分子）の構造'!I$44</f>
        <v>74</v>
      </c>
      <c r="C63" s="180"/>
      <c r="D63" s="180"/>
      <c r="E63" s="180">
        <f>'将来負担比率（分子）の構造'!J$44</f>
        <v>27</v>
      </c>
      <c r="F63" s="180"/>
      <c r="G63" s="180"/>
      <c r="H63" s="180">
        <f>'将来負担比率（分子）の構造'!K$44</f>
        <v>7</v>
      </c>
      <c r="I63" s="180"/>
      <c r="J63" s="180"/>
      <c r="K63" s="180">
        <f>'将来負担比率（分子）の構造'!L$44</f>
        <v>6</v>
      </c>
      <c r="L63" s="180"/>
      <c r="M63" s="180"/>
      <c r="N63" s="180">
        <f>'将来負担比率（分子）の構造'!M$44</f>
        <v>4</v>
      </c>
      <c r="O63" s="180"/>
      <c r="P63" s="180"/>
    </row>
    <row r="64" spans="1:16" x14ac:dyDescent="0.15">
      <c r="A64" s="180" t="s">
        <v>33</v>
      </c>
      <c r="B64" s="180">
        <f>'将来負担比率（分子）の構造'!I$43</f>
        <v>16817</v>
      </c>
      <c r="C64" s="180"/>
      <c r="D64" s="180"/>
      <c r="E64" s="180">
        <f>'将来負担比率（分子）の構造'!J$43</f>
        <v>16929</v>
      </c>
      <c r="F64" s="180"/>
      <c r="G64" s="180"/>
      <c r="H64" s="180">
        <f>'将来負担比率（分子）の構造'!K$43</f>
        <v>16732</v>
      </c>
      <c r="I64" s="180"/>
      <c r="J64" s="180"/>
      <c r="K64" s="180">
        <f>'将来負担比率（分子）の構造'!L$43</f>
        <v>16113</v>
      </c>
      <c r="L64" s="180"/>
      <c r="M64" s="180"/>
      <c r="N64" s="180">
        <f>'将来負担比率（分子）の構造'!M$43</f>
        <v>16176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32738</v>
      </c>
      <c r="C66" s="180"/>
      <c r="D66" s="180"/>
      <c r="E66" s="180">
        <f>'将来負担比率（分子）の構造'!J$41</f>
        <v>32598</v>
      </c>
      <c r="F66" s="180"/>
      <c r="G66" s="180"/>
      <c r="H66" s="180">
        <f>'将来負担比率（分子）の構造'!K$41</f>
        <v>32725</v>
      </c>
      <c r="I66" s="180"/>
      <c r="J66" s="180"/>
      <c r="K66" s="180">
        <f>'将来負担比率（分子）の構造'!L$41</f>
        <v>31871</v>
      </c>
      <c r="L66" s="180"/>
      <c r="M66" s="180"/>
      <c r="N66" s="180">
        <f>'将来負担比率（分子）の構造'!M$41</f>
        <v>31370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3509</v>
      </c>
      <c r="C72" s="184">
        <f>基金残高に係る経年分析!G55</f>
        <v>2339</v>
      </c>
      <c r="D72" s="184">
        <f>基金残高に係る経年分析!H55</f>
        <v>2406</v>
      </c>
    </row>
    <row r="73" spans="1:16" x14ac:dyDescent="0.15">
      <c r="A73" s="183" t="s">
        <v>78</v>
      </c>
      <c r="B73" s="184">
        <f>基金残高に係る経年分析!F56</f>
        <v>405</v>
      </c>
      <c r="C73" s="184">
        <f>基金残高に係る経年分析!G56</f>
        <v>405</v>
      </c>
      <c r="D73" s="184">
        <f>基金残高に係る経年分析!H56</f>
        <v>407</v>
      </c>
    </row>
    <row r="74" spans="1:16" x14ac:dyDescent="0.15">
      <c r="A74" s="183" t="s">
        <v>79</v>
      </c>
      <c r="B74" s="184">
        <f>基金残高に係る経年分析!F57</f>
        <v>3253</v>
      </c>
      <c r="C74" s="184">
        <f>基金残高に係る経年分析!G57</f>
        <v>4691</v>
      </c>
      <c r="D74" s="184">
        <f>基金残高に係る経年分析!H57</f>
        <v>4898</v>
      </c>
    </row>
  </sheetData>
  <sheetProtection algorithmName="SHA-512" hashValue="3Z/hjTv8/Esm8O3YPSO6LcBHiC8HThpNcivggJyJqx5AMvs7qis2OXev5zDwsV60KvLzl3swRnfYPiTrtmkz6w==" saltValue="Q9i6z+eqNWKQuEyS7+ng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12115523</v>
      </c>
      <c r="S5" s="669"/>
      <c r="T5" s="669"/>
      <c r="U5" s="669"/>
      <c r="V5" s="669"/>
      <c r="W5" s="669"/>
      <c r="X5" s="669"/>
      <c r="Y5" s="670"/>
      <c r="Z5" s="671">
        <v>35.799999999999997</v>
      </c>
      <c r="AA5" s="671"/>
      <c r="AB5" s="671"/>
      <c r="AC5" s="671"/>
      <c r="AD5" s="672">
        <v>11213731</v>
      </c>
      <c r="AE5" s="672"/>
      <c r="AF5" s="672"/>
      <c r="AG5" s="672"/>
      <c r="AH5" s="672"/>
      <c r="AI5" s="672"/>
      <c r="AJ5" s="672"/>
      <c r="AK5" s="672"/>
      <c r="AL5" s="673">
        <v>57</v>
      </c>
      <c r="AM5" s="674"/>
      <c r="AN5" s="674"/>
      <c r="AO5" s="675"/>
      <c r="AP5" s="665" t="s">
        <v>228</v>
      </c>
      <c r="AQ5" s="666"/>
      <c r="AR5" s="666"/>
      <c r="AS5" s="666"/>
      <c r="AT5" s="666"/>
      <c r="AU5" s="666"/>
      <c r="AV5" s="666"/>
      <c r="AW5" s="666"/>
      <c r="AX5" s="666"/>
      <c r="AY5" s="666"/>
      <c r="AZ5" s="666"/>
      <c r="BA5" s="666"/>
      <c r="BB5" s="666"/>
      <c r="BC5" s="666"/>
      <c r="BD5" s="666"/>
      <c r="BE5" s="666"/>
      <c r="BF5" s="667"/>
      <c r="BG5" s="679">
        <v>11211049</v>
      </c>
      <c r="BH5" s="680"/>
      <c r="BI5" s="680"/>
      <c r="BJ5" s="680"/>
      <c r="BK5" s="680"/>
      <c r="BL5" s="680"/>
      <c r="BM5" s="680"/>
      <c r="BN5" s="681"/>
      <c r="BO5" s="682">
        <v>92.5</v>
      </c>
      <c r="BP5" s="682"/>
      <c r="BQ5" s="682"/>
      <c r="BR5" s="682"/>
      <c r="BS5" s="683">
        <v>87054</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227270</v>
      </c>
      <c r="S6" s="680"/>
      <c r="T6" s="680"/>
      <c r="U6" s="680"/>
      <c r="V6" s="680"/>
      <c r="W6" s="680"/>
      <c r="X6" s="680"/>
      <c r="Y6" s="681"/>
      <c r="Z6" s="682">
        <v>0.7</v>
      </c>
      <c r="AA6" s="682"/>
      <c r="AB6" s="682"/>
      <c r="AC6" s="682"/>
      <c r="AD6" s="683">
        <v>227270</v>
      </c>
      <c r="AE6" s="683"/>
      <c r="AF6" s="683"/>
      <c r="AG6" s="683"/>
      <c r="AH6" s="683"/>
      <c r="AI6" s="683"/>
      <c r="AJ6" s="683"/>
      <c r="AK6" s="683"/>
      <c r="AL6" s="684">
        <v>1.2</v>
      </c>
      <c r="AM6" s="685"/>
      <c r="AN6" s="685"/>
      <c r="AO6" s="686"/>
      <c r="AP6" s="676" t="s">
        <v>233</v>
      </c>
      <c r="AQ6" s="677"/>
      <c r="AR6" s="677"/>
      <c r="AS6" s="677"/>
      <c r="AT6" s="677"/>
      <c r="AU6" s="677"/>
      <c r="AV6" s="677"/>
      <c r="AW6" s="677"/>
      <c r="AX6" s="677"/>
      <c r="AY6" s="677"/>
      <c r="AZ6" s="677"/>
      <c r="BA6" s="677"/>
      <c r="BB6" s="677"/>
      <c r="BC6" s="677"/>
      <c r="BD6" s="677"/>
      <c r="BE6" s="677"/>
      <c r="BF6" s="678"/>
      <c r="BG6" s="679">
        <v>11211049</v>
      </c>
      <c r="BH6" s="680"/>
      <c r="BI6" s="680"/>
      <c r="BJ6" s="680"/>
      <c r="BK6" s="680"/>
      <c r="BL6" s="680"/>
      <c r="BM6" s="680"/>
      <c r="BN6" s="681"/>
      <c r="BO6" s="682">
        <v>92.5</v>
      </c>
      <c r="BP6" s="682"/>
      <c r="BQ6" s="682"/>
      <c r="BR6" s="682"/>
      <c r="BS6" s="683">
        <v>87054</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296617</v>
      </c>
      <c r="CS6" s="680"/>
      <c r="CT6" s="680"/>
      <c r="CU6" s="680"/>
      <c r="CV6" s="680"/>
      <c r="CW6" s="680"/>
      <c r="CX6" s="680"/>
      <c r="CY6" s="681"/>
      <c r="CZ6" s="673">
        <v>0.9</v>
      </c>
      <c r="DA6" s="674"/>
      <c r="DB6" s="674"/>
      <c r="DC6" s="693"/>
      <c r="DD6" s="688" t="s">
        <v>235</v>
      </c>
      <c r="DE6" s="680"/>
      <c r="DF6" s="680"/>
      <c r="DG6" s="680"/>
      <c r="DH6" s="680"/>
      <c r="DI6" s="680"/>
      <c r="DJ6" s="680"/>
      <c r="DK6" s="680"/>
      <c r="DL6" s="680"/>
      <c r="DM6" s="680"/>
      <c r="DN6" s="680"/>
      <c r="DO6" s="680"/>
      <c r="DP6" s="681"/>
      <c r="DQ6" s="688">
        <v>296592</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34908</v>
      </c>
      <c r="S7" s="680"/>
      <c r="T7" s="680"/>
      <c r="U7" s="680"/>
      <c r="V7" s="680"/>
      <c r="W7" s="680"/>
      <c r="X7" s="680"/>
      <c r="Y7" s="681"/>
      <c r="Z7" s="682">
        <v>0.1</v>
      </c>
      <c r="AA7" s="682"/>
      <c r="AB7" s="682"/>
      <c r="AC7" s="682"/>
      <c r="AD7" s="683">
        <v>34908</v>
      </c>
      <c r="AE7" s="683"/>
      <c r="AF7" s="683"/>
      <c r="AG7" s="683"/>
      <c r="AH7" s="683"/>
      <c r="AI7" s="683"/>
      <c r="AJ7" s="683"/>
      <c r="AK7" s="683"/>
      <c r="AL7" s="684">
        <v>0.2</v>
      </c>
      <c r="AM7" s="685"/>
      <c r="AN7" s="685"/>
      <c r="AO7" s="686"/>
      <c r="AP7" s="676" t="s">
        <v>237</v>
      </c>
      <c r="AQ7" s="677"/>
      <c r="AR7" s="677"/>
      <c r="AS7" s="677"/>
      <c r="AT7" s="677"/>
      <c r="AU7" s="677"/>
      <c r="AV7" s="677"/>
      <c r="AW7" s="677"/>
      <c r="AX7" s="677"/>
      <c r="AY7" s="677"/>
      <c r="AZ7" s="677"/>
      <c r="BA7" s="677"/>
      <c r="BB7" s="677"/>
      <c r="BC7" s="677"/>
      <c r="BD7" s="677"/>
      <c r="BE7" s="677"/>
      <c r="BF7" s="678"/>
      <c r="BG7" s="679">
        <v>6122697</v>
      </c>
      <c r="BH7" s="680"/>
      <c r="BI7" s="680"/>
      <c r="BJ7" s="680"/>
      <c r="BK7" s="680"/>
      <c r="BL7" s="680"/>
      <c r="BM7" s="680"/>
      <c r="BN7" s="681"/>
      <c r="BO7" s="682">
        <v>50.5</v>
      </c>
      <c r="BP7" s="682"/>
      <c r="BQ7" s="682"/>
      <c r="BR7" s="682"/>
      <c r="BS7" s="683">
        <v>87054</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3561289</v>
      </c>
      <c r="CS7" s="680"/>
      <c r="CT7" s="680"/>
      <c r="CU7" s="680"/>
      <c r="CV7" s="680"/>
      <c r="CW7" s="680"/>
      <c r="CX7" s="680"/>
      <c r="CY7" s="681"/>
      <c r="CZ7" s="682">
        <v>10.6</v>
      </c>
      <c r="DA7" s="682"/>
      <c r="DB7" s="682"/>
      <c r="DC7" s="682"/>
      <c r="DD7" s="688">
        <v>23773</v>
      </c>
      <c r="DE7" s="680"/>
      <c r="DF7" s="680"/>
      <c r="DG7" s="680"/>
      <c r="DH7" s="680"/>
      <c r="DI7" s="680"/>
      <c r="DJ7" s="680"/>
      <c r="DK7" s="680"/>
      <c r="DL7" s="680"/>
      <c r="DM7" s="680"/>
      <c r="DN7" s="680"/>
      <c r="DO7" s="680"/>
      <c r="DP7" s="681"/>
      <c r="DQ7" s="688">
        <v>3077397</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82906</v>
      </c>
      <c r="S8" s="680"/>
      <c r="T8" s="680"/>
      <c r="U8" s="680"/>
      <c r="V8" s="680"/>
      <c r="W8" s="680"/>
      <c r="X8" s="680"/>
      <c r="Y8" s="681"/>
      <c r="Z8" s="682">
        <v>0.2</v>
      </c>
      <c r="AA8" s="682"/>
      <c r="AB8" s="682"/>
      <c r="AC8" s="682"/>
      <c r="AD8" s="683">
        <v>82906</v>
      </c>
      <c r="AE8" s="683"/>
      <c r="AF8" s="683"/>
      <c r="AG8" s="683"/>
      <c r="AH8" s="683"/>
      <c r="AI8" s="683"/>
      <c r="AJ8" s="683"/>
      <c r="AK8" s="683"/>
      <c r="AL8" s="684">
        <v>0.4</v>
      </c>
      <c r="AM8" s="685"/>
      <c r="AN8" s="685"/>
      <c r="AO8" s="686"/>
      <c r="AP8" s="676" t="s">
        <v>240</v>
      </c>
      <c r="AQ8" s="677"/>
      <c r="AR8" s="677"/>
      <c r="AS8" s="677"/>
      <c r="AT8" s="677"/>
      <c r="AU8" s="677"/>
      <c r="AV8" s="677"/>
      <c r="AW8" s="677"/>
      <c r="AX8" s="677"/>
      <c r="AY8" s="677"/>
      <c r="AZ8" s="677"/>
      <c r="BA8" s="677"/>
      <c r="BB8" s="677"/>
      <c r="BC8" s="677"/>
      <c r="BD8" s="677"/>
      <c r="BE8" s="677"/>
      <c r="BF8" s="678"/>
      <c r="BG8" s="679">
        <v>175414</v>
      </c>
      <c r="BH8" s="680"/>
      <c r="BI8" s="680"/>
      <c r="BJ8" s="680"/>
      <c r="BK8" s="680"/>
      <c r="BL8" s="680"/>
      <c r="BM8" s="680"/>
      <c r="BN8" s="681"/>
      <c r="BO8" s="682">
        <v>1.4</v>
      </c>
      <c r="BP8" s="682"/>
      <c r="BQ8" s="682"/>
      <c r="BR8" s="682"/>
      <c r="BS8" s="688" t="s">
        <v>235</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15456277</v>
      </c>
      <c r="CS8" s="680"/>
      <c r="CT8" s="680"/>
      <c r="CU8" s="680"/>
      <c r="CV8" s="680"/>
      <c r="CW8" s="680"/>
      <c r="CX8" s="680"/>
      <c r="CY8" s="681"/>
      <c r="CZ8" s="682">
        <v>45.9</v>
      </c>
      <c r="DA8" s="682"/>
      <c r="DB8" s="682"/>
      <c r="DC8" s="682"/>
      <c r="DD8" s="688">
        <v>84093</v>
      </c>
      <c r="DE8" s="680"/>
      <c r="DF8" s="680"/>
      <c r="DG8" s="680"/>
      <c r="DH8" s="680"/>
      <c r="DI8" s="680"/>
      <c r="DJ8" s="680"/>
      <c r="DK8" s="680"/>
      <c r="DL8" s="680"/>
      <c r="DM8" s="680"/>
      <c r="DN8" s="680"/>
      <c r="DO8" s="680"/>
      <c r="DP8" s="681"/>
      <c r="DQ8" s="688">
        <v>7540305</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69832</v>
      </c>
      <c r="S9" s="680"/>
      <c r="T9" s="680"/>
      <c r="U9" s="680"/>
      <c r="V9" s="680"/>
      <c r="W9" s="680"/>
      <c r="X9" s="680"/>
      <c r="Y9" s="681"/>
      <c r="Z9" s="682">
        <v>0.2</v>
      </c>
      <c r="AA9" s="682"/>
      <c r="AB9" s="682"/>
      <c r="AC9" s="682"/>
      <c r="AD9" s="683">
        <v>69832</v>
      </c>
      <c r="AE9" s="683"/>
      <c r="AF9" s="683"/>
      <c r="AG9" s="683"/>
      <c r="AH9" s="683"/>
      <c r="AI9" s="683"/>
      <c r="AJ9" s="683"/>
      <c r="AK9" s="683"/>
      <c r="AL9" s="684">
        <v>0.4</v>
      </c>
      <c r="AM9" s="685"/>
      <c r="AN9" s="685"/>
      <c r="AO9" s="686"/>
      <c r="AP9" s="676" t="s">
        <v>243</v>
      </c>
      <c r="AQ9" s="677"/>
      <c r="AR9" s="677"/>
      <c r="AS9" s="677"/>
      <c r="AT9" s="677"/>
      <c r="AU9" s="677"/>
      <c r="AV9" s="677"/>
      <c r="AW9" s="677"/>
      <c r="AX9" s="677"/>
      <c r="AY9" s="677"/>
      <c r="AZ9" s="677"/>
      <c r="BA9" s="677"/>
      <c r="BB9" s="677"/>
      <c r="BC9" s="677"/>
      <c r="BD9" s="677"/>
      <c r="BE9" s="677"/>
      <c r="BF9" s="678"/>
      <c r="BG9" s="679">
        <v>5293574</v>
      </c>
      <c r="BH9" s="680"/>
      <c r="BI9" s="680"/>
      <c r="BJ9" s="680"/>
      <c r="BK9" s="680"/>
      <c r="BL9" s="680"/>
      <c r="BM9" s="680"/>
      <c r="BN9" s="681"/>
      <c r="BO9" s="682">
        <v>43.7</v>
      </c>
      <c r="BP9" s="682"/>
      <c r="BQ9" s="682"/>
      <c r="BR9" s="682"/>
      <c r="BS9" s="688" t="s">
        <v>235</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2958911</v>
      </c>
      <c r="CS9" s="680"/>
      <c r="CT9" s="680"/>
      <c r="CU9" s="680"/>
      <c r="CV9" s="680"/>
      <c r="CW9" s="680"/>
      <c r="CX9" s="680"/>
      <c r="CY9" s="681"/>
      <c r="CZ9" s="682">
        <v>8.8000000000000007</v>
      </c>
      <c r="DA9" s="682"/>
      <c r="DB9" s="682"/>
      <c r="DC9" s="682"/>
      <c r="DD9" s="688">
        <v>55510</v>
      </c>
      <c r="DE9" s="680"/>
      <c r="DF9" s="680"/>
      <c r="DG9" s="680"/>
      <c r="DH9" s="680"/>
      <c r="DI9" s="680"/>
      <c r="DJ9" s="680"/>
      <c r="DK9" s="680"/>
      <c r="DL9" s="680"/>
      <c r="DM9" s="680"/>
      <c r="DN9" s="680"/>
      <c r="DO9" s="680"/>
      <c r="DP9" s="681"/>
      <c r="DQ9" s="688">
        <v>2501350</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129</v>
      </c>
      <c r="AA10" s="682"/>
      <c r="AB10" s="682"/>
      <c r="AC10" s="682"/>
      <c r="AD10" s="683" t="s">
        <v>235</v>
      </c>
      <c r="AE10" s="683"/>
      <c r="AF10" s="683"/>
      <c r="AG10" s="683"/>
      <c r="AH10" s="683"/>
      <c r="AI10" s="683"/>
      <c r="AJ10" s="683"/>
      <c r="AK10" s="683"/>
      <c r="AL10" s="684" t="s">
        <v>129</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203102</v>
      </c>
      <c r="BH10" s="680"/>
      <c r="BI10" s="680"/>
      <c r="BJ10" s="680"/>
      <c r="BK10" s="680"/>
      <c r="BL10" s="680"/>
      <c r="BM10" s="680"/>
      <c r="BN10" s="681"/>
      <c r="BO10" s="682">
        <v>1.7</v>
      </c>
      <c r="BP10" s="682"/>
      <c r="BQ10" s="682"/>
      <c r="BR10" s="682"/>
      <c r="BS10" s="688">
        <v>19396</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42726</v>
      </c>
      <c r="CS10" s="680"/>
      <c r="CT10" s="680"/>
      <c r="CU10" s="680"/>
      <c r="CV10" s="680"/>
      <c r="CW10" s="680"/>
      <c r="CX10" s="680"/>
      <c r="CY10" s="681"/>
      <c r="CZ10" s="682">
        <v>0.1</v>
      </c>
      <c r="DA10" s="682"/>
      <c r="DB10" s="682"/>
      <c r="DC10" s="682"/>
      <c r="DD10" s="688" t="s">
        <v>129</v>
      </c>
      <c r="DE10" s="680"/>
      <c r="DF10" s="680"/>
      <c r="DG10" s="680"/>
      <c r="DH10" s="680"/>
      <c r="DI10" s="680"/>
      <c r="DJ10" s="680"/>
      <c r="DK10" s="680"/>
      <c r="DL10" s="680"/>
      <c r="DM10" s="680"/>
      <c r="DN10" s="680"/>
      <c r="DO10" s="680"/>
      <c r="DP10" s="681"/>
      <c r="DQ10" s="688">
        <v>42230</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129</v>
      </c>
      <c r="S11" s="680"/>
      <c r="T11" s="680"/>
      <c r="U11" s="680"/>
      <c r="V11" s="680"/>
      <c r="W11" s="680"/>
      <c r="X11" s="680"/>
      <c r="Y11" s="681"/>
      <c r="Z11" s="682" t="s">
        <v>129</v>
      </c>
      <c r="AA11" s="682"/>
      <c r="AB11" s="682"/>
      <c r="AC11" s="682"/>
      <c r="AD11" s="683" t="s">
        <v>129</v>
      </c>
      <c r="AE11" s="683"/>
      <c r="AF11" s="683"/>
      <c r="AG11" s="683"/>
      <c r="AH11" s="683"/>
      <c r="AI11" s="683"/>
      <c r="AJ11" s="683"/>
      <c r="AK11" s="683"/>
      <c r="AL11" s="684" t="s">
        <v>235</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450607</v>
      </c>
      <c r="BH11" s="680"/>
      <c r="BI11" s="680"/>
      <c r="BJ11" s="680"/>
      <c r="BK11" s="680"/>
      <c r="BL11" s="680"/>
      <c r="BM11" s="680"/>
      <c r="BN11" s="681"/>
      <c r="BO11" s="682">
        <v>3.7</v>
      </c>
      <c r="BP11" s="682"/>
      <c r="BQ11" s="682"/>
      <c r="BR11" s="682"/>
      <c r="BS11" s="688">
        <v>67658</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383834</v>
      </c>
      <c r="CS11" s="680"/>
      <c r="CT11" s="680"/>
      <c r="CU11" s="680"/>
      <c r="CV11" s="680"/>
      <c r="CW11" s="680"/>
      <c r="CX11" s="680"/>
      <c r="CY11" s="681"/>
      <c r="CZ11" s="682">
        <v>1.1000000000000001</v>
      </c>
      <c r="DA11" s="682"/>
      <c r="DB11" s="682"/>
      <c r="DC11" s="682"/>
      <c r="DD11" s="688">
        <v>67635</v>
      </c>
      <c r="DE11" s="680"/>
      <c r="DF11" s="680"/>
      <c r="DG11" s="680"/>
      <c r="DH11" s="680"/>
      <c r="DI11" s="680"/>
      <c r="DJ11" s="680"/>
      <c r="DK11" s="680"/>
      <c r="DL11" s="680"/>
      <c r="DM11" s="680"/>
      <c r="DN11" s="680"/>
      <c r="DO11" s="680"/>
      <c r="DP11" s="681"/>
      <c r="DQ11" s="688">
        <v>235641</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1689013</v>
      </c>
      <c r="S12" s="680"/>
      <c r="T12" s="680"/>
      <c r="U12" s="680"/>
      <c r="V12" s="680"/>
      <c r="W12" s="680"/>
      <c r="X12" s="680"/>
      <c r="Y12" s="681"/>
      <c r="Z12" s="682">
        <v>5</v>
      </c>
      <c r="AA12" s="682"/>
      <c r="AB12" s="682"/>
      <c r="AC12" s="682"/>
      <c r="AD12" s="683">
        <v>1689013</v>
      </c>
      <c r="AE12" s="683"/>
      <c r="AF12" s="683"/>
      <c r="AG12" s="683"/>
      <c r="AH12" s="683"/>
      <c r="AI12" s="683"/>
      <c r="AJ12" s="683"/>
      <c r="AK12" s="683"/>
      <c r="AL12" s="684">
        <v>8.6</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4450484</v>
      </c>
      <c r="BH12" s="680"/>
      <c r="BI12" s="680"/>
      <c r="BJ12" s="680"/>
      <c r="BK12" s="680"/>
      <c r="BL12" s="680"/>
      <c r="BM12" s="680"/>
      <c r="BN12" s="681"/>
      <c r="BO12" s="682">
        <v>36.700000000000003</v>
      </c>
      <c r="BP12" s="682"/>
      <c r="BQ12" s="682"/>
      <c r="BR12" s="682"/>
      <c r="BS12" s="688" t="s">
        <v>235</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244480</v>
      </c>
      <c r="CS12" s="680"/>
      <c r="CT12" s="680"/>
      <c r="CU12" s="680"/>
      <c r="CV12" s="680"/>
      <c r="CW12" s="680"/>
      <c r="CX12" s="680"/>
      <c r="CY12" s="681"/>
      <c r="CZ12" s="682">
        <v>0.7</v>
      </c>
      <c r="DA12" s="682"/>
      <c r="DB12" s="682"/>
      <c r="DC12" s="682"/>
      <c r="DD12" s="688" t="s">
        <v>129</v>
      </c>
      <c r="DE12" s="680"/>
      <c r="DF12" s="680"/>
      <c r="DG12" s="680"/>
      <c r="DH12" s="680"/>
      <c r="DI12" s="680"/>
      <c r="DJ12" s="680"/>
      <c r="DK12" s="680"/>
      <c r="DL12" s="680"/>
      <c r="DM12" s="680"/>
      <c r="DN12" s="680"/>
      <c r="DO12" s="680"/>
      <c r="DP12" s="681"/>
      <c r="DQ12" s="688">
        <v>170137</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v>17552</v>
      </c>
      <c r="S13" s="680"/>
      <c r="T13" s="680"/>
      <c r="U13" s="680"/>
      <c r="V13" s="680"/>
      <c r="W13" s="680"/>
      <c r="X13" s="680"/>
      <c r="Y13" s="681"/>
      <c r="Z13" s="682">
        <v>0.1</v>
      </c>
      <c r="AA13" s="682"/>
      <c r="AB13" s="682"/>
      <c r="AC13" s="682"/>
      <c r="AD13" s="683">
        <v>17552</v>
      </c>
      <c r="AE13" s="683"/>
      <c r="AF13" s="683"/>
      <c r="AG13" s="683"/>
      <c r="AH13" s="683"/>
      <c r="AI13" s="683"/>
      <c r="AJ13" s="683"/>
      <c r="AK13" s="683"/>
      <c r="AL13" s="684">
        <v>0.1</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4379486</v>
      </c>
      <c r="BH13" s="680"/>
      <c r="BI13" s="680"/>
      <c r="BJ13" s="680"/>
      <c r="BK13" s="680"/>
      <c r="BL13" s="680"/>
      <c r="BM13" s="680"/>
      <c r="BN13" s="681"/>
      <c r="BO13" s="682">
        <v>36.1</v>
      </c>
      <c r="BP13" s="682"/>
      <c r="BQ13" s="682"/>
      <c r="BR13" s="682"/>
      <c r="BS13" s="688" t="s">
        <v>129</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2507033</v>
      </c>
      <c r="CS13" s="680"/>
      <c r="CT13" s="680"/>
      <c r="CU13" s="680"/>
      <c r="CV13" s="680"/>
      <c r="CW13" s="680"/>
      <c r="CX13" s="680"/>
      <c r="CY13" s="681"/>
      <c r="CZ13" s="682">
        <v>7.4</v>
      </c>
      <c r="DA13" s="682"/>
      <c r="DB13" s="682"/>
      <c r="DC13" s="682"/>
      <c r="DD13" s="688">
        <v>368643</v>
      </c>
      <c r="DE13" s="680"/>
      <c r="DF13" s="680"/>
      <c r="DG13" s="680"/>
      <c r="DH13" s="680"/>
      <c r="DI13" s="680"/>
      <c r="DJ13" s="680"/>
      <c r="DK13" s="680"/>
      <c r="DL13" s="680"/>
      <c r="DM13" s="680"/>
      <c r="DN13" s="680"/>
      <c r="DO13" s="680"/>
      <c r="DP13" s="681"/>
      <c r="DQ13" s="688">
        <v>2133388</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129</v>
      </c>
      <c r="S14" s="680"/>
      <c r="T14" s="680"/>
      <c r="U14" s="680"/>
      <c r="V14" s="680"/>
      <c r="W14" s="680"/>
      <c r="X14" s="680"/>
      <c r="Y14" s="681"/>
      <c r="Z14" s="682" t="s">
        <v>235</v>
      </c>
      <c r="AA14" s="682"/>
      <c r="AB14" s="682"/>
      <c r="AC14" s="682"/>
      <c r="AD14" s="683" t="s">
        <v>129</v>
      </c>
      <c r="AE14" s="683"/>
      <c r="AF14" s="683"/>
      <c r="AG14" s="683"/>
      <c r="AH14" s="683"/>
      <c r="AI14" s="683"/>
      <c r="AJ14" s="683"/>
      <c r="AK14" s="683"/>
      <c r="AL14" s="684" t="s">
        <v>129</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192970</v>
      </c>
      <c r="BH14" s="680"/>
      <c r="BI14" s="680"/>
      <c r="BJ14" s="680"/>
      <c r="BK14" s="680"/>
      <c r="BL14" s="680"/>
      <c r="BM14" s="680"/>
      <c r="BN14" s="681"/>
      <c r="BO14" s="682">
        <v>1.6</v>
      </c>
      <c r="BP14" s="682"/>
      <c r="BQ14" s="682"/>
      <c r="BR14" s="682"/>
      <c r="BS14" s="688" t="s">
        <v>235</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1290425</v>
      </c>
      <c r="CS14" s="680"/>
      <c r="CT14" s="680"/>
      <c r="CU14" s="680"/>
      <c r="CV14" s="680"/>
      <c r="CW14" s="680"/>
      <c r="CX14" s="680"/>
      <c r="CY14" s="681"/>
      <c r="CZ14" s="682">
        <v>3.8</v>
      </c>
      <c r="DA14" s="682"/>
      <c r="DB14" s="682"/>
      <c r="DC14" s="682"/>
      <c r="DD14" s="688">
        <v>107209</v>
      </c>
      <c r="DE14" s="680"/>
      <c r="DF14" s="680"/>
      <c r="DG14" s="680"/>
      <c r="DH14" s="680"/>
      <c r="DI14" s="680"/>
      <c r="DJ14" s="680"/>
      <c r="DK14" s="680"/>
      <c r="DL14" s="680"/>
      <c r="DM14" s="680"/>
      <c r="DN14" s="680"/>
      <c r="DO14" s="680"/>
      <c r="DP14" s="681"/>
      <c r="DQ14" s="688">
        <v>1191637</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123211</v>
      </c>
      <c r="S15" s="680"/>
      <c r="T15" s="680"/>
      <c r="U15" s="680"/>
      <c r="V15" s="680"/>
      <c r="W15" s="680"/>
      <c r="X15" s="680"/>
      <c r="Y15" s="681"/>
      <c r="Z15" s="682">
        <v>0.4</v>
      </c>
      <c r="AA15" s="682"/>
      <c r="AB15" s="682"/>
      <c r="AC15" s="682"/>
      <c r="AD15" s="683">
        <v>123211</v>
      </c>
      <c r="AE15" s="683"/>
      <c r="AF15" s="683"/>
      <c r="AG15" s="683"/>
      <c r="AH15" s="683"/>
      <c r="AI15" s="683"/>
      <c r="AJ15" s="683"/>
      <c r="AK15" s="683"/>
      <c r="AL15" s="684">
        <v>0.6</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444898</v>
      </c>
      <c r="BH15" s="680"/>
      <c r="BI15" s="680"/>
      <c r="BJ15" s="680"/>
      <c r="BK15" s="680"/>
      <c r="BL15" s="680"/>
      <c r="BM15" s="680"/>
      <c r="BN15" s="681"/>
      <c r="BO15" s="682">
        <v>3.7</v>
      </c>
      <c r="BP15" s="682"/>
      <c r="BQ15" s="682"/>
      <c r="BR15" s="682"/>
      <c r="BS15" s="688" t="s">
        <v>129</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3404219</v>
      </c>
      <c r="CS15" s="680"/>
      <c r="CT15" s="680"/>
      <c r="CU15" s="680"/>
      <c r="CV15" s="680"/>
      <c r="CW15" s="680"/>
      <c r="CX15" s="680"/>
      <c r="CY15" s="681"/>
      <c r="CZ15" s="682">
        <v>10.1</v>
      </c>
      <c r="DA15" s="682"/>
      <c r="DB15" s="682"/>
      <c r="DC15" s="682"/>
      <c r="DD15" s="688">
        <v>623825</v>
      </c>
      <c r="DE15" s="680"/>
      <c r="DF15" s="680"/>
      <c r="DG15" s="680"/>
      <c r="DH15" s="680"/>
      <c r="DI15" s="680"/>
      <c r="DJ15" s="680"/>
      <c r="DK15" s="680"/>
      <c r="DL15" s="680"/>
      <c r="DM15" s="680"/>
      <c r="DN15" s="680"/>
      <c r="DO15" s="680"/>
      <c r="DP15" s="681"/>
      <c r="DQ15" s="688">
        <v>2188288</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235</v>
      </c>
      <c r="S16" s="680"/>
      <c r="T16" s="680"/>
      <c r="U16" s="680"/>
      <c r="V16" s="680"/>
      <c r="W16" s="680"/>
      <c r="X16" s="680"/>
      <c r="Y16" s="681"/>
      <c r="Z16" s="682" t="s">
        <v>235</v>
      </c>
      <c r="AA16" s="682"/>
      <c r="AB16" s="682"/>
      <c r="AC16" s="682"/>
      <c r="AD16" s="683" t="s">
        <v>129</v>
      </c>
      <c r="AE16" s="683"/>
      <c r="AF16" s="683"/>
      <c r="AG16" s="683"/>
      <c r="AH16" s="683"/>
      <c r="AI16" s="683"/>
      <c r="AJ16" s="683"/>
      <c r="AK16" s="683"/>
      <c r="AL16" s="684" t="s">
        <v>235</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235</v>
      </c>
      <c r="BP16" s="682"/>
      <c r="BQ16" s="682"/>
      <c r="BR16" s="682"/>
      <c r="BS16" s="688" t="s">
        <v>129</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403737</v>
      </c>
      <c r="CS16" s="680"/>
      <c r="CT16" s="680"/>
      <c r="CU16" s="680"/>
      <c r="CV16" s="680"/>
      <c r="CW16" s="680"/>
      <c r="CX16" s="680"/>
      <c r="CY16" s="681"/>
      <c r="CZ16" s="682">
        <v>1.2</v>
      </c>
      <c r="DA16" s="682"/>
      <c r="DB16" s="682"/>
      <c r="DC16" s="682"/>
      <c r="DD16" s="688" t="s">
        <v>129</v>
      </c>
      <c r="DE16" s="680"/>
      <c r="DF16" s="680"/>
      <c r="DG16" s="680"/>
      <c r="DH16" s="680"/>
      <c r="DI16" s="680"/>
      <c r="DJ16" s="680"/>
      <c r="DK16" s="680"/>
      <c r="DL16" s="680"/>
      <c r="DM16" s="680"/>
      <c r="DN16" s="680"/>
      <c r="DO16" s="680"/>
      <c r="DP16" s="681"/>
      <c r="DQ16" s="688">
        <v>28136</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68583</v>
      </c>
      <c r="S17" s="680"/>
      <c r="T17" s="680"/>
      <c r="U17" s="680"/>
      <c r="V17" s="680"/>
      <c r="W17" s="680"/>
      <c r="X17" s="680"/>
      <c r="Y17" s="681"/>
      <c r="Z17" s="682">
        <v>0.2</v>
      </c>
      <c r="AA17" s="682"/>
      <c r="AB17" s="682"/>
      <c r="AC17" s="682"/>
      <c r="AD17" s="683">
        <v>68583</v>
      </c>
      <c r="AE17" s="683"/>
      <c r="AF17" s="683"/>
      <c r="AG17" s="683"/>
      <c r="AH17" s="683"/>
      <c r="AI17" s="683"/>
      <c r="AJ17" s="683"/>
      <c r="AK17" s="683"/>
      <c r="AL17" s="684">
        <v>0.3</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129</v>
      </c>
      <c r="BP17" s="682"/>
      <c r="BQ17" s="682"/>
      <c r="BR17" s="682"/>
      <c r="BS17" s="688" t="s">
        <v>129</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3149154</v>
      </c>
      <c r="CS17" s="680"/>
      <c r="CT17" s="680"/>
      <c r="CU17" s="680"/>
      <c r="CV17" s="680"/>
      <c r="CW17" s="680"/>
      <c r="CX17" s="680"/>
      <c r="CY17" s="681"/>
      <c r="CZ17" s="682">
        <v>9.3000000000000007</v>
      </c>
      <c r="DA17" s="682"/>
      <c r="DB17" s="682"/>
      <c r="DC17" s="682"/>
      <c r="DD17" s="688" t="s">
        <v>129</v>
      </c>
      <c r="DE17" s="680"/>
      <c r="DF17" s="680"/>
      <c r="DG17" s="680"/>
      <c r="DH17" s="680"/>
      <c r="DI17" s="680"/>
      <c r="DJ17" s="680"/>
      <c r="DK17" s="680"/>
      <c r="DL17" s="680"/>
      <c r="DM17" s="680"/>
      <c r="DN17" s="680"/>
      <c r="DO17" s="680"/>
      <c r="DP17" s="681"/>
      <c r="DQ17" s="688">
        <v>3113322</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6222520</v>
      </c>
      <c r="S18" s="680"/>
      <c r="T18" s="680"/>
      <c r="U18" s="680"/>
      <c r="V18" s="680"/>
      <c r="W18" s="680"/>
      <c r="X18" s="680"/>
      <c r="Y18" s="681"/>
      <c r="Z18" s="682">
        <v>18.399999999999999</v>
      </c>
      <c r="AA18" s="682"/>
      <c r="AB18" s="682"/>
      <c r="AC18" s="682"/>
      <c r="AD18" s="683">
        <v>5983862</v>
      </c>
      <c r="AE18" s="683"/>
      <c r="AF18" s="683"/>
      <c r="AG18" s="683"/>
      <c r="AH18" s="683"/>
      <c r="AI18" s="683"/>
      <c r="AJ18" s="683"/>
      <c r="AK18" s="683"/>
      <c r="AL18" s="684">
        <v>30.4</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129</v>
      </c>
      <c r="BP18" s="682"/>
      <c r="BQ18" s="682"/>
      <c r="BR18" s="682"/>
      <c r="BS18" s="688" t="s">
        <v>235</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129</v>
      </c>
      <c r="DA18" s="682"/>
      <c r="DB18" s="682"/>
      <c r="DC18" s="682"/>
      <c r="DD18" s="688" t="s">
        <v>129</v>
      </c>
      <c r="DE18" s="680"/>
      <c r="DF18" s="680"/>
      <c r="DG18" s="680"/>
      <c r="DH18" s="680"/>
      <c r="DI18" s="680"/>
      <c r="DJ18" s="680"/>
      <c r="DK18" s="680"/>
      <c r="DL18" s="680"/>
      <c r="DM18" s="680"/>
      <c r="DN18" s="680"/>
      <c r="DO18" s="680"/>
      <c r="DP18" s="681"/>
      <c r="DQ18" s="688" t="s">
        <v>129</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5983862</v>
      </c>
      <c r="S19" s="680"/>
      <c r="T19" s="680"/>
      <c r="U19" s="680"/>
      <c r="V19" s="680"/>
      <c r="W19" s="680"/>
      <c r="X19" s="680"/>
      <c r="Y19" s="681"/>
      <c r="Z19" s="682">
        <v>17.7</v>
      </c>
      <c r="AA19" s="682"/>
      <c r="AB19" s="682"/>
      <c r="AC19" s="682"/>
      <c r="AD19" s="683">
        <v>5983862</v>
      </c>
      <c r="AE19" s="683"/>
      <c r="AF19" s="683"/>
      <c r="AG19" s="683"/>
      <c r="AH19" s="683"/>
      <c r="AI19" s="683"/>
      <c r="AJ19" s="683"/>
      <c r="AK19" s="683"/>
      <c r="AL19" s="684">
        <v>30.4</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904474</v>
      </c>
      <c r="BH19" s="680"/>
      <c r="BI19" s="680"/>
      <c r="BJ19" s="680"/>
      <c r="BK19" s="680"/>
      <c r="BL19" s="680"/>
      <c r="BM19" s="680"/>
      <c r="BN19" s="681"/>
      <c r="BO19" s="682">
        <v>7.5</v>
      </c>
      <c r="BP19" s="682"/>
      <c r="BQ19" s="682"/>
      <c r="BR19" s="682"/>
      <c r="BS19" s="688" t="s">
        <v>235</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129</v>
      </c>
      <c r="DA19" s="682"/>
      <c r="DB19" s="682"/>
      <c r="DC19" s="682"/>
      <c r="DD19" s="688" t="s">
        <v>129</v>
      </c>
      <c r="DE19" s="680"/>
      <c r="DF19" s="680"/>
      <c r="DG19" s="680"/>
      <c r="DH19" s="680"/>
      <c r="DI19" s="680"/>
      <c r="DJ19" s="680"/>
      <c r="DK19" s="680"/>
      <c r="DL19" s="680"/>
      <c r="DM19" s="680"/>
      <c r="DN19" s="680"/>
      <c r="DO19" s="680"/>
      <c r="DP19" s="681"/>
      <c r="DQ19" s="688" t="s">
        <v>129</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238658</v>
      </c>
      <c r="S20" s="680"/>
      <c r="T20" s="680"/>
      <c r="U20" s="680"/>
      <c r="V20" s="680"/>
      <c r="W20" s="680"/>
      <c r="X20" s="680"/>
      <c r="Y20" s="681"/>
      <c r="Z20" s="682">
        <v>0.7</v>
      </c>
      <c r="AA20" s="682"/>
      <c r="AB20" s="682"/>
      <c r="AC20" s="682"/>
      <c r="AD20" s="683" t="s">
        <v>235</v>
      </c>
      <c r="AE20" s="683"/>
      <c r="AF20" s="683"/>
      <c r="AG20" s="683"/>
      <c r="AH20" s="683"/>
      <c r="AI20" s="683"/>
      <c r="AJ20" s="683"/>
      <c r="AK20" s="683"/>
      <c r="AL20" s="684" t="s">
        <v>129</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904474</v>
      </c>
      <c r="BH20" s="680"/>
      <c r="BI20" s="680"/>
      <c r="BJ20" s="680"/>
      <c r="BK20" s="680"/>
      <c r="BL20" s="680"/>
      <c r="BM20" s="680"/>
      <c r="BN20" s="681"/>
      <c r="BO20" s="682">
        <v>7.5</v>
      </c>
      <c r="BP20" s="682"/>
      <c r="BQ20" s="682"/>
      <c r="BR20" s="682"/>
      <c r="BS20" s="688" t="s">
        <v>129</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33698702</v>
      </c>
      <c r="CS20" s="680"/>
      <c r="CT20" s="680"/>
      <c r="CU20" s="680"/>
      <c r="CV20" s="680"/>
      <c r="CW20" s="680"/>
      <c r="CX20" s="680"/>
      <c r="CY20" s="681"/>
      <c r="CZ20" s="682">
        <v>100</v>
      </c>
      <c r="DA20" s="682"/>
      <c r="DB20" s="682"/>
      <c r="DC20" s="682"/>
      <c r="DD20" s="688">
        <v>1330688</v>
      </c>
      <c r="DE20" s="680"/>
      <c r="DF20" s="680"/>
      <c r="DG20" s="680"/>
      <c r="DH20" s="680"/>
      <c r="DI20" s="680"/>
      <c r="DJ20" s="680"/>
      <c r="DK20" s="680"/>
      <c r="DL20" s="680"/>
      <c r="DM20" s="680"/>
      <c r="DN20" s="680"/>
      <c r="DO20" s="680"/>
      <c r="DP20" s="681"/>
      <c r="DQ20" s="688">
        <v>22518423</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235</v>
      </c>
      <c r="S21" s="680"/>
      <c r="T21" s="680"/>
      <c r="U21" s="680"/>
      <c r="V21" s="680"/>
      <c r="W21" s="680"/>
      <c r="X21" s="680"/>
      <c r="Y21" s="681"/>
      <c r="Z21" s="682" t="s">
        <v>235</v>
      </c>
      <c r="AA21" s="682"/>
      <c r="AB21" s="682"/>
      <c r="AC21" s="682"/>
      <c r="AD21" s="683" t="s">
        <v>129</v>
      </c>
      <c r="AE21" s="683"/>
      <c r="AF21" s="683"/>
      <c r="AG21" s="683"/>
      <c r="AH21" s="683"/>
      <c r="AI21" s="683"/>
      <c r="AJ21" s="683"/>
      <c r="AK21" s="683"/>
      <c r="AL21" s="684" t="s">
        <v>235</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v>2682</v>
      </c>
      <c r="BH21" s="680"/>
      <c r="BI21" s="680"/>
      <c r="BJ21" s="680"/>
      <c r="BK21" s="680"/>
      <c r="BL21" s="680"/>
      <c r="BM21" s="680"/>
      <c r="BN21" s="681"/>
      <c r="BO21" s="682">
        <v>0</v>
      </c>
      <c r="BP21" s="682"/>
      <c r="BQ21" s="682"/>
      <c r="BR21" s="682"/>
      <c r="BS21" s="688" t="s">
        <v>235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20651318</v>
      </c>
      <c r="S22" s="680"/>
      <c r="T22" s="680"/>
      <c r="U22" s="680"/>
      <c r="V22" s="680"/>
      <c r="W22" s="680"/>
      <c r="X22" s="680"/>
      <c r="Y22" s="681"/>
      <c r="Z22" s="682">
        <v>61</v>
      </c>
      <c r="AA22" s="682"/>
      <c r="AB22" s="682"/>
      <c r="AC22" s="682"/>
      <c r="AD22" s="683">
        <v>19510868</v>
      </c>
      <c r="AE22" s="683"/>
      <c r="AF22" s="683"/>
      <c r="AG22" s="683"/>
      <c r="AH22" s="683"/>
      <c r="AI22" s="683"/>
      <c r="AJ22" s="683"/>
      <c r="AK22" s="683"/>
      <c r="AL22" s="684">
        <v>99.1</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235</v>
      </c>
      <c r="BH22" s="680"/>
      <c r="BI22" s="680"/>
      <c r="BJ22" s="680"/>
      <c r="BK22" s="680"/>
      <c r="BL22" s="680"/>
      <c r="BM22" s="680"/>
      <c r="BN22" s="681"/>
      <c r="BO22" s="682" t="s">
        <v>129</v>
      </c>
      <c r="BP22" s="682"/>
      <c r="BQ22" s="682"/>
      <c r="BR22" s="682"/>
      <c r="BS22" s="688" t="s">
        <v>235</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14410</v>
      </c>
      <c r="S23" s="680"/>
      <c r="T23" s="680"/>
      <c r="U23" s="680"/>
      <c r="V23" s="680"/>
      <c r="W23" s="680"/>
      <c r="X23" s="680"/>
      <c r="Y23" s="681"/>
      <c r="Z23" s="682">
        <v>0</v>
      </c>
      <c r="AA23" s="682"/>
      <c r="AB23" s="682"/>
      <c r="AC23" s="682"/>
      <c r="AD23" s="683">
        <v>14410</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v>901792</v>
      </c>
      <c r="BH23" s="680"/>
      <c r="BI23" s="680"/>
      <c r="BJ23" s="680"/>
      <c r="BK23" s="680"/>
      <c r="BL23" s="680"/>
      <c r="BM23" s="680"/>
      <c r="BN23" s="681"/>
      <c r="BO23" s="682">
        <v>7.4</v>
      </c>
      <c r="BP23" s="682"/>
      <c r="BQ23" s="682"/>
      <c r="BR23" s="682"/>
      <c r="BS23" s="688" t="s">
        <v>235</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340558</v>
      </c>
      <c r="S24" s="680"/>
      <c r="T24" s="680"/>
      <c r="U24" s="680"/>
      <c r="V24" s="680"/>
      <c r="W24" s="680"/>
      <c r="X24" s="680"/>
      <c r="Y24" s="681"/>
      <c r="Z24" s="682">
        <v>1</v>
      </c>
      <c r="AA24" s="682"/>
      <c r="AB24" s="682"/>
      <c r="AC24" s="682"/>
      <c r="AD24" s="683" t="s">
        <v>235</v>
      </c>
      <c r="AE24" s="683"/>
      <c r="AF24" s="683"/>
      <c r="AG24" s="683"/>
      <c r="AH24" s="683"/>
      <c r="AI24" s="683"/>
      <c r="AJ24" s="683"/>
      <c r="AK24" s="683"/>
      <c r="AL24" s="684" t="s">
        <v>235</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235</v>
      </c>
      <c r="BH24" s="680"/>
      <c r="BI24" s="680"/>
      <c r="BJ24" s="680"/>
      <c r="BK24" s="680"/>
      <c r="BL24" s="680"/>
      <c r="BM24" s="680"/>
      <c r="BN24" s="681"/>
      <c r="BO24" s="682" t="s">
        <v>129</v>
      </c>
      <c r="BP24" s="682"/>
      <c r="BQ24" s="682"/>
      <c r="BR24" s="682"/>
      <c r="BS24" s="688" t="s">
        <v>235</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19395287</v>
      </c>
      <c r="CS24" s="669"/>
      <c r="CT24" s="669"/>
      <c r="CU24" s="669"/>
      <c r="CV24" s="669"/>
      <c r="CW24" s="669"/>
      <c r="CX24" s="669"/>
      <c r="CY24" s="670"/>
      <c r="CZ24" s="673">
        <v>57.6</v>
      </c>
      <c r="DA24" s="674"/>
      <c r="DB24" s="674"/>
      <c r="DC24" s="693"/>
      <c r="DD24" s="712">
        <v>11675791</v>
      </c>
      <c r="DE24" s="669"/>
      <c r="DF24" s="669"/>
      <c r="DG24" s="669"/>
      <c r="DH24" s="669"/>
      <c r="DI24" s="669"/>
      <c r="DJ24" s="669"/>
      <c r="DK24" s="670"/>
      <c r="DL24" s="712">
        <v>11642393</v>
      </c>
      <c r="DM24" s="669"/>
      <c r="DN24" s="669"/>
      <c r="DO24" s="669"/>
      <c r="DP24" s="669"/>
      <c r="DQ24" s="669"/>
      <c r="DR24" s="669"/>
      <c r="DS24" s="669"/>
      <c r="DT24" s="669"/>
      <c r="DU24" s="669"/>
      <c r="DV24" s="670"/>
      <c r="DW24" s="673">
        <v>55.1</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335532</v>
      </c>
      <c r="S25" s="680"/>
      <c r="T25" s="680"/>
      <c r="U25" s="680"/>
      <c r="V25" s="680"/>
      <c r="W25" s="680"/>
      <c r="X25" s="680"/>
      <c r="Y25" s="681"/>
      <c r="Z25" s="682">
        <v>1</v>
      </c>
      <c r="AA25" s="682"/>
      <c r="AB25" s="682"/>
      <c r="AC25" s="682"/>
      <c r="AD25" s="683">
        <v>160861</v>
      </c>
      <c r="AE25" s="683"/>
      <c r="AF25" s="683"/>
      <c r="AG25" s="683"/>
      <c r="AH25" s="683"/>
      <c r="AI25" s="683"/>
      <c r="AJ25" s="683"/>
      <c r="AK25" s="683"/>
      <c r="AL25" s="684">
        <v>0.8</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235</v>
      </c>
      <c r="BH25" s="680"/>
      <c r="BI25" s="680"/>
      <c r="BJ25" s="680"/>
      <c r="BK25" s="680"/>
      <c r="BL25" s="680"/>
      <c r="BM25" s="680"/>
      <c r="BN25" s="681"/>
      <c r="BO25" s="682" t="s">
        <v>129</v>
      </c>
      <c r="BP25" s="682"/>
      <c r="BQ25" s="682"/>
      <c r="BR25" s="682"/>
      <c r="BS25" s="688" t="s">
        <v>129</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6099853</v>
      </c>
      <c r="CS25" s="715"/>
      <c r="CT25" s="715"/>
      <c r="CU25" s="715"/>
      <c r="CV25" s="715"/>
      <c r="CW25" s="715"/>
      <c r="CX25" s="715"/>
      <c r="CY25" s="716"/>
      <c r="CZ25" s="684">
        <v>18.100000000000001</v>
      </c>
      <c r="DA25" s="713"/>
      <c r="DB25" s="713"/>
      <c r="DC25" s="717"/>
      <c r="DD25" s="688">
        <v>5522232</v>
      </c>
      <c r="DE25" s="715"/>
      <c r="DF25" s="715"/>
      <c r="DG25" s="715"/>
      <c r="DH25" s="715"/>
      <c r="DI25" s="715"/>
      <c r="DJ25" s="715"/>
      <c r="DK25" s="716"/>
      <c r="DL25" s="688">
        <v>5494677</v>
      </c>
      <c r="DM25" s="715"/>
      <c r="DN25" s="715"/>
      <c r="DO25" s="715"/>
      <c r="DP25" s="715"/>
      <c r="DQ25" s="715"/>
      <c r="DR25" s="715"/>
      <c r="DS25" s="715"/>
      <c r="DT25" s="715"/>
      <c r="DU25" s="715"/>
      <c r="DV25" s="716"/>
      <c r="DW25" s="684">
        <v>26</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311715</v>
      </c>
      <c r="S26" s="680"/>
      <c r="T26" s="680"/>
      <c r="U26" s="680"/>
      <c r="V26" s="680"/>
      <c r="W26" s="680"/>
      <c r="X26" s="680"/>
      <c r="Y26" s="681"/>
      <c r="Z26" s="682">
        <v>0.9</v>
      </c>
      <c r="AA26" s="682"/>
      <c r="AB26" s="682"/>
      <c r="AC26" s="682"/>
      <c r="AD26" s="683" t="s">
        <v>235</v>
      </c>
      <c r="AE26" s="683"/>
      <c r="AF26" s="683"/>
      <c r="AG26" s="683"/>
      <c r="AH26" s="683"/>
      <c r="AI26" s="683"/>
      <c r="AJ26" s="683"/>
      <c r="AK26" s="683"/>
      <c r="AL26" s="684" t="s">
        <v>235</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235</v>
      </c>
      <c r="BH26" s="680"/>
      <c r="BI26" s="680"/>
      <c r="BJ26" s="680"/>
      <c r="BK26" s="680"/>
      <c r="BL26" s="680"/>
      <c r="BM26" s="680"/>
      <c r="BN26" s="681"/>
      <c r="BO26" s="682" t="s">
        <v>129</v>
      </c>
      <c r="BP26" s="682"/>
      <c r="BQ26" s="682"/>
      <c r="BR26" s="682"/>
      <c r="BS26" s="688" t="s">
        <v>235</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3580343</v>
      </c>
      <c r="CS26" s="680"/>
      <c r="CT26" s="680"/>
      <c r="CU26" s="680"/>
      <c r="CV26" s="680"/>
      <c r="CW26" s="680"/>
      <c r="CX26" s="680"/>
      <c r="CY26" s="681"/>
      <c r="CZ26" s="684">
        <v>10.6</v>
      </c>
      <c r="DA26" s="713"/>
      <c r="DB26" s="713"/>
      <c r="DC26" s="717"/>
      <c r="DD26" s="688">
        <v>3310501</v>
      </c>
      <c r="DE26" s="680"/>
      <c r="DF26" s="680"/>
      <c r="DG26" s="680"/>
      <c r="DH26" s="680"/>
      <c r="DI26" s="680"/>
      <c r="DJ26" s="680"/>
      <c r="DK26" s="681"/>
      <c r="DL26" s="688" t="s">
        <v>129</v>
      </c>
      <c r="DM26" s="680"/>
      <c r="DN26" s="680"/>
      <c r="DO26" s="680"/>
      <c r="DP26" s="680"/>
      <c r="DQ26" s="680"/>
      <c r="DR26" s="680"/>
      <c r="DS26" s="680"/>
      <c r="DT26" s="680"/>
      <c r="DU26" s="680"/>
      <c r="DV26" s="681"/>
      <c r="DW26" s="684" t="s">
        <v>129</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5799813</v>
      </c>
      <c r="S27" s="680"/>
      <c r="T27" s="680"/>
      <c r="U27" s="680"/>
      <c r="V27" s="680"/>
      <c r="W27" s="680"/>
      <c r="X27" s="680"/>
      <c r="Y27" s="681"/>
      <c r="Z27" s="682">
        <v>17.100000000000001</v>
      </c>
      <c r="AA27" s="682"/>
      <c r="AB27" s="682"/>
      <c r="AC27" s="682"/>
      <c r="AD27" s="683" t="s">
        <v>129</v>
      </c>
      <c r="AE27" s="683"/>
      <c r="AF27" s="683"/>
      <c r="AG27" s="683"/>
      <c r="AH27" s="683"/>
      <c r="AI27" s="683"/>
      <c r="AJ27" s="683"/>
      <c r="AK27" s="683"/>
      <c r="AL27" s="684" t="s">
        <v>235</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12115523</v>
      </c>
      <c r="BH27" s="680"/>
      <c r="BI27" s="680"/>
      <c r="BJ27" s="680"/>
      <c r="BK27" s="680"/>
      <c r="BL27" s="680"/>
      <c r="BM27" s="680"/>
      <c r="BN27" s="681"/>
      <c r="BO27" s="682">
        <v>100</v>
      </c>
      <c r="BP27" s="682"/>
      <c r="BQ27" s="682"/>
      <c r="BR27" s="682"/>
      <c r="BS27" s="688">
        <v>87054</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10146280</v>
      </c>
      <c r="CS27" s="715"/>
      <c r="CT27" s="715"/>
      <c r="CU27" s="715"/>
      <c r="CV27" s="715"/>
      <c r="CW27" s="715"/>
      <c r="CX27" s="715"/>
      <c r="CY27" s="716"/>
      <c r="CZ27" s="684">
        <v>30.1</v>
      </c>
      <c r="DA27" s="713"/>
      <c r="DB27" s="713"/>
      <c r="DC27" s="717"/>
      <c r="DD27" s="688">
        <v>3040237</v>
      </c>
      <c r="DE27" s="715"/>
      <c r="DF27" s="715"/>
      <c r="DG27" s="715"/>
      <c r="DH27" s="715"/>
      <c r="DI27" s="715"/>
      <c r="DJ27" s="715"/>
      <c r="DK27" s="716"/>
      <c r="DL27" s="688">
        <v>3040237</v>
      </c>
      <c r="DM27" s="715"/>
      <c r="DN27" s="715"/>
      <c r="DO27" s="715"/>
      <c r="DP27" s="715"/>
      <c r="DQ27" s="715"/>
      <c r="DR27" s="715"/>
      <c r="DS27" s="715"/>
      <c r="DT27" s="715"/>
      <c r="DU27" s="715"/>
      <c r="DV27" s="716"/>
      <c r="DW27" s="684">
        <v>14.4</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235</v>
      </c>
      <c r="S28" s="680"/>
      <c r="T28" s="680"/>
      <c r="U28" s="680"/>
      <c r="V28" s="680"/>
      <c r="W28" s="680"/>
      <c r="X28" s="680"/>
      <c r="Y28" s="681"/>
      <c r="Z28" s="682" t="s">
        <v>129</v>
      </c>
      <c r="AA28" s="682"/>
      <c r="AB28" s="682"/>
      <c r="AC28" s="682"/>
      <c r="AD28" s="683" t="s">
        <v>235</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3149154</v>
      </c>
      <c r="CS28" s="680"/>
      <c r="CT28" s="680"/>
      <c r="CU28" s="680"/>
      <c r="CV28" s="680"/>
      <c r="CW28" s="680"/>
      <c r="CX28" s="680"/>
      <c r="CY28" s="681"/>
      <c r="CZ28" s="684">
        <v>9.3000000000000007</v>
      </c>
      <c r="DA28" s="713"/>
      <c r="DB28" s="713"/>
      <c r="DC28" s="717"/>
      <c r="DD28" s="688">
        <v>3113322</v>
      </c>
      <c r="DE28" s="680"/>
      <c r="DF28" s="680"/>
      <c r="DG28" s="680"/>
      <c r="DH28" s="680"/>
      <c r="DI28" s="680"/>
      <c r="DJ28" s="680"/>
      <c r="DK28" s="681"/>
      <c r="DL28" s="688">
        <v>3107479</v>
      </c>
      <c r="DM28" s="680"/>
      <c r="DN28" s="680"/>
      <c r="DO28" s="680"/>
      <c r="DP28" s="680"/>
      <c r="DQ28" s="680"/>
      <c r="DR28" s="680"/>
      <c r="DS28" s="680"/>
      <c r="DT28" s="680"/>
      <c r="DU28" s="680"/>
      <c r="DV28" s="681"/>
      <c r="DW28" s="684">
        <v>14.7</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2816693</v>
      </c>
      <c r="S29" s="680"/>
      <c r="T29" s="680"/>
      <c r="U29" s="680"/>
      <c r="V29" s="680"/>
      <c r="W29" s="680"/>
      <c r="X29" s="680"/>
      <c r="Y29" s="681"/>
      <c r="Z29" s="682">
        <v>8.3000000000000007</v>
      </c>
      <c r="AA29" s="682"/>
      <c r="AB29" s="682"/>
      <c r="AC29" s="682"/>
      <c r="AD29" s="683" t="s">
        <v>129</v>
      </c>
      <c r="AE29" s="683"/>
      <c r="AF29" s="683"/>
      <c r="AG29" s="683"/>
      <c r="AH29" s="683"/>
      <c r="AI29" s="683"/>
      <c r="AJ29" s="683"/>
      <c r="AK29" s="683"/>
      <c r="AL29" s="684" t="s">
        <v>129</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3148911</v>
      </c>
      <c r="CS29" s="715"/>
      <c r="CT29" s="715"/>
      <c r="CU29" s="715"/>
      <c r="CV29" s="715"/>
      <c r="CW29" s="715"/>
      <c r="CX29" s="715"/>
      <c r="CY29" s="716"/>
      <c r="CZ29" s="684">
        <v>9.3000000000000007</v>
      </c>
      <c r="DA29" s="713"/>
      <c r="DB29" s="713"/>
      <c r="DC29" s="717"/>
      <c r="DD29" s="688">
        <v>3113079</v>
      </c>
      <c r="DE29" s="715"/>
      <c r="DF29" s="715"/>
      <c r="DG29" s="715"/>
      <c r="DH29" s="715"/>
      <c r="DI29" s="715"/>
      <c r="DJ29" s="715"/>
      <c r="DK29" s="716"/>
      <c r="DL29" s="688">
        <v>3107236</v>
      </c>
      <c r="DM29" s="715"/>
      <c r="DN29" s="715"/>
      <c r="DO29" s="715"/>
      <c r="DP29" s="715"/>
      <c r="DQ29" s="715"/>
      <c r="DR29" s="715"/>
      <c r="DS29" s="715"/>
      <c r="DT29" s="715"/>
      <c r="DU29" s="715"/>
      <c r="DV29" s="716"/>
      <c r="DW29" s="684">
        <v>14.7</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255401</v>
      </c>
      <c r="S30" s="680"/>
      <c r="T30" s="680"/>
      <c r="U30" s="680"/>
      <c r="V30" s="680"/>
      <c r="W30" s="680"/>
      <c r="X30" s="680"/>
      <c r="Y30" s="681"/>
      <c r="Z30" s="682">
        <v>0.8</v>
      </c>
      <c r="AA30" s="682"/>
      <c r="AB30" s="682"/>
      <c r="AC30" s="682"/>
      <c r="AD30" s="683" t="s">
        <v>129</v>
      </c>
      <c r="AE30" s="683"/>
      <c r="AF30" s="683"/>
      <c r="AG30" s="683"/>
      <c r="AH30" s="683"/>
      <c r="AI30" s="683"/>
      <c r="AJ30" s="683"/>
      <c r="AK30" s="683"/>
      <c r="AL30" s="684" t="s">
        <v>235</v>
      </c>
      <c r="AM30" s="685"/>
      <c r="AN30" s="685"/>
      <c r="AO30" s="686"/>
      <c r="AP30" s="727" t="s">
        <v>310</v>
      </c>
      <c r="AQ30" s="728"/>
      <c r="AR30" s="728"/>
      <c r="AS30" s="728"/>
      <c r="AT30" s="733" t="s">
        <v>311</v>
      </c>
      <c r="AU30" s="230"/>
      <c r="AV30" s="230"/>
      <c r="AW30" s="230"/>
      <c r="AX30" s="665" t="s">
        <v>188</v>
      </c>
      <c r="AY30" s="666"/>
      <c r="AZ30" s="666"/>
      <c r="BA30" s="666"/>
      <c r="BB30" s="666"/>
      <c r="BC30" s="666"/>
      <c r="BD30" s="666"/>
      <c r="BE30" s="666"/>
      <c r="BF30" s="667"/>
      <c r="BG30" s="739">
        <v>99.4</v>
      </c>
      <c r="BH30" s="740"/>
      <c r="BI30" s="740"/>
      <c r="BJ30" s="740"/>
      <c r="BK30" s="740"/>
      <c r="BL30" s="740"/>
      <c r="BM30" s="674">
        <v>97.7</v>
      </c>
      <c r="BN30" s="740"/>
      <c r="BO30" s="740"/>
      <c r="BP30" s="740"/>
      <c r="BQ30" s="741"/>
      <c r="BR30" s="739">
        <v>99.3</v>
      </c>
      <c r="BS30" s="740"/>
      <c r="BT30" s="740"/>
      <c r="BU30" s="740"/>
      <c r="BV30" s="740"/>
      <c r="BW30" s="740"/>
      <c r="BX30" s="674">
        <v>97.3</v>
      </c>
      <c r="BY30" s="740"/>
      <c r="BZ30" s="740"/>
      <c r="CA30" s="740"/>
      <c r="CB30" s="741"/>
      <c r="CD30" s="744"/>
      <c r="CE30" s="745"/>
      <c r="CF30" s="694" t="s">
        <v>312</v>
      </c>
      <c r="CG30" s="695"/>
      <c r="CH30" s="695"/>
      <c r="CI30" s="695"/>
      <c r="CJ30" s="695"/>
      <c r="CK30" s="695"/>
      <c r="CL30" s="695"/>
      <c r="CM30" s="695"/>
      <c r="CN30" s="695"/>
      <c r="CO30" s="695"/>
      <c r="CP30" s="695"/>
      <c r="CQ30" s="696"/>
      <c r="CR30" s="679">
        <v>2931809</v>
      </c>
      <c r="CS30" s="680"/>
      <c r="CT30" s="680"/>
      <c r="CU30" s="680"/>
      <c r="CV30" s="680"/>
      <c r="CW30" s="680"/>
      <c r="CX30" s="680"/>
      <c r="CY30" s="681"/>
      <c r="CZ30" s="684">
        <v>8.6999999999999993</v>
      </c>
      <c r="DA30" s="713"/>
      <c r="DB30" s="713"/>
      <c r="DC30" s="717"/>
      <c r="DD30" s="688">
        <v>2903172</v>
      </c>
      <c r="DE30" s="680"/>
      <c r="DF30" s="680"/>
      <c r="DG30" s="680"/>
      <c r="DH30" s="680"/>
      <c r="DI30" s="680"/>
      <c r="DJ30" s="680"/>
      <c r="DK30" s="681"/>
      <c r="DL30" s="688">
        <v>2897329</v>
      </c>
      <c r="DM30" s="680"/>
      <c r="DN30" s="680"/>
      <c r="DO30" s="680"/>
      <c r="DP30" s="680"/>
      <c r="DQ30" s="680"/>
      <c r="DR30" s="680"/>
      <c r="DS30" s="680"/>
      <c r="DT30" s="680"/>
      <c r="DU30" s="680"/>
      <c r="DV30" s="681"/>
      <c r="DW30" s="684">
        <v>13.7</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132098</v>
      </c>
      <c r="S31" s="680"/>
      <c r="T31" s="680"/>
      <c r="U31" s="680"/>
      <c r="V31" s="680"/>
      <c r="W31" s="680"/>
      <c r="X31" s="680"/>
      <c r="Y31" s="681"/>
      <c r="Z31" s="682">
        <v>0.4</v>
      </c>
      <c r="AA31" s="682"/>
      <c r="AB31" s="682"/>
      <c r="AC31" s="682"/>
      <c r="AD31" s="683" t="s">
        <v>235</v>
      </c>
      <c r="AE31" s="683"/>
      <c r="AF31" s="683"/>
      <c r="AG31" s="683"/>
      <c r="AH31" s="683"/>
      <c r="AI31" s="683"/>
      <c r="AJ31" s="683"/>
      <c r="AK31" s="683"/>
      <c r="AL31" s="684" t="s">
        <v>235</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99.2</v>
      </c>
      <c r="BH31" s="715"/>
      <c r="BI31" s="715"/>
      <c r="BJ31" s="715"/>
      <c r="BK31" s="715"/>
      <c r="BL31" s="715"/>
      <c r="BM31" s="685">
        <v>98.2</v>
      </c>
      <c r="BN31" s="737"/>
      <c r="BO31" s="737"/>
      <c r="BP31" s="737"/>
      <c r="BQ31" s="738"/>
      <c r="BR31" s="736">
        <v>99.2</v>
      </c>
      <c r="BS31" s="715"/>
      <c r="BT31" s="715"/>
      <c r="BU31" s="715"/>
      <c r="BV31" s="715"/>
      <c r="BW31" s="715"/>
      <c r="BX31" s="685">
        <v>97.8</v>
      </c>
      <c r="BY31" s="737"/>
      <c r="BZ31" s="737"/>
      <c r="CA31" s="737"/>
      <c r="CB31" s="738"/>
      <c r="CD31" s="744"/>
      <c r="CE31" s="745"/>
      <c r="CF31" s="694" t="s">
        <v>316</v>
      </c>
      <c r="CG31" s="695"/>
      <c r="CH31" s="695"/>
      <c r="CI31" s="695"/>
      <c r="CJ31" s="695"/>
      <c r="CK31" s="695"/>
      <c r="CL31" s="695"/>
      <c r="CM31" s="695"/>
      <c r="CN31" s="695"/>
      <c r="CO31" s="695"/>
      <c r="CP31" s="695"/>
      <c r="CQ31" s="696"/>
      <c r="CR31" s="679">
        <v>217102</v>
      </c>
      <c r="CS31" s="715"/>
      <c r="CT31" s="715"/>
      <c r="CU31" s="715"/>
      <c r="CV31" s="715"/>
      <c r="CW31" s="715"/>
      <c r="CX31" s="715"/>
      <c r="CY31" s="716"/>
      <c r="CZ31" s="684">
        <v>0.6</v>
      </c>
      <c r="DA31" s="713"/>
      <c r="DB31" s="713"/>
      <c r="DC31" s="717"/>
      <c r="DD31" s="688">
        <v>209907</v>
      </c>
      <c r="DE31" s="715"/>
      <c r="DF31" s="715"/>
      <c r="DG31" s="715"/>
      <c r="DH31" s="715"/>
      <c r="DI31" s="715"/>
      <c r="DJ31" s="715"/>
      <c r="DK31" s="716"/>
      <c r="DL31" s="688">
        <v>209907</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135027</v>
      </c>
      <c r="S32" s="680"/>
      <c r="T32" s="680"/>
      <c r="U32" s="680"/>
      <c r="V32" s="680"/>
      <c r="W32" s="680"/>
      <c r="X32" s="680"/>
      <c r="Y32" s="681"/>
      <c r="Z32" s="682">
        <v>0.4</v>
      </c>
      <c r="AA32" s="682"/>
      <c r="AB32" s="682"/>
      <c r="AC32" s="682"/>
      <c r="AD32" s="683" t="s">
        <v>129</v>
      </c>
      <c r="AE32" s="683"/>
      <c r="AF32" s="683"/>
      <c r="AG32" s="683"/>
      <c r="AH32" s="683"/>
      <c r="AI32" s="683"/>
      <c r="AJ32" s="683"/>
      <c r="AK32" s="683"/>
      <c r="AL32" s="684" t="s">
        <v>129</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99.5</v>
      </c>
      <c r="BH32" s="749"/>
      <c r="BI32" s="749"/>
      <c r="BJ32" s="749"/>
      <c r="BK32" s="749"/>
      <c r="BL32" s="749"/>
      <c r="BM32" s="750">
        <v>97</v>
      </c>
      <c r="BN32" s="749"/>
      <c r="BO32" s="749"/>
      <c r="BP32" s="749"/>
      <c r="BQ32" s="751"/>
      <c r="BR32" s="748">
        <v>99.4</v>
      </c>
      <c r="BS32" s="749"/>
      <c r="BT32" s="749"/>
      <c r="BU32" s="749"/>
      <c r="BV32" s="749"/>
      <c r="BW32" s="749"/>
      <c r="BX32" s="750">
        <v>96.5</v>
      </c>
      <c r="BY32" s="749"/>
      <c r="BZ32" s="749"/>
      <c r="CA32" s="749"/>
      <c r="CB32" s="751"/>
      <c r="CD32" s="746"/>
      <c r="CE32" s="747"/>
      <c r="CF32" s="694" t="s">
        <v>319</v>
      </c>
      <c r="CG32" s="695"/>
      <c r="CH32" s="695"/>
      <c r="CI32" s="695"/>
      <c r="CJ32" s="695"/>
      <c r="CK32" s="695"/>
      <c r="CL32" s="695"/>
      <c r="CM32" s="695"/>
      <c r="CN32" s="695"/>
      <c r="CO32" s="695"/>
      <c r="CP32" s="695"/>
      <c r="CQ32" s="696"/>
      <c r="CR32" s="679">
        <v>243</v>
      </c>
      <c r="CS32" s="680"/>
      <c r="CT32" s="680"/>
      <c r="CU32" s="680"/>
      <c r="CV32" s="680"/>
      <c r="CW32" s="680"/>
      <c r="CX32" s="680"/>
      <c r="CY32" s="681"/>
      <c r="CZ32" s="684">
        <v>0</v>
      </c>
      <c r="DA32" s="713"/>
      <c r="DB32" s="713"/>
      <c r="DC32" s="717"/>
      <c r="DD32" s="688">
        <v>243</v>
      </c>
      <c r="DE32" s="680"/>
      <c r="DF32" s="680"/>
      <c r="DG32" s="680"/>
      <c r="DH32" s="680"/>
      <c r="DI32" s="680"/>
      <c r="DJ32" s="680"/>
      <c r="DK32" s="681"/>
      <c r="DL32" s="688">
        <v>243</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119461</v>
      </c>
      <c r="S33" s="680"/>
      <c r="T33" s="680"/>
      <c r="U33" s="680"/>
      <c r="V33" s="680"/>
      <c r="W33" s="680"/>
      <c r="X33" s="680"/>
      <c r="Y33" s="681"/>
      <c r="Z33" s="682">
        <v>0.4</v>
      </c>
      <c r="AA33" s="682"/>
      <c r="AB33" s="682"/>
      <c r="AC33" s="682"/>
      <c r="AD33" s="683" t="s">
        <v>235</v>
      </c>
      <c r="AE33" s="683"/>
      <c r="AF33" s="683"/>
      <c r="AG33" s="683"/>
      <c r="AH33" s="683"/>
      <c r="AI33" s="683"/>
      <c r="AJ33" s="683"/>
      <c r="AK33" s="683"/>
      <c r="AL33" s="684" t="s">
        <v>235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12568990</v>
      </c>
      <c r="CS33" s="715"/>
      <c r="CT33" s="715"/>
      <c r="CU33" s="715"/>
      <c r="CV33" s="715"/>
      <c r="CW33" s="715"/>
      <c r="CX33" s="715"/>
      <c r="CY33" s="716"/>
      <c r="CZ33" s="684">
        <v>37.299999999999997</v>
      </c>
      <c r="DA33" s="713"/>
      <c r="DB33" s="713"/>
      <c r="DC33" s="717"/>
      <c r="DD33" s="688">
        <v>10572341</v>
      </c>
      <c r="DE33" s="715"/>
      <c r="DF33" s="715"/>
      <c r="DG33" s="715"/>
      <c r="DH33" s="715"/>
      <c r="DI33" s="715"/>
      <c r="DJ33" s="715"/>
      <c r="DK33" s="716"/>
      <c r="DL33" s="688">
        <v>9479839</v>
      </c>
      <c r="DM33" s="715"/>
      <c r="DN33" s="715"/>
      <c r="DO33" s="715"/>
      <c r="DP33" s="715"/>
      <c r="DQ33" s="715"/>
      <c r="DR33" s="715"/>
      <c r="DS33" s="715"/>
      <c r="DT33" s="715"/>
      <c r="DU33" s="715"/>
      <c r="DV33" s="716"/>
      <c r="DW33" s="684">
        <v>44.9</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495202</v>
      </c>
      <c r="S34" s="680"/>
      <c r="T34" s="680"/>
      <c r="U34" s="680"/>
      <c r="V34" s="680"/>
      <c r="W34" s="680"/>
      <c r="X34" s="680"/>
      <c r="Y34" s="681"/>
      <c r="Z34" s="682">
        <v>1.5</v>
      </c>
      <c r="AA34" s="682"/>
      <c r="AB34" s="682"/>
      <c r="AC34" s="682"/>
      <c r="AD34" s="683">
        <v>1599</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4772687</v>
      </c>
      <c r="CS34" s="680"/>
      <c r="CT34" s="680"/>
      <c r="CU34" s="680"/>
      <c r="CV34" s="680"/>
      <c r="CW34" s="680"/>
      <c r="CX34" s="680"/>
      <c r="CY34" s="681"/>
      <c r="CZ34" s="684">
        <v>14.2</v>
      </c>
      <c r="DA34" s="713"/>
      <c r="DB34" s="713"/>
      <c r="DC34" s="717"/>
      <c r="DD34" s="688">
        <v>4079424</v>
      </c>
      <c r="DE34" s="680"/>
      <c r="DF34" s="680"/>
      <c r="DG34" s="680"/>
      <c r="DH34" s="680"/>
      <c r="DI34" s="680"/>
      <c r="DJ34" s="680"/>
      <c r="DK34" s="681"/>
      <c r="DL34" s="688">
        <v>3892846</v>
      </c>
      <c r="DM34" s="680"/>
      <c r="DN34" s="680"/>
      <c r="DO34" s="680"/>
      <c r="DP34" s="680"/>
      <c r="DQ34" s="680"/>
      <c r="DR34" s="680"/>
      <c r="DS34" s="680"/>
      <c r="DT34" s="680"/>
      <c r="DU34" s="680"/>
      <c r="DV34" s="681"/>
      <c r="DW34" s="684">
        <v>18.399999999999999</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2430400</v>
      </c>
      <c r="S35" s="680"/>
      <c r="T35" s="680"/>
      <c r="U35" s="680"/>
      <c r="V35" s="680"/>
      <c r="W35" s="680"/>
      <c r="X35" s="680"/>
      <c r="Y35" s="681"/>
      <c r="Z35" s="682">
        <v>7.2</v>
      </c>
      <c r="AA35" s="682"/>
      <c r="AB35" s="682"/>
      <c r="AC35" s="682"/>
      <c r="AD35" s="683" t="s">
        <v>129</v>
      </c>
      <c r="AE35" s="683"/>
      <c r="AF35" s="683"/>
      <c r="AG35" s="683"/>
      <c r="AH35" s="683"/>
      <c r="AI35" s="683"/>
      <c r="AJ35" s="683"/>
      <c r="AK35" s="683"/>
      <c r="AL35" s="684" t="s">
        <v>235</v>
      </c>
      <c r="AM35" s="685"/>
      <c r="AN35" s="685"/>
      <c r="AO35" s="686"/>
      <c r="AP35" s="234"/>
      <c r="AQ35" s="752" t="s">
        <v>327</v>
      </c>
      <c r="AR35" s="753"/>
      <c r="AS35" s="753"/>
      <c r="AT35" s="753"/>
      <c r="AU35" s="753"/>
      <c r="AV35" s="753"/>
      <c r="AW35" s="753"/>
      <c r="AX35" s="753"/>
      <c r="AY35" s="754"/>
      <c r="AZ35" s="668">
        <v>5457752</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86045</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139706</v>
      </c>
      <c r="CS35" s="715"/>
      <c r="CT35" s="715"/>
      <c r="CU35" s="715"/>
      <c r="CV35" s="715"/>
      <c r="CW35" s="715"/>
      <c r="CX35" s="715"/>
      <c r="CY35" s="716"/>
      <c r="CZ35" s="684">
        <v>0.4</v>
      </c>
      <c r="DA35" s="713"/>
      <c r="DB35" s="713"/>
      <c r="DC35" s="717"/>
      <c r="DD35" s="688">
        <v>134069</v>
      </c>
      <c r="DE35" s="715"/>
      <c r="DF35" s="715"/>
      <c r="DG35" s="715"/>
      <c r="DH35" s="715"/>
      <c r="DI35" s="715"/>
      <c r="DJ35" s="715"/>
      <c r="DK35" s="716"/>
      <c r="DL35" s="688">
        <v>133790</v>
      </c>
      <c r="DM35" s="715"/>
      <c r="DN35" s="715"/>
      <c r="DO35" s="715"/>
      <c r="DP35" s="715"/>
      <c r="DQ35" s="715"/>
      <c r="DR35" s="715"/>
      <c r="DS35" s="715"/>
      <c r="DT35" s="715"/>
      <c r="DU35" s="715"/>
      <c r="DV35" s="716"/>
      <c r="DW35" s="684">
        <v>0.6</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235</v>
      </c>
      <c r="S36" s="680"/>
      <c r="T36" s="680"/>
      <c r="U36" s="680"/>
      <c r="V36" s="680"/>
      <c r="W36" s="680"/>
      <c r="X36" s="680"/>
      <c r="Y36" s="681"/>
      <c r="Z36" s="682" t="s">
        <v>129</v>
      </c>
      <c r="AA36" s="682"/>
      <c r="AB36" s="682"/>
      <c r="AC36" s="682"/>
      <c r="AD36" s="683" t="s">
        <v>235</v>
      </c>
      <c r="AE36" s="683"/>
      <c r="AF36" s="683"/>
      <c r="AG36" s="683"/>
      <c r="AH36" s="683"/>
      <c r="AI36" s="683"/>
      <c r="AJ36" s="683"/>
      <c r="AK36" s="683"/>
      <c r="AL36" s="684" t="s">
        <v>235</v>
      </c>
      <c r="AM36" s="685"/>
      <c r="AN36" s="685"/>
      <c r="AO36" s="686"/>
      <c r="AQ36" s="756" t="s">
        <v>331</v>
      </c>
      <c r="AR36" s="757"/>
      <c r="AS36" s="757"/>
      <c r="AT36" s="757"/>
      <c r="AU36" s="757"/>
      <c r="AV36" s="757"/>
      <c r="AW36" s="757"/>
      <c r="AX36" s="757"/>
      <c r="AY36" s="758"/>
      <c r="AZ36" s="679">
        <v>1215246</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901</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3101804</v>
      </c>
      <c r="CS36" s="680"/>
      <c r="CT36" s="680"/>
      <c r="CU36" s="680"/>
      <c r="CV36" s="680"/>
      <c r="CW36" s="680"/>
      <c r="CX36" s="680"/>
      <c r="CY36" s="681"/>
      <c r="CZ36" s="684">
        <v>9.1999999999999993</v>
      </c>
      <c r="DA36" s="713"/>
      <c r="DB36" s="713"/>
      <c r="DC36" s="717"/>
      <c r="DD36" s="688">
        <v>2820467</v>
      </c>
      <c r="DE36" s="680"/>
      <c r="DF36" s="680"/>
      <c r="DG36" s="680"/>
      <c r="DH36" s="680"/>
      <c r="DI36" s="680"/>
      <c r="DJ36" s="680"/>
      <c r="DK36" s="681"/>
      <c r="DL36" s="688">
        <v>2224994</v>
      </c>
      <c r="DM36" s="680"/>
      <c r="DN36" s="680"/>
      <c r="DO36" s="680"/>
      <c r="DP36" s="680"/>
      <c r="DQ36" s="680"/>
      <c r="DR36" s="680"/>
      <c r="DS36" s="680"/>
      <c r="DT36" s="680"/>
      <c r="DU36" s="680"/>
      <c r="DV36" s="681"/>
      <c r="DW36" s="684">
        <v>10.5</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1446600</v>
      </c>
      <c r="S37" s="680"/>
      <c r="T37" s="680"/>
      <c r="U37" s="680"/>
      <c r="V37" s="680"/>
      <c r="W37" s="680"/>
      <c r="X37" s="680"/>
      <c r="Y37" s="681"/>
      <c r="Z37" s="682">
        <v>4.3</v>
      </c>
      <c r="AA37" s="682"/>
      <c r="AB37" s="682"/>
      <c r="AC37" s="682"/>
      <c r="AD37" s="683" t="s">
        <v>129</v>
      </c>
      <c r="AE37" s="683"/>
      <c r="AF37" s="683"/>
      <c r="AG37" s="683"/>
      <c r="AH37" s="683"/>
      <c r="AI37" s="683"/>
      <c r="AJ37" s="683"/>
      <c r="AK37" s="683"/>
      <c r="AL37" s="684" t="s">
        <v>235</v>
      </c>
      <c r="AM37" s="685"/>
      <c r="AN37" s="685"/>
      <c r="AO37" s="686"/>
      <c r="AQ37" s="756" t="s">
        <v>335</v>
      </c>
      <c r="AR37" s="757"/>
      <c r="AS37" s="757"/>
      <c r="AT37" s="757"/>
      <c r="AU37" s="757"/>
      <c r="AV37" s="757"/>
      <c r="AW37" s="757"/>
      <c r="AX37" s="757"/>
      <c r="AY37" s="758"/>
      <c r="AZ37" s="679">
        <v>145455</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15636</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525488</v>
      </c>
      <c r="CS37" s="715"/>
      <c r="CT37" s="715"/>
      <c r="CU37" s="715"/>
      <c r="CV37" s="715"/>
      <c r="CW37" s="715"/>
      <c r="CX37" s="715"/>
      <c r="CY37" s="716"/>
      <c r="CZ37" s="684">
        <v>1.6</v>
      </c>
      <c r="DA37" s="713"/>
      <c r="DB37" s="713"/>
      <c r="DC37" s="717"/>
      <c r="DD37" s="688">
        <v>441789</v>
      </c>
      <c r="DE37" s="715"/>
      <c r="DF37" s="715"/>
      <c r="DG37" s="715"/>
      <c r="DH37" s="715"/>
      <c r="DI37" s="715"/>
      <c r="DJ37" s="715"/>
      <c r="DK37" s="716"/>
      <c r="DL37" s="688">
        <v>339508</v>
      </c>
      <c r="DM37" s="715"/>
      <c r="DN37" s="715"/>
      <c r="DO37" s="715"/>
      <c r="DP37" s="715"/>
      <c r="DQ37" s="715"/>
      <c r="DR37" s="715"/>
      <c r="DS37" s="715"/>
      <c r="DT37" s="715"/>
      <c r="DU37" s="715"/>
      <c r="DV37" s="716"/>
      <c r="DW37" s="684">
        <v>1.6</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33837628</v>
      </c>
      <c r="S38" s="760"/>
      <c r="T38" s="760"/>
      <c r="U38" s="760"/>
      <c r="V38" s="760"/>
      <c r="W38" s="760"/>
      <c r="X38" s="760"/>
      <c r="Y38" s="761"/>
      <c r="Z38" s="762">
        <v>100</v>
      </c>
      <c r="AA38" s="762"/>
      <c r="AB38" s="762"/>
      <c r="AC38" s="762"/>
      <c r="AD38" s="763">
        <v>19687738</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t="s">
        <v>235</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24955</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4097051</v>
      </c>
      <c r="CS38" s="680"/>
      <c r="CT38" s="680"/>
      <c r="CU38" s="680"/>
      <c r="CV38" s="680"/>
      <c r="CW38" s="680"/>
      <c r="CX38" s="680"/>
      <c r="CY38" s="681"/>
      <c r="CZ38" s="684">
        <v>12.2</v>
      </c>
      <c r="DA38" s="713"/>
      <c r="DB38" s="713"/>
      <c r="DC38" s="717"/>
      <c r="DD38" s="688">
        <v>3318537</v>
      </c>
      <c r="DE38" s="680"/>
      <c r="DF38" s="680"/>
      <c r="DG38" s="680"/>
      <c r="DH38" s="680"/>
      <c r="DI38" s="680"/>
      <c r="DJ38" s="680"/>
      <c r="DK38" s="681"/>
      <c r="DL38" s="688">
        <v>3228209</v>
      </c>
      <c r="DM38" s="680"/>
      <c r="DN38" s="680"/>
      <c r="DO38" s="680"/>
      <c r="DP38" s="680"/>
      <c r="DQ38" s="680"/>
      <c r="DR38" s="680"/>
      <c r="DS38" s="680"/>
      <c r="DT38" s="680"/>
      <c r="DU38" s="680"/>
      <c r="DV38" s="681"/>
      <c r="DW38" s="684">
        <v>15.3</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t="s">
        <v>235</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104</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393243</v>
      </c>
      <c r="CS39" s="715"/>
      <c r="CT39" s="715"/>
      <c r="CU39" s="715"/>
      <c r="CV39" s="715"/>
      <c r="CW39" s="715"/>
      <c r="CX39" s="715"/>
      <c r="CY39" s="716"/>
      <c r="CZ39" s="684">
        <v>1.2</v>
      </c>
      <c r="DA39" s="713"/>
      <c r="DB39" s="713"/>
      <c r="DC39" s="717"/>
      <c r="DD39" s="688">
        <v>219844</v>
      </c>
      <c r="DE39" s="715"/>
      <c r="DF39" s="715"/>
      <c r="DG39" s="715"/>
      <c r="DH39" s="715"/>
      <c r="DI39" s="715"/>
      <c r="DJ39" s="715"/>
      <c r="DK39" s="716"/>
      <c r="DL39" s="688" t="s">
        <v>235</v>
      </c>
      <c r="DM39" s="715"/>
      <c r="DN39" s="715"/>
      <c r="DO39" s="715"/>
      <c r="DP39" s="715"/>
      <c r="DQ39" s="715"/>
      <c r="DR39" s="715"/>
      <c r="DS39" s="715"/>
      <c r="DT39" s="715"/>
      <c r="DU39" s="715"/>
      <c r="DV39" s="716"/>
      <c r="DW39" s="684" t="s">
        <v>235</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1027908</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129</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64499</v>
      </c>
      <c r="CS40" s="680"/>
      <c r="CT40" s="680"/>
      <c r="CU40" s="680"/>
      <c r="CV40" s="680"/>
      <c r="CW40" s="680"/>
      <c r="CX40" s="680"/>
      <c r="CY40" s="681"/>
      <c r="CZ40" s="684">
        <v>0.2</v>
      </c>
      <c r="DA40" s="713"/>
      <c r="DB40" s="713"/>
      <c r="DC40" s="717"/>
      <c r="DD40" s="688" t="s">
        <v>129</v>
      </c>
      <c r="DE40" s="680"/>
      <c r="DF40" s="680"/>
      <c r="DG40" s="680"/>
      <c r="DH40" s="680"/>
      <c r="DI40" s="680"/>
      <c r="DJ40" s="680"/>
      <c r="DK40" s="681"/>
      <c r="DL40" s="688" t="s">
        <v>129</v>
      </c>
      <c r="DM40" s="680"/>
      <c r="DN40" s="680"/>
      <c r="DO40" s="680"/>
      <c r="DP40" s="680"/>
      <c r="DQ40" s="680"/>
      <c r="DR40" s="680"/>
      <c r="DS40" s="680"/>
      <c r="DT40" s="680"/>
      <c r="DU40" s="680"/>
      <c r="DV40" s="681"/>
      <c r="DW40" s="684" t="s">
        <v>129</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3069143</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364</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129</v>
      </c>
      <c r="DA41" s="713"/>
      <c r="DB41" s="713"/>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1734425</v>
      </c>
      <c r="CS42" s="680"/>
      <c r="CT42" s="680"/>
      <c r="CU42" s="680"/>
      <c r="CV42" s="680"/>
      <c r="CW42" s="680"/>
      <c r="CX42" s="680"/>
      <c r="CY42" s="681"/>
      <c r="CZ42" s="684">
        <v>5.0999999999999996</v>
      </c>
      <c r="DA42" s="685"/>
      <c r="DB42" s="685"/>
      <c r="DC42" s="780"/>
      <c r="DD42" s="688">
        <v>270291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25618</v>
      </c>
      <c r="CS43" s="715"/>
      <c r="CT43" s="715"/>
      <c r="CU43" s="715"/>
      <c r="CV43" s="715"/>
      <c r="CW43" s="715"/>
      <c r="CX43" s="715"/>
      <c r="CY43" s="716"/>
      <c r="CZ43" s="684">
        <v>0.1</v>
      </c>
      <c r="DA43" s="713"/>
      <c r="DB43" s="713"/>
      <c r="DC43" s="717"/>
      <c r="DD43" s="688">
        <v>25618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307</v>
      </c>
      <c r="CE44" s="792"/>
      <c r="CF44" s="676" t="s">
        <v>357</v>
      </c>
      <c r="CG44" s="677"/>
      <c r="CH44" s="677"/>
      <c r="CI44" s="677"/>
      <c r="CJ44" s="677"/>
      <c r="CK44" s="677"/>
      <c r="CL44" s="677"/>
      <c r="CM44" s="677"/>
      <c r="CN44" s="677"/>
      <c r="CO44" s="677"/>
      <c r="CP44" s="677"/>
      <c r="CQ44" s="678"/>
      <c r="CR44" s="679">
        <v>1330688</v>
      </c>
      <c r="CS44" s="680"/>
      <c r="CT44" s="680"/>
      <c r="CU44" s="680"/>
      <c r="CV44" s="680"/>
      <c r="CW44" s="680"/>
      <c r="CX44" s="680"/>
      <c r="CY44" s="681"/>
      <c r="CZ44" s="684">
        <v>3.9</v>
      </c>
      <c r="DA44" s="685"/>
      <c r="DB44" s="685"/>
      <c r="DC44" s="780"/>
      <c r="DD44" s="688">
        <v>242155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582357</v>
      </c>
      <c r="CS45" s="715"/>
      <c r="CT45" s="715"/>
      <c r="CU45" s="715"/>
      <c r="CV45" s="715"/>
      <c r="CW45" s="715"/>
      <c r="CX45" s="715"/>
      <c r="CY45" s="716"/>
      <c r="CZ45" s="684">
        <v>1.7</v>
      </c>
      <c r="DA45" s="713"/>
      <c r="DB45" s="713"/>
      <c r="DC45" s="717"/>
      <c r="DD45" s="688">
        <v>12246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709656</v>
      </c>
      <c r="CS46" s="680"/>
      <c r="CT46" s="680"/>
      <c r="CU46" s="680"/>
      <c r="CV46" s="680"/>
      <c r="CW46" s="680"/>
      <c r="CX46" s="680"/>
      <c r="CY46" s="681"/>
      <c r="CZ46" s="684">
        <v>2.1</v>
      </c>
      <c r="DA46" s="685"/>
      <c r="DB46" s="685"/>
      <c r="DC46" s="780"/>
      <c r="DD46" s="688">
        <v>226334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403737</v>
      </c>
      <c r="CS47" s="715"/>
      <c r="CT47" s="715"/>
      <c r="CU47" s="715"/>
      <c r="CV47" s="715"/>
      <c r="CW47" s="715"/>
      <c r="CX47" s="715"/>
      <c r="CY47" s="716"/>
      <c r="CZ47" s="684">
        <v>1.2</v>
      </c>
      <c r="DA47" s="713"/>
      <c r="DB47" s="713"/>
      <c r="DC47" s="717"/>
      <c r="DD47" s="688">
        <v>28136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235</v>
      </c>
      <c r="CS48" s="680"/>
      <c r="CT48" s="680"/>
      <c r="CU48" s="680"/>
      <c r="CV48" s="680"/>
      <c r="CW48" s="680"/>
      <c r="CX48" s="680"/>
      <c r="CY48" s="681"/>
      <c r="CZ48" s="684" t="s">
        <v>129</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33698702</v>
      </c>
      <c r="CS49" s="749"/>
      <c r="CT49" s="749"/>
      <c r="CU49" s="749"/>
      <c r="CV49" s="749"/>
      <c r="CW49" s="749"/>
      <c r="CX49" s="749"/>
      <c r="CY49" s="781"/>
      <c r="CZ49" s="764">
        <v>100</v>
      </c>
      <c r="DA49" s="782"/>
      <c r="DB49" s="782"/>
      <c r="DC49" s="783"/>
      <c r="DD49" s="784">
        <v>22518423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K5bisAbVVt+MPmbAsAjYyZvlrGxTKgw9rKJdotbgruZj2L8R6puZOxzHGojagVjPSoRToFdrktX3Yp3JQbSR4A==" saltValue="rg5KPU1tggBjA6xJ3CG45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33863</v>
      </c>
      <c r="R7" s="815"/>
      <c r="S7" s="815"/>
      <c r="T7" s="815"/>
      <c r="U7" s="815"/>
      <c r="V7" s="815">
        <v>33724</v>
      </c>
      <c r="W7" s="815"/>
      <c r="X7" s="815"/>
      <c r="Y7" s="815"/>
      <c r="Z7" s="815"/>
      <c r="AA7" s="815">
        <v>139</v>
      </c>
      <c r="AB7" s="815"/>
      <c r="AC7" s="815"/>
      <c r="AD7" s="815"/>
      <c r="AE7" s="816"/>
      <c r="AF7" s="817">
        <v>0</v>
      </c>
      <c r="AG7" s="818"/>
      <c r="AH7" s="818"/>
      <c r="AI7" s="818"/>
      <c r="AJ7" s="819"/>
      <c r="AK7" s="854">
        <v>135</v>
      </c>
      <c r="AL7" s="855"/>
      <c r="AM7" s="855"/>
      <c r="AN7" s="855"/>
      <c r="AO7" s="855"/>
      <c r="AP7" s="855">
        <v>30606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581</v>
      </c>
      <c r="BT7" s="859"/>
      <c r="BU7" s="859"/>
      <c r="BV7" s="859"/>
      <c r="BW7" s="859"/>
      <c r="BX7" s="859"/>
      <c r="BY7" s="859"/>
      <c r="BZ7" s="859"/>
      <c r="CA7" s="859"/>
      <c r="CB7" s="859"/>
      <c r="CC7" s="859"/>
      <c r="CD7" s="859"/>
      <c r="CE7" s="859"/>
      <c r="CF7" s="859"/>
      <c r="CG7" s="860"/>
      <c r="CH7" s="851">
        <v>11</v>
      </c>
      <c r="CI7" s="852"/>
      <c r="CJ7" s="852"/>
      <c r="CK7" s="852"/>
      <c r="CL7" s="853"/>
      <c r="CM7" s="851">
        <v>377</v>
      </c>
      <c r="CN7" s="852"/>
      <c r="CO7" s="852"/>
      <c r="CP7" s="852"/>
      <c r="CQ7" s="853"/>
      <c r="CR7" s="851">
        <v>300</v>
      </c>
      <c r="CS7" s="852"/>
      <c r="CT7" s="852"/>
      <c r="CU7" s="852"/>
      <c r="CV7" s="853"/>
      <c r="CW7" s="851" t="s">
        <v>573</v>
      </c>
      <c r="CX7" s="852"/>
      <c r="CY7" s="852"/>
      <c r="CZ7" s="852"/>
      <c r="DA7" s="853"/>
      <c r="DB7" s="851" t="s">
        <v>573</v>
      </c>
      <c r="DC7" s="852"/>
      <c r="DD7" s="852"/>
      <c r="DE7" s="852"/>
      <c r="DF7" s="853"/>
      <c r="DG7" s="851" t="s">
        <v>573</v>
      </c>
      <c r="DH7" s="852"/>
      <c r="DI7" s="852"/>
      <c r="DJ7" s="852"/>
      <c r="DK7" s="853"/>
      <c r="DL7" s="851" t="s">
        <v>587</v>
      </c>
      <c r="DM7" s="852"/>
      <c r="DN7" s="852"/>
      <c r="DO7" s="852"/>
      <c r="DP7" s="853"/>
      <c r="DQ7" s="851" t="s">
        <v>573</v>
      </c>
      <c r="DR7" s="852"/>
      <c r="DS7" s="852"/>
      <c r="DT7" s="852"/>
      <c r="DU7" s="853"/>
      <c r="DV7" s="832"/>
      <c r="DW7" s="833"/>
      <c r="DX7" s="833"/>
      <c r="DY7" s="833"/>
      <c r="DZ7" s="834"/>
      <c r="EA7" s="254"/>
    </row>
    <row r="8" spans="1:131" s="255" customFormat="1" ht="26.25" customHeight="1" x14ac:dyDescent="0.15">
      <c r="A8" s="261">
        <v>2</v>
      </c>
      <c r="B8" s="835" t="s">
        <v>386</v>
      </c>
      <c r="C8" s="836"/>
      <c r="D8" s="836"/>
      <c r="E8" s="836"/>
      <c r="F8" s="836"/>
      <c r="G8" s="836"/>
      <c r="H8" s="836"/>
      <c r="I8" s="836"/>
      <c r="J8" s="836"/>
      <c r="K8" s="836"/>
      <c r="L8" s="836"/>
      <c r="M8" s="836"/>
      <c r="N8" s="836"/>
      <c r="O8" s="836"/>
      <c r="P8" s="837"/>
      <c r="Q8" s="838">
        <v>90</v>
      </c>
      <c r="R8" s="839"/>
      <c r="S8" s="839"/>
      <c r="T8" s="839"/>
      <c r="U8" s="839"/>
      <c r="V8" s="839">
        <v>90</v>
      </c>
      <c r="W8" s="839"/>
      <c r="X8" s="839"/>
      <c r="Y8" s="839"/>
      <c r="Z8" s="839"/>
      <c r="AA8" s="839" t="s">
        <v>570</v>
      </c>
      <c r="AB8" s="839"/>
      <c r="AC8" s="839"/>
      <c r="AD8" s="839"/>
      <c r="AE8" s="840"/>
      <c r="AF8" s="841" t="s">
        <v>387</v>
      </c>
      <c r="AG8" s="842"/>
      <c r="AH8" s="842"/>
      <c r="AI8" s="842"/>
      <c r="AJ8" s="843"/>
      <c r="AK8" s="844">
        <v>63</v>
      </c>
      <c r="AL8" s="845"/>
      <c r="AM8" s="845"/>
      <c r="AN8" s="845"/>
      <c r="AO8" s="845"/>
      <c r="AP8" s="845">
        <v>764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582</v>
      </c>
      <c r="BT8" s="849"/>
      <c r="BU8" s="849"/>
      <c r="BV8" s="849"/>
      <c r="BW8" s="849"/>
      <c r="BX8" s="849"/>
      <c r="BY8" s="849"/>
      <c r="BZ8" s="849"/>
      <c r="CA8" s="849"/>
      <c r="CB8" s="849"/>
      <c r="CC8" s="849"/>
      <c r="CD8" s="849"/>
      <c r="CE8" s="849"/>
      <c r="CF8" s="849"/>
      <c r="CG8" s="850"/>
      <c r="CH8" s="861">
        <v>0</v>
      </c>
      <c r="CI8" s="862"/>
      <c r="CJ8" s="862"/>
      <c r="CK8" s="862"/>
      <c r="CL8" s="863"/>
      <c r="CM8" s="861">
        <v>47</v>
      </c>
      <c r="CN8" s="862"/>
      <c r="CO8" s="862"/>
      <c r="CP8" s="862"/>
      <c r="CQ8" s="863"/>
      <c r="CR8" s="861">
        <v>5</v>
      </c>
      <c r="CS8" s="862"/>
      <c r="CT8" s="862"/>
      <c r="CU8" s="862"/>
      <c r="CV8" s="863"/>
      <c r="CW8" s="861">
        <v>2</v>
      </c>
      <c r="CX8" s="862"/>
      <c r="CY8" s="862"/>
      <c r="CZ8" s="862"/>
      <c r="DA8" s="863"/>
      <c r="DB8" s="861" t="s">
        <v>573</v>
      </c>
      <c r="DC8" s="862"/>
      <c r="DD8" s="862"/>
      <c r="DE8" s="862"/>
      <c r="DF8" s="863"/>
      <c r="DG8" s="861" t="s">
        <v>573</v>
      </c>
      <c r="DH8" s="862"/>
      <c r="DI8" s="862"/>
      <c r="DJ8" s="862"/>
      <c r="DK8" s="863"/>
      <c r="DL8" s="861" t="s">
        <v>573</v>
      </c>
      <c r="DM8" s="862"/>
      <c r="DN8" s="862"/>
      <c r="DO8" s="862"/>
      <c r="DP8" s="863"/>
      <c r="DQ8" s="861" t="s">
        <v>573</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583</v>
      </c>
      <c r="BT9" s="849"/>
      <c r="BU9" s="849"/>
      <c r="BV9" s="849"/>
      <c r="BW9" s="849"/>
      <c r="BX9" s="849"/>
      <c r="BY9" s="849"/>
      <c r="BZ9" s="849"/>
      <c r="CA9" s="849"/>
      <c r="CB9" s="849"/>
      <c r="CC9" s="849"/>
      <c r="CD9" s="849"/>
      <c r="CE9" s="849"/>
      <c r="CF9" s="849"/>
      <c r="CG9" s="850"/>
      <c r="CH9" s="861">
        <v>7</v>
      </c>
      <c r="CI9" s="862"/>
      <c r="CJ9" s="862"/>
      <c r="CK9" s="862"/>
      <c r="CL9" s="863"/>
      <c r="CM9" s="861">
        <v>377</v>
      </c>
      <c r="CN9" s="862"/>
      <c r="CO9" s="862"/>
      <c r="CP9" s="862"/>
      <c r="CQ9" s="863"/>
      <c r="CR9" s="861">
        <v>200</v>
      </c>
      <c r="CS9" s="862"/>
      <c r="CT9" s="862"/>
      <c r="CU9" s="862"/>
      <c r="CV9" s="863"/>
      <c r="CW9" s="861">
        <v>4</v>
      </c>
      <c r="CX9" s="862"/>
      <c r="CY9" s="862"/>
      <c r="CZ9" s="862"/>
      <c r="DA9" s="863"/>
      <c r="DB9" s="861" t="s">
        <v>573</v>
      </c>
      <c r="DC9" s="862"/>
      <c r="DD9" s="862"/>
      <c r="DE9" s="862"/>
      <c r="DF9" s="863"/>
      <c r="DG9" s="861" t="s">
        <v>573</v>
      </c>
      <c r="DH9" s="862"/>
      <c r="DI9" s="862"/>
      <c r="DJ9" s="862"/>
      <c r="DK9" s="863"/>
      <c r="DL9" s="861" t="s">
        <v>588</v>
      </c>
      <c r="DM9" s="862"/>
      <c r="DN9" s="862"/>
      <c r="DO9" s="862"/>
      <c r="DP9" s="863"/>
      <c r="DQ9" s="861" t="s">
        <v>595</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584</v>
      </c>
      <c r="BT10" s="849"/>
      <c r="BU10" s="849"/>
      <c r="BV10" s="849"/>
      <c r="BW10" s="849"/>
      <c r="BX10" s="849"/>
      <c r="BY10" s="849"/>
      <c r="BZ10" s="849"/>
      <c r="CA10" s="849"/>
      <c r="CB10" s="849"/>
      <c r="CC10" s="849"/>
      <c r="CD10" s="849"/>
      <c r="CE10" s="849"/>
      <c r="CF10" s="849"/>
      <c r="CG10" s="850"/>
      <c r="CH10" s="861">
        <v>27</v>
      </c>
      <c r="CI10" s="862"/>
      <c r="CJ10" s="862"/>
      <c r="CK10" s="862"/>
      <c r="CL10" s="863"/>
      <c r="CM10" s="861">
        <v>726</v>
      </c>
      <c r="CN10" s="862"/>
      <c r="CO10" s="862"/>
      <c r="CP10" s="862"/>
      <c r="CQ10" s="863"/>
      <c r="CR10" s="861">
        <v>100</v>
      </c>
      <c r="CS10" s="862"/>
      <c r="CT10" s="862"/>
      <c r="CU10" s="862"/>
      <c r="CV10" s="863"/>
      <c r="CW10" s="861" t="s">
        <v>573</v>
      </c>
      <c r="CX10" s="862"/>
      <c r="CY10" s="862"/>
      <c r="CZ10" s="862"/>
      <c r="DA10" s="863"/>
      <c r="DB10" s="861" t="s">
        <v>573</v>
      </c>
      <c r="DC10" s="862"/>
      <c r="DD10" s="862"/>
      <c r="DE10" s="862"/>
      <c r="DF10" s="863"/>
      <c r="DG10" s="861" t="s">
        <v>573</v>
      </c>
      <c r="DH10" s="862"/>
      <c r="DI10" s="862"/>
      <c r="DJ10" s="862"/>
      <c r="DK10" s="863"/>
      <c r="DL10" s="861" t="s">
        <v>589</v>
      </c>
      <c r="DM10" s="862"/>
      <c r="DN10" s="862"/>
      <c r="DO10" s="862"/>
      <c r="DP10" s="863"/>
      <c r="DQ10" s="861" t="s">
        <v>573</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585</v>
      </c>
      <c r="BT11" s="849"/>
      <c r="BU11" s="849"/>
      <c r="BV11" s="849"/>
      <c r="BW11" s="849"/>
      <c r="BX11" s="849"/>
      <c r="BY11" s="849"/>
      <c r="BZ11" s="849"/>
      <c r="CA11" s="849"/>
      <c r="CB11" s="849"/>
      <c r="CC11" s="849"/>
      <c r="CD11" s="849"/>
      <c r="CE11" s="849"/>
      <c r="CF11" s="849"/>
      <c r="CG11" s="850"/>
      <c r="CH11" s="861">
        <v>5</v>
      </c>
      <c r="CI11" s="862"/>
      <c r="CJ11" s="862"/>
      <c r="CK11" s="862"/>
      <c r="CL11" s="863"/>
      <c r="CM11" s="861">
        <v>430</v>
      </c>
      <c r="CN11" s="862"/>
      <c r="CO11" s="862"/>
      <c r="CP11" s="862"/>
      <c r="CQ11" s="863"/>
      <c r="CR11" s="861">
        <v>320</v>
      </c>
      <c r="CS11" s="862"/>
      <c r="CT11" s="862"/>
      <c r="CU11" s="862"/>
      <c r="CV11" s="863"/>
      <c r="CW11" s="861" t="s">
        <v>573</v>
      </c>
      <c r="CX11" s="862"/>
      <c r="CY11" s="862"/>
      <c r="CZ11" s="862"/>
      <c r="DA11" s="863"/>
      <c r="DB11" s="861">
        <v>191</v>
      </c>
      <c r="DC11" s="862"/>
      <c r="DD11" s="862"/>
      <c r="DE11" s="862"/>
      <c r="DF11" s="863"/>
      <c r="DG11" s="861" t="s">
        <v>573</v>
      </c>
      <c r="DH11" s="862"/>
      <c r="DI11" s="862"/>
      <c r="DJ11" s="862"/>
      <c r="DK11" s="863"/>
      <c r="DL11" s="861" t="s">
        <v>573</v>
      </c>
      <c r="DM11" s="862"/>
      <c r="DN11" s="862"/>
      <c r="DO11" s="862"/>
      <c r="DP11" s="863"/>
      <c r="DQ11" s="861" t="s">
        <v>573</v>
      </c>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586</v>
      </c>
      <c r="BT12" s="849"/>
      <c r="BU12" s="849"/>
      <c r="BV12" s="849"/>
      <c r="BW12" s="849"/>
      <c r="BX12" s="849"/>
      <c r="BY12" s="849"/>
      <c r="BZ12" s="849"/>
      <c r="CA12" s="849"/>
      <c r="CB12" s="849"/>
      <c r="CC12" s="849"/>
      <c r="CD12" s="849"/>
      <c r="CE12" s="849"/>
      <c r="CF12" s="849"/>
      <c r="CG12" s="850"/>
      <c r="CH12" s="861">
        <v>0</v>
      </c>
      <c r="CI12" s="862"/>
      <c r="CJ12" s="862"/>
      <c r="CK12" s="862"/>
      <c r="CL12" s="863"/>
      <c r="CM12" s="861">
        <v>8</v>
      </c>
      <c r="CN12" s="862"/>
      <c r="CO12" s="862"/>
      <c r="CP12" s="862"/>
      <c r="CQ12" s="863"/>
      <c r="CR12" s="861">
        <v>4</v>
      </c>
      <c r="CS12" s="862"/>
      <c r="CT12" s="862"/>
      <c r="CU12" s="862"/>
      <c r="CV12" s="863"/>
      <c r="CW12" s="861" t="s">
        <v>573</v>
      </c>
      <c r="CX12" s="862"/>
      <c r="CY12" s="862"/>
      <c r="CZ12" s="862"/>
      <c r="DA12" s="863"/>
      <c r="DB12" s="861" t="s">
        <v>573</v>
      </c>
      <c r="DC12" s="862"/>
      <c r="DD12" s="862"/>
      <c r="DE12" s="862"/>
      <c r="DF12" s="863"/>
      <c r="DG12" s="861" t="s">
        <v>573</v>
      </c>
      <c r="DH12" s="862"/>
      <c r="DI12" s="862"/>
      <c r="DJ12" s="862"/>
      <c r="DK12" s="863"/>
      <c r="DL12" s="861" t="s">
        <v>588</v>
      </c>
      <c r="DM12" s="862"/>
      <c r="DN12" s="862"/>
      <c r="DO12" s="862"/>
      <c r="DP12" s="863"/>
      <c r="DQ12" s="861" t="s">
        <v>573</v>
      </c>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389</v>
      </c>
      <c r="B23" s="870" t="s">
        <v>390</v>
      </c>
      <c r="C23" s="871"/>
      <c r="D23" s="871"/>
      <c r="E23" s="871"/>
      <c r="F23" s="871"/>
      <c r="G23" s="871"/>
      <c r="H23" s="871"/>
      <c r="I23" s="871"/>
      <c r="J23" s="871"/>
      <c r="K23" s="871"/>
      <c r="L23" s="871"/>
      <c r="M23" s="871"/>
      <c r="N23" s="871"/>
      <c r="O23" s="871"/>
      <c r="P23" s="872"/>
      <c r="Q23" s="873">
        <v>33838</v>
      </c>
      <c r="R23" s="874"/>
      <c r="S23" s="874"/>
      <c r="T23" s="874"/>
      <c r="U23" s="874"/>
      <c r="V23" s="874">
        <v>33699</v>
      </c>
      <c r="W23" s="874"/>
      <c r="X23" s="874"/>
      <c r="Y23" s="874"/>
      <c r="Z23" s="874"/>
      <c r="AA23" s="874">
        <v>139</v>
      </c>
      <c r="AB23" s="874"/>
      <c r="AC23" s="874"/>
      <c r="AD23" s="874"/>
      <c r="AE23" s="875"/>
      <c r="AF23" s="876">
        <v>0</v>
      </c>
      <c r="AG23" s="874"/>
      <c r="AH23" s="874"/>
      <c r="AI23" s="874"/>
      <c r="AJ23" s="877"/>
      <c r="AK23" s="878"/>
      <c r="AL23" s="879"/>
      <c r="AM23" s="879"/>
      <c r="AN23" s="879"/>
      <c r="AO23" s="879"/>
      <c r="AP23" s="874">
        <v>31370</v>
      </c>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13799</v>
      </c>
      <c r="R28" s="903"/>
      <c r="S28" s="903"/>
      <c r="T28" s="903"/>
      <c r="U28" s="903"/>
      <c r="V28" s="903">
        <v>13713</v>
      </c>
      <c r="W28" s="903"/>
      <c r="X28" s="903"/>
      <c r="Y28" s="903"/>
      <c r="Z28" s="903"/>
      <c r="AA28" s="903">
        <v>86</v>
      </c>
      <c r="AB28" s="903"/>
      <c r="AC28" s="903"/>
      <c r="AD28" s="903"/>
      <c r="AE28" s="904"/>
      <c r="AF28" s="905">
        <v>86</v>
      </c>
      <c r="AG28" s="903"/>
      <c r="AH28" s="903"/>
      <c r="AI28" s="903"/>
      <c r="AJ28" s="906"/>
      <c r="AK28" s="907">
        <v>1028</v>
      </c>
      <c r="AL28" s="898"/>
      <c r="AM28" s="898"/>
      <c r="AN28" s="898"/>
      <c r="AO28" s="898"/>
      <c r="AP28" s="898" t="s">
        <v>572</v>
      </c>
      <c r="AQ28" s="898"/>
      <c r="AR28" s="898"/>
      <c r="AS28" s="898"/>
      <c r="AT28" s="898"/>
      <c r="AU28" s="898" t="s">
        <v>572</v>
      </c>
      <c r="AV28" s="898"/>
      <c r="AW28" s="898"/>
      <c r="AX28" s="898"/>
      <c r="AY28" s="898"/>
      <c r="AZ28" s="899" t="s">
        <v>572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10121</v>
      </c>
      <c r="R29" s="839"/>
      <c r="S29" s="839"/>
      <c r="T29" s="839"/>
      <c r="U29" s="839"/>
      <c r="V29" s="839">
        <v>9960</v>
      </c>
      <c r="W29" s="839"/>
      <c r="X29" s="839"/>
      <c r="Y29" s="839"/>
      <c r="Z29" s="839"/>
      <c r="AA29" s="839">
        <v>160</v>
      </c>
      <c r="AB29" s="839"/>
      <c r="AC29" s="839"/>
      <c r="AD29" s="839"/>
      <c r="AE29" s="840"/>
      <c r="AF29" s="841">
        <v>160</v>
      </c>
      <c r="AG29" s="842"/>
      <c r="AH29" s="842"/>
      <c r="AI29" s="842"/>
      <c r="AJ29" s="843"/>
      <c r="AK29" s="910">
        <v>1452</v>
      </c>
      <c r="AL29" s="911"/>
      <c r="AM29" s="911"/>
      <c r="AN29" s="911"/>
      <c r="AO29" s="911"/>
      <c r="AP29" s="911" t="s">
        <v>572</v>
      </c>
      <c r="AQ29" s="911"/>
      <c r="AR29" s="911"/>
      <c r="AS29" s="911"/>
      <c r="AT29" s="911"/>
      <c r="AU29" s="911" t="s">
        <v>572</v>
      </c>
      <c r="AV29" s="911"/>
      <c r="AW29" s="911"/>
      <c r="AX29" s="911"/>
      <c r="AY29" s="911"/>
      <c r="AZ29" s="912" t="s">
        <v>572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2011</v>
      </c>
      <c r="R30" s="839"/>
      <c r="S30" s="839"/>
      <c r="T30" s="839"/>
      <c r="U30" s="839"/>
      <c r="V30" s="839">
        <v>1953</v>
      </c>
      <c r="W30" s="839"/>
      <c r="X30" s="839"/>
      <c r="Y30" s="839"/>
      <c r="Z30" s="839"/>
      <c r="AA30" s="839">
        <v>58</v>
      </c>
      <c r="AB30" s="839"/>
      <c r="AC30" s="839"/>
      <c r="AD30" s="839"/>
      <c r="AE30" s="840"/>
      <c r="AF30" s="841">
        <v>58</v>
      </c>
      <c r="AG30" s="842"/>
      <c r="AH30" s="842"/>
      <c r="AI30" s="842"/>
      <c r="AJ30" s="843"/>
      <c r="AK30" s="910">
        <v>324</v>
      </c>
      <c r="AL30" s="911"/>
      <c r="AM30" s="911"/>
      <c r="AN30" s="911"/>
      <c r="AO30" s="911"/>
      <c r="AP30" s="911" t="s">
        <v>572</v>
      </c>
      <c r="AQ30" s="911"/>
      <c r="AR30" s="911"/>
      <c r="AS30" s="911"/>
      <c r="AT30" s="911"/>
      <c r="AU30" s="911" t="s">
        <v>571</v>
      </c>
      <c r="AV30" s="911"/>
      <c r="AW30" s="911"/>
      <c r="AX30" s="911"/>
      <c r="AY30" s="911"/>
      <c r="AZ30" s="912" t="s">
        <v>571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2450</v>
      </c>
      <c r="R31" s="839"/>
      <c r="S31" s="839"/>
      <c r="T31" s="839"/>
      <c r="U31" s="839"/>
      <c r="V31" s="839">
        <v>2303</v>
      </c>
      <c r="W31" s="839"/>
      <c r="X31" s="839"/>
      <c r="Y31" s="839"/>
      <c r="Z31" s="839"/>
      <c r="AA31" s="839">
        <v>147</v>
      </c>
      <c r="AB31" s="839"/>
      <c r="AC31" s="839"/>
      <c r="AD31" s="839"/>
      <c r="AE31" s="840"/>
      <c r="AF31" s="841">
        <v>2684</v>
      </c>
      <c r="AG31" s="842"/>
      <c r="AH31" s="842"/>
      <c r="AI31" s="842"/>
      <c r="AJ31" s="843"/>
      <c r="AK31" s="910">
        <v>145</v>
      </c>
      <c r="AL31" s="911"/>
      <c r="AM31" s="911"/>
      <c r="AN31" s="911"/>
      <c r="AO31" s="911"/>
      <c r="AP31" s="911">
        <v>4595</v>
      </c>
      <c r="AQ31" s="911"/>
      <c r="AR31" s="911"/>
      <c r="AS31" s="911"/>
      <c r="AT31" s="911"/>
      <c r="AU31" s="911">
        <v>712</v>
      </c>
      <c r="AV31" s="911"/>
      <c r="AW31" s="911"/>
      <c r="AX31" s="911"/>
      <c r="AY31" s="911"/>
      <c r="AZ31" s="912" t="s">
        <v>573</v>
      </c>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2977</v>
      </c>
      <c r="R32" s="839"/>
      <c r="S32" s="839"/>
      <c r="T32" s="839"/>
      <c r="U32" s="839"/>
      <c r="V32" s="839">
        <v>3018</v>
      </c>
      <c r="W32" s="839"/>
      <c r="X32" s="839"/>
      <c r="Y32" s="839"/>
      <c r="Z32" s="839"/>
      <c r="AA32" s="839">
        <v>-41</v>
      </c>
      <c r="AB32" s="839"/>
      <c r="AC32" s="839"/>
      <c r="AD32" s="839"/>
      <c r="AE32" s="840"/>
      <c r="AF32" s="841">
        <v>84</v>
      </c>
      <c r="AG32" s="842"/>
      <c r="AH32" s="842"/>
      <c r="AI32" s="842"/>
      <c r="AJ32" s="843"/>
      <c r="AK32" s="910">
        <v>1215</v>
      </c>
      <c r="AL32" s="911"/>
      <c r="AM32" s="911"/>
      <c r="AN32" s="911"/>
      <c r="AO32" s="911"/>
      <c r="AP32" s="911">
        <v>24214</v>
      </c>
      <c r="AQ32" s="911"/>
      <c r="AR32" s="911"/>
      <c r="AS32" s="911"/>
      <c r="AT32" s="911"/>
      <c r="AU32" s="911">
        <v>15464</v>
      </c>
      <c r="AV32" s="911"/>
      <c r="AW32" s="911"/>
      <c r="AX32" s="911"/>
      <c r="AY32" s="911"/>
      <c r="AZ32" s="912" t="s">
        <v>573</v>
      </c>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389</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3072</v>
      </c>
      <c r="AG63" s="922"/>
      <c r="AH63" s="922"/>
      <c r="AI63" s="922"/>
      <c r="AJ63" s="923"/>
      <c r="AK63" s="924"/>
      <c r="AL63" s="919"/>
      <c r="AM63" s="919"/>
      <c r="AN63" s="919"/>
      <c r="AO63" s="919"/>
      <c r="AP63" s="922">
        <v>28808</v>
      </c>
      <c r="AQ63" s="922"/>
      <c r="AR63" s="922"/>
      <c r="AS63" s="922"/>
      <c r="AT63" s="922"/>
      <c r="AU63" s="922">
        <v>16176</v>
      </c>
      <c r="AV63" s="922"/>
      <c r="AW63" s="922"/>
      <c r="AX63" s="922"/>
      <c r="AY63" s="922"/>
      <c r="AZ63" s="926"/>
      <c r="BA63" s="926"/>
      <c r="BB63" s="926"/>
      <c r="BC63" s="926"/>
      <c r="BD63" s="926"/>
      <c r="BE63" s="927"/>
      <c r="BF63" s="927"/>
      <c r="BG63" s="927"/>
      <c r="BH63" s="927"/>
      <c r="BI63" s="928"/>
      <c r="BJ63" s="929" t="s">
        <v>410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412</v>
      </c>
      <c r="B66" s="821"/>
      <c r="C66" s="821"/>
      <c r="D66" s="821"/>
      <c r="E66" s="821"/>
      <c r="F66" s="821"/>
      <c r="G66" s="821"/>
      <c r="H66" s="821"/>
      <c r="I66" s="821"/>
      <c r="J66" s="821"/>
      <c r="K66" s="821"/>
      <c r="L66" s="821"/>
      <c r="M66" s="821"/>
      <c r="N66" s="821"/>
      <c r="O66" s="821"/>
      <c r="P66" s="822"/>
      <c r="Q66" s="797" t="s">
        <v>413</v>
      </c>
      <c r="R66" s="798"/>
      <c r="S66" s="798"/>
      <c r="T66" s="798"/>
      <c r="U66" s="799"/>
      <c r="V66" s="797" t="s">
        <v>394</v>
      </c>
      <c r="W66" s="798"/>
      <c r="X66" s="798"/>
      <c r="Y66" s="798"/>
      <c r="Z66" s="799"/>
      <c r="AA66" s="797" t="s">
        <v>395</v>
      </c>
      <c r="AB66" s="798"/>
      <c r="AC66" s="798"/>
      <c r="AD66" s="798"/>
      <c r="AE66" s="799"/>
      <c r="AF66" s="932" t="s">
        <v>414</v>
      </c>
      <c r="AG66" s="893"/>
      <c r="AH66" s="893"/>
      <c r="AI66" s="893"/>
      <c r="AJ66" s="933"/>
      <c r="AK66" s="797" t="s">
        <v>415</v>
      </c>
      <c r="AL66" s="821"/>
      <c r="AM66" s="821"/>
      <c r="AN66" s="821"/>
      <c r="AO66" s="822"/>
      <c r="AP66" s="797" t="s">
        <v>416</v>
      </c>
      <c r="AQ66" s="798"/>
      <c r="AR66" s="798"/>
      <c r="AS66" s="798"/>
      <c r="AT66" s="799"/>
      <c r="AU66" s="797" t="s">
        <v>417</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575</v>
      </c>
      <c r="C68" s="950"/>
      <c r="D68" s="950"/>
      <c r="E68" s="950"/>
      <c r="F68" s="950"/>
      <c r="G68" s="950"/>
      <c r="H68" s="950"/>
      <c r="I68" s="950"/>
      <c r="J68" s="950"/>
      <c r="K68" s="950"/>
      <c r="L68" s="950"/>
      <c r="M68" s="950"/>
      <c r="N68" s="950"/>
      <c r="O68" s="950"/>
      <c r="P68" s="951"/>
      <c r="Q68" s="952">
        <v>2239</v>
      </c>
      <c r="R68" s="946"/>
      <c r="S68" s="946"/>
      <c r="T68" s="946"/>
      <c r="U68" s="946"/>
      <c r="V68" s="946">
        <v>2121</v>
      </c>
      <c r="W68" s="946"/>
      <c r="X68" s="946"/>
      <c r="Y68" s="946"/>
      <c r="Z68" s="946"/>
      <c r="AA68" s="946">
        <v>118</v>
      </c>
      <c r="AB68" s="946"/>
      <c r="AC68" s="946"/>
      <c r="AD68" s="946"/>
      <c r="AE68" s="946"/>
      <c r="AF68" s="946">
        <v>118</v>
      </c>
      <c r="AG68" s="946"/>
      <c r="AH68" s="946"/>
      <c r="AI68" s="946"/>
      <c r="AJ68" s="946"/>
      <c r="AK68" s="946">
        <v>50</v>
      </c>
      <c r="AL68" s="946"/>
      <c r="AM68" s="946"/>
      <c r="AN68" s="946"/>
      <c r="AO68" s="946"/>
      <c r="AP68" s="946">
        <v>13</v>
      </c>
      <c r="AQ68" s="946"/>
      <c r="AR68" s="946"/>
      <c r="AS68" s="946"/>
      <c r="AT68" s="946"/>
      <c r="AU68" s="946">
        <v>4</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576</v>
      </c>
      <c r="C69" s="954"/>
      <c r="D69" s="954"/>
      <c r="E69" s="954"/>
      <c r="F69" s="954"/>
      <c r="G69" s="954"/>
      <c r="H69" s="954"/>
      <c r="I69" s="954"/>
      <c r="J69" s="954"/>
      <c r="K69" s="954"/>
      <c r="L69" s="954"/>
      <c r="M69" s="954"/>
      <c r="N69" s="954"/>
      <c r="O69" s="954"/>
      <c r="P69" s="955"/>
      <c r="Q69" s="956">
        <v>194</v>
      </c>
      <c r="R69" s="911"/>
      <c r="S69" s="911"/>
      <c r="T69" s="911"/>
      <c r="U69" s="911"/>
      <c r="V69" s="911">
        <v>179</v>
      </c>
      <c r="W69" s="911"/>
      <c r="X69" s="911"/>
      <c r="Y69" s="911"/>
      <c r="Z69" s="911"/>
      <c r="AA69" s="911">
        <v>16</v>
      </c>
      <c r="AB69" s="911"/>
      <c r="AC69" s="911"/>
      <c r="AD69" s="911"/>
      <c r="AE69" s="911"/>
      <c r="AF69" s="911">
        <v>16</v>
      </c>
      <c r="AG69" s="911"/>
      <c r="AH69" s="911"/>
      <c r="AI69" s="911"/>
      <c r="AJ69" s="911"/>
      <c r="AK69" s="911" t="s">
        <v>574</v>
      </c>
      <c r="AL69" s="911"/>
      <c r="AM69" s="911"/>
      <c r="AN69" s="911"/>
      <c r="AO69" s="911"/>
      <c r="AP69" s="911" t="s">
        <v>574</v>
      </c>
      <c r="AQ69" s="911"/>
      <c r="AR69" s="911"/>
      <c r="AS69" s="911"/>
      <c r="AT69" s="911"/>
      <c r="AU69" s="911" t="s">
        <v>573</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577</v>
      </c>
      <c r="C70" s="954"/>
      <c r="D70" s="954"/>
      <c r="E70" s="954"/>
      <c r="F70" s="954"/>
      <c r="G70" s="954"/>
      <c r="H70" s="954"/>
      <c r="I70" s="954"/>
      <c r="J70" s="954"/>
      <c r="K70" s="954"/>
      <c r="L70" s="954"/>
      <c r="M70" s="954"/>
      <c r="N70" s="954"/>
      <c r="O70" s="954"/>
      <c r="P70" s="955"/>
      <c r="Q70" s="956">
        <v>1167375</v>
      </c>
      <c r="R70" s="911"/>
      <c r="S70" s="911"/>
      <c r="T70" s="911"/>
      <c r="U70" s="911"/>
      <c r="V70" s="911">
        <v>1136425</v>
      </c>
      <c r="W70" s="911"/>
      <c r="X70" s="911"/>
      <c r="Y70" s="911"/>
      <c r="Z70" s="911"/>
      <c r="AA70" s="911">
        <v>30950</v>
      </c>
      <c r="AB70" s="911"/>
      <c r="AC70" s="911"/>
      <c r="AD70" s="911"/>
      <c r="AE70" s="911"/>
      <c r="AF70" s="911">
        <v>30950</v>
      </c>
      <c r="AG70" s="911"/>
      <c r="AH70" s="911"/>
      <c r="AI70" s="911"/>
      <c r="AJ70" s="911"/>
      <c r="AK70" s="911">
        <v>7000</v>
      </c>
      <c r="AL70" s="911"/>
      <c r="AM70" s="911"/>
      <c r="AN70" s="911"/>
      <c r="AO70" s="911"/>
      <c r="AP70" s="911" t="s">
        <v>578</v>
      </c>
      <c r="AQ70" s="911"/>
      <c r="AR70" s="911"/>
      <c r="AS70" s="911"/>
      <c r="AT70" s="911"/>
      <c r="AU70" s="911" t="s">
        <v>573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579</v>
      </c>
      <c r="C71" s="954"/>
      <c r="D71" s="954"/>
      <c r="E71" s="954"/>
      <c r="F71" s="954"/>
      <c r="G71" s="954"/>
      <c r="H71" s="954"/>
      <c r="I71" s="954"/>
      <c r="J71" s="954"/>
      <c r="K71" s="954"/>
      <c r="L71" s="954"/>
      <c r="M71" s="954"/>
      <c r="N71" s="954"/>
      <c r="O71" s="954"/>
      <c r="P71" s="955"/>
      <c r="Q71" s="956">
        <v>39841</v>
      </c>
      <c r="R71" s="911"/>
      <c r="S71" s="911"/>
      <c r="T71" s="911"/>
      <c r="U71" s="911"/>
      <c r="V71" s="911">
        <v>33505</v>
      </c>
      <c r="W71" s="911"/>
      <c r="X71" s="911"/>
      <c r="Y71" s="911"/>
      <c r="Z71" s="911"/>
      <c r="AA71" s="911">
        <v>6336</v>
      </c>
      <c r="AB71" s="911"/>
      <c r="AC71" s="911"/>
      <c r="AD71" s="911"/>
      <c r="AE71" s="911"/>
      <c r="AF71" s="911">
        <v>18410</v>
      </c>
      <c r="AG71" s="911"/>
      <c r="AH71" s="911"/>
      <c r="AI71" s="911"/>
      <c r="AJ71" s="911"/>
      <c r="AK71" s="911" t="s">
        <v>573</v>
      </c>
      <c r="AL71" s="911"/>
      <c r="AM71" s="911"/>
      <c r="AN71" s="911"/>
      <c r="AO71" s="911"/>
      <c r="AP71" s="911">
        <v>124747</v>
      </c>
      <c r="AQ71" s="911"/>
      <c r="AR71" s="911"/>
      <c r="AS71" s="911"/>
      <c r="AT71" s="911"/>
      <c r="AU71" s="911" t="s">
        <v>573</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580</v>
      </c>
      <c r="C72" s="954"/>
      <c r="D72" s="954"/>
      <c r="E72" s="954"/>
      <c r="F72" s="954"/>
      <c r="G72" s="954"/>
      <c r="H72" s="954"/>
      <c r="I72" s="954"/>
      <c r="J72" s="954"/>
      <c r="K72" s="954"/>
      <c r="L72" s="954"/>
      <c r="M72" s="954"/>
      <c r="N72" s="954"/>
      <c r="O72" s="954"/>
      <c r="P72" s="955"/>
      <c r="Q72" s="956">
        <v>7860</v>
      </c>
      <c r="R72" s="911"/>
      <c r="S72" s="911"/>
      <c r="T72" s="911"/>
      <c r="U72" s="911"/>
      <c r="V72" s="911">
        <v>5951</v>
      </c>
      <c r="W72" s="911"/>
      <c r="X72" s="911"/>
      <c r="Y72" s="911"/>
      <c r="Z72" s="911"/>
      <c r="AA72" s="911">
        <v>1909</v>
      </c>
      <c r="AB72" s="911"/>
      <c r="AC72" s="911"/>
      <c r="AD72" s="911"/>
      <c r="AE72" s="911"/>
      <c r="AF72" s="911">
        <v>17771</v>
      </c>
      <c r="AG72" s="911"/>
      <c r="AH72" s="911"/>
      <c r="AI72" s="911"/>
      <c r="AJ72" s="911"/>
      <c r="AK72" s="911" t="s">
        <v>573</v>
      </c>
      <c r="AL72" s="911"/>
      <c r="AM72" s="911"/>
      <c r="AN72" s="911"/>
      <c r="AO72" s="911"/>
      <c r="AP72" s="911">
        <v>15061</v>
      </c>
      <c r="AQ72" s="911"/>
      <c r="AR72" s="911"/>
      <c r="AS72" s="911"/>
      <c r="AT72" s="911"/>
      <c r="AU72" s="911" t="s">
        <v>573</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389</v>
      </c>
      <c r="B88" s="870" t="s">
        <v>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67265</v>
      </c>
      <c r="AG88" s="922"/>
      <c r="AH88" s="922"/>
      <c r="AI88" s="922"/>
      <c r="AJ88" s="922"/>
      <c r="AK88" s="919"/>
      <c r="AL88" s="919"/>
      <c r="AM88" s="919"/>
      <c r="AN88" s="919"/>
      <c r="AO88" s="919"/>
      <c r="AP88" s="922">
        <v>139821</v>
      </c>
      <c r="AQ88" s="922"/>
      <c r="AR88" s="922"/>
      <c r="AS88" s="922"/>
      <c r="AT88" s="922"/>
      <c r="AU88" s="922">
        <v>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929</v>
      </c>
      <c r="CS102" s="930"/>
      <c r="CT102" s="930"/>
      <c r="CU102" s="930"/>
      <c r="CV102" s="973"/>
      <c r="CW102" s="972">
        <v>6</v>
      </c>
      <c r="CX102" s="930"/>
      <c r="CY102" s="930"/>
      <c r="CZ102" s="930"/>
      <c r="DA102" s="973"/>
      <c r="DB102" s="972">
        <v>191</v>
      </c>
      <c r="DC102" s="930"/>
      <c r="DD102" s="930"/>
      <c r="DE102" s="930"/>
      <c r="DF102" s="973"/>
      <c r="DG102" s="972" t="s">
        <v>573</v>
      </c>
      <c r="DH102" s="930"/>
      <c r="DI102" s="930"/>
      <c r="DJ102" s="930"/>
      <c r="DK102" s="973"/>
      <c r="DL102" s="972" t="s">
        <v>573</v>
      </c>
      <c r="DM102" s="930"/>
      <c r="DN102" s="930"/>
      <c r="DO102" s="930"/>
      <c r="DP102" s="973"/>
      <c r="DQ102" s="972" t="s">
        <v>590</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427</v>
      </c>
      <c r="AB109" s="975"/>
      <c r="AC109" s="975"/>
      <c r="AD109" s="975"/>
      <c r="AE109" s="976"/>
      <c r="AF109" s="974" t="s">
        <v>306</v>
      </c>
      <c r="AG109" s="975"/>
      <c r="AH109" s="975"/>
      <c r="AI109" s="975"/>
      <c r="AJ109" s="976"/>
      <c r="AK109" s="974" t="s">
        <v>305</v>
      </c>
      <c r="AL109" s="975"/>
      <c r="AM109" s="975"/>
      <c r="AN109" s="975"/>
      <c r="AO109" s="976"/>
      <c r="AP109" s="974" t="s">
        <v>428</v>
      </c>
      <c r="AQ109" s="975"/>
      <c r="AR109" s="975"/>
      <c r="AS109" s="975"/>
      <c r="AT109" s="977"/>
      <c r="AU109" s="994" t="s">
        <v>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427</v>
      </c>
      <c r="BR109" s="975"/>
      <c r="BS109" s="975"/>
      <c r="BT109" s="975"/>
      <c r="BU109" s="976"/>
      <c r="BV109" s="974" t="s">
        <v>306</v>
      </c>
      <c r="BW109" s="975"/>
      <c r="BX109" s="975"/>
      <c r="BY109" s="975"/>
      <c r="BZ109" s="976"/>
      <c r="CA109" s="974" t="s">
        <v>305</v>
      </c>
      <c r="CB109" s="975"/>
      <c r="CC109" s="975"/>
      <c r="CD109" s="975"/>
      <c r="CE109" s="976"/>
      <c r="CF109" s="995" t="s">
        <v>428</v>
      </c>
      <c r="CG109" s="995"/>
      <c r="CH109" s="995"/>
      <c r="CI109" s="995"/>
      <c r="CJ109" s="995"/>
      <c r="CK109" s="974" t="s">
        <v>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427</v>
      </c>
      <c r="DH109" s="975"/>
      <c r="DI109" s="975"/>
      <c r="DJ109" s="975"/>
      <c r="DK109" s="976"/>
      <c r="DL109" s="974" t="s">
        <v>306</v>
      </c>
      <c r="DM109" s="975"/>
      <c r="DN109" s="975"/>
      <c r="DO109" s="975"/>
      <c r="DP109" s="976"/>
      <c r="DQ109" s="974" t="s">
        <v>305</v>
      </c>
      <c r="DR109" s="975"/>
      <c r="DS109" s="975"/>
      <c r="DT109" s="975"/>
      <c r="DU109" s="976"/>
      <c r="DV109" s="974" t="s">
        <v>428</v>
      </c>
      <c r="DW109" s="975"/>
      <c r="DX109" s="975"/>
      <c r="DY109" s="975"/>
      <c r="DZ109" s="977"/>
    </row>
    <row r="110" spans="1:131" s="246" customFormat="1" ht="26.25" customHeight="1" x14ac:dyDescent="0.15">
      <c r="A110" s="978" t="s">
        <v>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2977926</v>
      </c>
      <c r="AB110" s="982"/>
      <c r="AC110" s="982"/>
      <c r="AD110" s="982"/>
      <c r="AE110" s="983"/>
      <c r="AF110" s="984">
        <v>3147483</v>
      </c>
      <c r="AG110" s="982"/>
      <c r="AH110" s="982"/>
      <c r="AI110" s="982"/>
      <c r="AJ110" s="983"/>
      <c r="AK110" s="984">
        <v>3148911</v>
      </c>
      <c r="AL110" s="982"/>
      <c r="AM110" s="982"/>
      <c r="AN110" s="982"/>
      <c r="AO110" s="983"/>
      <c r="AP110" s="985">
        <v>17.600000000000001</v>
      </c>
      <c r="AQ110" s="986"/>
      <c r="AR110" s="986"/>
      <c r="AS110" s="986"/>
      <c r="AT110" s="987"/>
      <c r="AU110" s="988" t="s">
        <v>73</v>
      </c>
      <c r="AV110" s="989"/>
      <c r="AW110" s="989"/>
      <c r="AX110" s="989"/>
      <c r="AY110" s="989"/>
      <c r="AZ110" s="1030" t="s">
        <v>431</v>
      </c>
      <c r="BA110" s="979"/>
      <c r="BB110" s="979"/>
      <c r="BC110" s="979"/>
      <c r="BD110" s="979"/>
      <c r="BE110" s="979"/>
      <c r="BF110" s="979"/>
      <c r="BG110" s="979"/>
      <c r="BH110" s="979"/>
      <c r="BI110" s="979"/>
      <c r="BJ110" s="979"/>
      <c r="BK110" s="979"/>
      <c r="BL110" s="979"/>
      <c r="BM110" s="979"/>
      <c r="BN110" s="979"/>
      <c r="BO110" s="979"/>
      <c r="BP110" s="980"/>
      <c r="BQ110" s="1016">
        <v>32725338</v>
      </c>
      <c r="BR110" s="1017"/>
      <c r="BS110" s="1017"/>
      <c r="BT110" s="1017"/>
      <c r="BU110" s="1017"/>
      <c r="BV110" s="1017">
        <v>31871416</v>
      </c>
      <c r="BW110" s="1017"/>
      <c r="BX110" s="1017"/>
      <c r="BY110" s="1017"/>
      <c r="BZ110" s="1017"/>
      <c r="CA110" s="1017">
        <v>31370007</v>
      </c>
      <c r="CB110" s="1017"/>
      <c r="CC110" s="1017"/>
      <c r="CD110" s="1017"/>
      <c r="CE110" s="1017"/>
      <c r="CF110" s="1031">
        <v>175.7</v>
      </c>
      <c r="CG110" s="1032"/>
      <c r="CH110" s="1032"/>
      <c r="CI110" s="1032"/>
      <c r="CJ110" s="1032"/>
      <c r="CK110" s="1033" t="s">
        <v>432</v>
      </c>
      <c r="CL110" s="1034"/>
      <c r="CM110" s="1013" t="s">
        <v>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129</v>
      </c>
      <c r="DH110" s="1017"/>
      <c r="DI110" s="1017"/>
      <c r="DJ110" s="1017"/>
      <c r="DK110" s="1017"/>
      <c r="DL110" s="1017" t="s">
        <v>129</v>
      </c>
      <c r="DM110" s="1017"/>
      <c r="DN110" s="1017"/>
      <c r="DO110" s="1017"/>
      <c r="DP110" s="1017"/>
      <c r="DQ110" s="1017" t="s">
        <v>129</v>
      </c>
      <c r="DR110" s="1017"/>
      <c r="DS110" s="1017"/>
      <c r="DT110" s="1017"/>
      <c r="DU110" s="1017"/>
      <c r="DV110" s="1018" t="s">
        <v>129</v>
      </c>
      <c r="DW110" s="1018"/>
      <c r="DX110" s="1018"/>
      <c r="DY110" s="1018"/>
      <c r="DZ110" s="1019"/>
    </row>
    <row r="111" spans="1:131" s="246" customFormat="1" ht="26.25" customHeight="1" x14ac:dyDescent="0.15">
      <c r="A111" s="1020" t="s">
        <v>434</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129</v>
      </c>
      <c r="AB111" s="1024"/>
      <c r="AC111" s="1024"/>
      <c r="AD111" s="1024"/>
      <c r="AE111" s="1025"/>
      <c r="AF111" s="1026" t="s">
        <v>435</v>
      </c>
      <c r="AG111" s="1024"/>
      <c r="AH111" s="1024"/>
      <c r="AI111" s="1024"/>
      <c r="AJ111" s="1025"/>
      <c r="AK111" s="1026" t="s">
        <v>129</v>
      </c>
      <c r="AL111" s="1024"/>
      <c r="AM111" s="1024"/>
      <c r="AN111" s="1024"/>
      <c r="AO111" s="1025"/>
      <c r="AP111" s="1027" t="s">
        <v>129</v>
      </c>
      <c r="AQ111" s="1028"/>
      <c r="AR111" s="1028"/>
      <c r="AS111" s="1028"/>
      <c r="AT111" s="1029"/>
      <c r="AU111" s="990"/>
      <c r="AV111" s="991"/>
      <c r="AW111" s="991"/>
      <c r="AX111" s="991"/>
      <c r="AY111" s="991"/>
      <c r="AZ111" s="1039" t="s">
        <v>436</v>
      </c>
      <c r="BA111" s="1040"/>
      <c r="BB111" s="1040"/>
      <c r="BC111" s="1040"/>
      <c r="BD111" s="1040"/>
      <c r="BE111" s="1040"/>
      <c r="BF111" s="1040"/>
      <c r="BG111" s="1040"/>
      <c r="BH111" s="1040"/>
      <c r="BI111" s="1040"/>
      <c r="BJ111" s="1040"/>
      <c r="BK111" s="1040"/>
      <c r="BL111" s="1040"/>
      <c r="BM111" s="1040"/>
      <c r="BN111" s="1040"/>
      <c r="BO111" s="1040"/>
      <c r="BP111" s="1041"/>
      <c r="BQ111" s="1009" t="s">
        <v>129</v>
      </c>
      <c r="BR111" s="1010"/>
      <c r="BS111" s="1010"/>
      <c r="BT111" s="1010"/>
      <c r="BU111" s="1010"/>
      <c r="BV111" s="1010" t="s">
        <v>129</v>
      </c>
      <c r="BW111" s="1010"/>
      <c r="BX111" s="1010"/>
      <c r="BY111" s="1010"/>
      <c r="BZ111" s="1010"/>
      <c r="CA111" s="1010" t="s">
        <v>129</v>
      </c>
      <c r="CB111" s="1010"/>
      <c r="CC111" s="1010"/>
      <c r="CD111" s="1010"/>
      <c r="CE111" s="1010"/>
      <c r="CF111" s="1004" t="s">
        <v>129</v>
      </c>
      <c r="CG111" s="1005"/>
      <c r="CH111" s="1005"/>
      <c r="CI111" s="1005"/>
      <c r="CJ111" s="1005"/>
      <c r="CK111" s="1035"/>
      <c r="CL111" s="1036"/>
      <c r="CM111" s="1006" t="s">
        <v>437</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129</v>
      </c>
      <c r="DH111" s="1010"/>
      <c r="DI111" s="1010"/>
      <c r="DJ111" s="1010"/>
      <c r="DK111" s="1010"/>
      <c r="DL111" s="1010" t="s">
        <v>129</v>
      </c>
      <c r="DM111" s="1010"/>
      <c r="DN111" s="1010"/>
      <c r="DO111" s="1010"/>
      <c r="DP111" s="1010"/>
      <c r="DQ111" s="1010" t="s">
        <v>129</v>
      </c>
      <c r="DR111" s="1010"/>
      <c r="DS111" s="1010"/>
      <c r="DT111" s="1010"/>
      <c r="DU111" s="1010"/>
      <c r="DV111" s="1011" t="s">
        <v>129</v>
      </c>
      <c r="DW111" s="1011"/>
      <c r="DX111" s="1011"/>
      <c r="DY111" s="1011"/>
      <c r="DZ111" s="1012"/>
    </row>
    <row r="112" spans="1:131" s="246" customFormat="1" ht="26.25" customHeight="1" x14ac:dyDescent="0.15">
      <c r="A112" s="1042" t="s">
        <v>438</v>
      </c>
      <c r="B112" s="1043"/>
      <c r="C112" s="1040" t="s">
        <v>439</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129</v>
      </c>
      <c r="AB112" s="1049"/>
      <c r="AC112" s="1049"/>
      <c r="AD112" s="1049"/>
      <c r="AE112" s="1050"/>
      <c r="AF112" s="1051" t="s">
        <v>129</v>
      </c>
      <c r="AG112" s="1049"/>
      <c r="AH112" s="1049"/>
      <c r="AI112" s="1049"/>
      <c r="AJ112" s="1050"/>
      <c r="AK112" s="1051" t="s">
        <v>440</v>
      </c>
      <c r="AL112" s="1049"/>
      <c r="AM112" s="1049"/>
      <c r="AN112" s="1049"/>
      <c r="AO112" s="1050"/>
      <c r="AP112" s="1052" t="s">
        <v>129</v>
      </c>
      <c r="AQ112" s="1053"/>
      <c r="AR112" s="1053"/>
      <c r="AS112" s="1053"/>
      <c r="AT112" s="1054"/>
      <c r="AU112" s="990"/>
      <c r="AV112" s="991"/>
      <c r="AW112" s="991"/>
      <c r="AX112" s="991"/>
      <c r="AY112" s="991"/>
      <c r="AZ112" s="1039" t="s">
        <v>441</v>
      </c>
      <c r="BA112" s="1040"/>
      <c r="BB112" s="1040"/>
      <c r="BC112" s="1040"/>
      <c r="BD112" s="1040"/>
      <c r="BE112" s="1040"/>
      <c r="BF112" s="1040"/>
      <c r="BG112" s="1040"/>
      <c r="BH112" s="1040"/>
      <c r="BI112" s="1040"/>
      <c r="BJ112" s="1040"/>
      <c r="BK112" s="1040"/>
      <c r="BL112" s="1040"/>
      <c r="BM112" s="1040"/>
      <c r="BN112" s="1040"/>
      <c r="BO112" s="1040"/>
      <c r="BP112" s="1041"/>
      <c r="BQ112" s="1009">
        <v>16732274</v>
      </c>
      <c r="BR112" s="1010"/>
      <c r="BS112" s="1010"/>
      <c r="BT112" s="1010"/>
      <c r="BU112" s="1010"/>
      <c r="BV112" s="1010">
        <v>16112885</v>
      </c>
      <c r="BW112" s="1010"/>
      <c r="BX112" s="1010"/>
      <c r="BY112" s="1010"/>
      <c r="BZ112" s="1010"/>
      <c r="CA112" s="1010">
        <v>16175812</v>
      </c>
      <c r="CB112" s="1010"/>
      <c r="CC112" s="1010"/>
      <c r="CD112" s="1010"/>
      <c r="CE112" s="1010"/>
      <c r="CF112" s="1004">
        <v>90.6</v>
      </c>
      <c r="CG112" s="1005"/>
      <c r="CH112" s="1005"/>
      <c r="CI112" s="1005"/>
      <c r="CJ112" s="1005"/>
      <c r="CK112" s="1035"/>
      <c r="CL112" s="1036"/>
      <c r="CM112" s="1006" t="s">
        <v>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129</v>
      </c>
      <c r="DH112" s="1010"/>
      <c r="DI112" s="1010"/>
      <c r="DJ112" s="1010"/>
      <c r="DK112" s="1010"/>
      <c r="DL112" s="1010" t="s">
        <v>129</v>
      </c>
      <c r="DM112" s="1010"/>
      <c r="DN112" s="1010"/>
      <c r="DO112" s="1010"/>
      <c r="DP112" s="1010"/>
      <c r="DQ112" s="1010" t="s">
        <v>129</v>
      </c>
      <c r="DR112" s="1010"/>
      <c r="DS112" s="1010"/>
      <c r="DT112" s="1010"/>
      <c r="DU112" s="1010"/>
      <c r="DV112" s="1011" t="s">
        <v>129</v>
      </c>
      <c r="DW112" s="1011"/>
      <c r="DX112" s="1011"/>
      <c r="DY112" s="1011"/>
      <c r="DZ112" s="1012"/>
    </row>
    <row r="113" spans="1:130" s="246" customFormat="1" ht="26.25" customHeight="1" x14ac:dyDescent="0.15">
      <c r="A113" s="1044"/>
      <c r="B113" s="1045"/>
      <c r="C113" s="1040" t="s">
        <v>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1141794</v>
      </c>
      <c r="AB113" s="1024"/>
      <c r="AC113" s="1024"/>
      <c r="AD113" s="1024"/>
      <c r="AE113" s="1025"/>
      <c r="AF113" s="1026">
        <v>1069904</v>
      </c>
      <c r="AG113" s="1024"/>
      <c r="AH113" s="1024"/>
      <c r="AI113" s="1024"/>
      <c r="AJ113" s="1025"/>
      <c r="AK113" s="1026">
        <v>1114435</v>
      </c>
      <c r="AL113" s="1024"/>
      <c r="AM113" s="1024"/>
      <c r="AN113" s="1024"/>
      <c r="AO113" s="1025"/>
      <c r="AP113" s="1027">
        <v>6.2</v>
      </c>
      <c r="AQ113" s="1028"/>
      <c r="AR113" s="1028"/>
      <c r="AS113" s="1028"/>
      <c r="AT113" s="1029"/>
      <c r="AU113" s="990"/>
      <c r="AV113" s="991"/>
      <c r="AW113" s="991"/>
      <c r="AX113" s="991"/>
      <c r="AY113" s="991"/>
      <c r="AZ113" s="1039" t="s">
        <v>444</v>
      </c>
      <c r="BA113" s="1040"/>
      <c r="BB113" s="1040"/>
      <c r="BC113" s="1040"/>
      <c r="BD113" s="1040"/>
      <c r="BE113" s="1040"/>
      <c r="BF113" s="1040"/>
      <c r="BG113" s="1040"/>
      <c r="BH113" s="1040"/>
      <c r="BI113" s="1040"/>
      <c r="BJ113" s="1040"/>
      <c r="BK113" s="1040"/>
      <c r="BL113" s="1040"/>
      <c r="BM113" s="1040"/>
      <c r="BN113" s="1040"/>
      <c r="BO113" s="1040"/>
      <c r="BP113" s="1041"/>
      <c r="BQ113" s="1009">
        <v>7457</v>
      </c>
      <c r="BR113" s="1010"/>
      <c r="BS113" s="1010"/>
      <c r="BT113" s="1010"/>
      <c r="BU113" s="1010"/>
      <c r="BV113" s="1010">
        <v>5828</v>
      </c>
      <c r="BW113" s="1010"/>
      <c r="BX113" s="1010"/>
      <c r="BY113" s="1010"/>
      <c r="BZ113" s="1010"/>
      <c r="CA113" s="1010">
        <v>4044</v>
      </c>
      <c r="CB113" s="1010"/>
      <c r="CC113" s="1010"/>
      <c r="CD113" s="1010"/>
      <c r="CE113" s="1010"/>
      <c r="CF113" s="1004">
        <v>0</v>
      </c>
      <c r="CG113" s="1005"/>
      <c r="CH113" s="1005"/>
      <c r="CI113" s="1005"/>
      <c r="CJ113" s="1005"/>
      <c r="CK113" s="1035"/>
      <c r="CL113" s="1036"/>
      <c r="CM113" s="1006" t="s">
        <v>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129</v>
      </c>
      <c r="DH113" s="1049"/>
      <c r="DI113" s="1049"/>
      <c r="DJ113" s="1049"/>
      <c r="DK113" s="1050"/>
      <c r="DL113" s="1051" t="s">
        <v>129</v>
      </c>
      <c r="DM113" s="1049"/>
      <c r="DN113" s="1049"/>
      <c r="DO113" s="1049"/>
      <c r="DP113" s="1050"/>
      <c r="DQ113" s="1051" t="s">
        <v>129</v>
      </c>
      <c r="DR113" s="1049"/>
      <c r="DS113" s="1049"/>
      <c r="DT113" s="1049"/>
      <c r="DU113" s="1050"/>
      <c r="DV113" s="1052" t="s">
        <v>435</v>
      </c>
      <c r="DW113" s="1053"/>
      <c r="DX113" s="1053"/>
      <c r="DY113" s="1053"/>
      <c r="DZ113" s="1054"/>
    </row>
    <row r="114" spans="1:130" s="246" customFormat="1" ht="26.25" customHeight="1" x14ac:dyDescent="0.15">
      <c r="A114" s="1044"/>
      <c r="B114" s="1045"/>
      <c r="C114" s="1040" t="s">
        <v>446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20258</v>
      </c>
      <c r="AB114" s="1049"/>
      <c r="AC114" s="1049"/>
      <c r="AD114" s="1049"/>
      <c r="AE114" s="1050"/>
      <c r="AF114" s="1051">
        <v>2118</v>
      </c>
      <c r="AG114" s="1049"/>
      <c r="AH114" s="1049"/>
      <c r="AI114" s="1049"/>
      <c r="AJ114" s="1050"/>
      <c r="AK114" s="1051">
        <v>2111</v>
      </c>
      <c r="AL114" s="1049"/>
      <c r="AM114" s="1049"/>
      <c r="AN114" s="1049"/>
      <c r="AO114" s="1050"/>
      <c r="AP114" s="1052">
        <v>0</v>
      </c>
      <c r="AQ114" s="1053"/>
      <c r="AR114" s="1053"/>
      <c r="AS114" s="1053"/>
      <c r="AT114" s="1054"/>
      <c r="AU114" s="990"/>
      <c r="AV114" s="991"/>
      <c r="AW114" s="991"/>
      <c r="AX114" s="991"/>
      <c r="AY114" s="991"/>
      <c r="AZ114" s="1039" t="s">
        <v>447</v>
      </c>
      <c r="BA114" s="1040"/>
      <c r="BB114" s="1040"/>
      <c r="BC114" s="1040"/>
      <c r="BD114" s="1040"/>
      <c r="BE114" s="1040"/>
      <c r="BF114" s="1040"/>
      <c r="BG114" s="1040"/>
      <c r="BH114" s="1040"/>
      <c r="BI114" s="1040"/>
      <c r="BJ114" s="1040"/>
      <c r="BK114" s="1040"/>
      <c r="BL114" s="1040"/>
      <c r="BM114" s="1040"/>
      <c r="BN114" s="1040"/>
      <c r="BO114" s="1040"/>
      <c r="BP114" s="1041"/>
      <c r="BQ114" s="1009">
        <v>4605695</v>
      </c>
      <c r="BR114" s="1010"/>
      <c r="BS114" s="1010"/>
      <c r="BT114" s="1010"/>
      <c r="BU114" s="1010"/>
      <c r="BV114" s="1010">
        <v>4679370</v>
      </c>
      <c r="BW114" s="1010"/>
      <c r="BX114" s="1010"/>
      <c r="BY114" s="1010"/>
      <c r="BZ114" s="1010"/>
      <c r="CA114" s="1010">
        <v>4498633</v>
      </c>
      <c r="CB114" s="1010"/>
      <c r="CC114" s="1010"/>
      <c r="CD114" s="1010"/>
      <c r="CE114" s="1010"/>
      <c r="CF114" s="1004">
        <v>25.2</v>
      </c>
      <c r="CG114" s="1005"/>
      <c r="CH114" s="1005"/>
      <c r="CI114" s="1005"/>
      <c r="CJ114" s="1005"/>
      <c r="CK114" s="1035"/>
      <c r="CL114" s="1036"/>
      <c r="CM114" s="1006" t="s">
        <v>448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129</v>
      </c>
      <c r="DH114" s="1049"/>
      <c r="DI114" s="1049"/>
      <c r="DJ114" s="1049"/>
      <c r="DK114" s="1050"/>
      <c r="DL114" s="1051" t="s">
        <v>129</v>
      </c>
      <c r="DM114" s="1049"/>
      <c r="DN114" s="1049"/>
      <c r="DO114" s="1049"/>
      <c r="DP114" s="1050"/>
      <c r="DQ114" s="1051" t="s">
        <v>129</v>
      </c>
      <c r="DR114" s="1049"/>
      <c r="DS114" s="1049"/>
      <c r="DT114" s="1049"/>
      <c r="DU114" s="1050"/>
      <c r="DV114" s="1052" t="s">
        <v>129</v>
      </c>
      <c r="DW114" s="1053"/>
      <c r="DX114" s="1053"/>
      <c r="DY114" s="1053"/>
      <c r="DZ114" s="1054"/>
    </row>
    <row r="115" spans="1:130" s="246" customFormat="1" ht="26.25" customHeight="1" x14ac:dyDescent="0.15">
      <c r="A115" s="1044"/>
      <c r="B115" s="1045"/>
      <c r="C115" s="1040" t="s">
        <v>449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129</v>
      </c>
      <c r="AB115" s="1024"/>
      <c r="AC115" s="1024"/>
      <c r="AD115" s="1024"/>
      <c r="AE115" s="1025"/>
      <c r="AF115" s="1026" t="s">
        <v>129</v>
      </c>
      <c r="AG115" s="1024"/>
      <c r="AH115" s="1024"/>
      <c r="AI115" s="1024"/>
      <c r="AJ115" s="1025"/>
      <c r="AK115" s="1026" t="s">
        <v>129</v>
      </c>
      <c r="AL115" s="1024"/>
      <c r="AM115" s="1024"/>
      <c r="AN115" s="1024"/>
      <c r="AO115" s="1025"/>
      <c r="AP115" s="1027" t="s">
        <v>129</v>
      </c>
      <c r="AQ115" s="1028"/>
      <c r="AR115" s="1028"/>
      <c r="AS115" s="1028"/>
      <c r="AT115" s="1029"/>
      <c r="AU115" s="990"/>
      <c r="AV115" s="991"/>
      <c r="AW115" s="991"/>
      <c r="AX115" s="991"/>
      <c r="AY115" s="991"/>
      <c r="AZ115" s="1039" t="s">
        <v>450</v>
      </c>
      <c r="BA115" s="1040"/>
      <c r="BB115" s="1040"/>
      <c r="BC115" s="1040"/>
      <c r="BD115" s="1040"/>
      <c r="BE115" s="1040"/>
      <c r="BF115" s="1040"/>
      <c r="BG115" s="1040"/>
      <c r="BH115" s="1040"/>
      <c r="BI115" s="1040"/>
      <c r="BJ115" s="1040"/>
      <c r="BK115" s="1040"/>
      <c r="BL115" s="1040"/>
      <c r="BM115" s="1040"/>
      <c r="BN115" s="1040"/>
      <c r="BO115" s="1040"/>
      <c r="BP115" s="1041"/>
      <c r="BQ115" s="1009">
        <v>95</v>
      </c>
      <c r="BR115" s="1010"/>
      <c r="BS115" s="1010"/>
      <c r="BT115" s="1010"/>
      <c r="BU115" s="1010"/>
      <c r="BV115" s="1010">
        <v>90</v>
      </c>
      <c r="BW115" s="1010"/>
      <c r="BX115" s="1010"/>
      <c r="BY115" s="1010"/>
      <c r="BZ115" s="1010"/>
      <c r="CA115" s="1010">
        <v>65</v>
      </c>
      <c r="CB115" s="1010"/>
      <c r="CC115" s="1010"/>
      <c r="CD115" s="1010"/>
      <c r="CE115" s="1010"/>
      <c r="CF115" s="1004">
        <v>0</v>
      </c>
      <c r="CG115" s="1005"/>
      <c r="CH115" s="1005"/>
      <c r="CI115" s="1005"/>
      <c r="CJ115" s="1005"/>
      <c r="CK115" s="1035"/>
      <c r="CL115" s="1036"/>
      <c r="CM115" s="1039" t="s">
        <v>451</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129</v>
      </c>
      <c r="DH115" s="1049"/>
      <c r="DI115" s="1049"/>
      <c r="DJ115" s="1049"/>
      <c r="DK115" s="1050"/>
      <c r="DL115" s="1051" t="s">
        <v>129</v>
      </c>
      <c r="DM115" s="1049"/>
      <c r="DN115" s="1049"/>
      <c r="DO115" s="1049"/>
      <c r="DP115" s="1050"/>
      <c r="DQ115" s="1051" t="s">
        <v>129</v>
      </c>
      <c r="DR115" s="1049"/>
      <c r="DS115" s="1049"/>
      <c r="DT115" s="1049"/>
      <c r="DU115" s="1050"/>
      <c r="DV115" s="1052" t="s">
        <v>440</v>
      </c>
      <c r="DW115" s="1053"/>
      <c r="DX115" s="1053"/>
      <c r="DY115" s="1053"/>
      <c r="DZ115" s="1054"/>
    </row>
    <row r="116" spans="1:130" s="246" customFormat="1" ht="26.25" customHeight="1" x14ac:dyDescent="0.15">
      <c r="A116" s="1046"/>
      <c r="B116" s="1047"/>
      <c r="C116" s="1055" t="s">
        <v>452</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129</v>
      </c>
      <c r="AB116" s="1049"/>
      <c r="AC116" s="1049"/>
      <c r="AD116" s="1049"/>
      <c r="AE116" s="1050"/>
      <c r="AF116" s="1051">
        <v>3</v>
      </c>
      <c r="AG116" s="1049"/>
      <c r="AH116" s="1049"/>
      <c r="AI116" s="1049"/>
      <c r="AJ116" s="1050"/>
      <c r="AK116" s="1051">
        <v>54</v>
      </c>
      <c r="AL116" s="1049"/>
      <c r="AM116" s="1049"/>
      <c r="AN116" s="1049"/>
      <c r="AO116" s="1050"/>
      <c r="AP116" s="1052">
        <v>0</v>
      </c>
      <c r="AQ116" s="1053"/>
      <c r="AR116" s="1053"/>
      <c r="AS116" s="1053"/>
      <c r="AT116" s="1054"/>
      <c r="AU116" s="990"/>
      <c r="AV116" s="991"/>
      <c r="AW116" s="991"/>
      <c r="AX116" s="991"/>
      <c r="AY116" s="991"/>
      <c r="AZ116" s="1057" t="s">
        <v>453</v>
      </c>
      <c r="BA116" s="1058"/>
      <c r="BB116" s="1058"/>
      <c r="BC116" s="1058"/>
      <c r="BD116" s="1058"/>
      <c r="BE116" s="1058"/>
      <c r="BF116" s="1058"/>
      <c r="BG116" s="1058"/>
      <c r="BH116" s="1058"/>
      <c r="BI116" s="1058"/>
      <c r="BJ116" s="1058"/>
      <c r="BK116" s="1058"/>
      <c r="BL116" s="1058"/>
      <c r="BM116" s="1058"/>
      <c r="BN116" s="1058"/>
      <c r="BO116" s="1058"/>
      <c r="BP116" s="1059"/>
      <c r="BQ116" s="1009" t="s">
        <v>129</v>
      </c>
      <c r="BR116" s="1010"/>
      <c r="BS116" s="1010"/>
      <c r="BT116" s="1010"/>
      <c r="BU116" s="1010"/>
      <c r="BV116" s="1010" t="s">
        <v>129</v>
      </c>
      <c r="BW116" s="1010"/>
      <c r="BX116" s="1010"/>
      <c r="BY116" s="1010"/>
      <c r="BZ116" s="1010"/>
      <c r="CA116" s="1010" t="s">
        <v>129</v>
      </c>
      <c r="CB116" s="1010"/>
      <c r="CC116" s="1010"/>
      <c r="CD116" s="1010"/>
      <c r="CE116" s="1010"/>
      <c r="CF116" s="1004" t="s">
        <v>129</v>
      </c>
      <c r="CG116" s="1005"/>
      <c r="CH116" s="1005"/>
      <c r="CI116" s="1005"/>
      <c r="CJ116" s="1005"/>
      <c r="CK116" s="1035"/>
      <c r="CL116" s="1036"/>
      <c r="CM116" s="1006" t="s">
        <v>454</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129</v>
      </c>
      <c r="DH116" s="1049"/>
      <c r="DI116" s="1049"/>
      <c r="DJ116" s="1049"/>
      <c r="DK116" s="1050"/>
      <c r="DL116" s="1051" t="s">
        <v>435</v>
      </c>
      <c r="DM116" s="1049"/>
      <c r="DN116" s="1049"/>
      <c r="DO116" s="1049"/>
      <c r="DP116" s="1050"/>
      <c r="DQ116" s="1051" t="s">
        <v>435</v>
      </c>
      <c r="DR116" s="1049"/>
      <c r="DS116" s="1049"/>
      <c r="DT116" s="1049"/>
      <c r="DU116" s="1050"/>
      <c r="DV116" s="1052" t="s">
        <v>129</v>
      </c>
      <c r="DW116" s="1053"/>
      <c r="DX116" s="1053"/>
      <c r="DY116" s="1053"/>
      <c r="DZ116" s="1054"/>
    </row>
    <row r="117" spans="1:130" s="246" customFormat="1" ht="26.25" customHeight="1" x14ac:dyDescent="0.15">
      <c r="A117" s="994" t="s">
        <v>188</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455</v>
      </c>
      <c r="Z117" s="976"/>
      <c r="AA117" s="1066">
        <v>4139978</v>
      </c>
      <c r="AB117" s="1067"/>
      <c r="AC117" s="1067"/>
      <c r="AD117" s="1067"/>
      <c r="AE117" s="1068"/>
      <c r="AF117" s="1069">
        <v>4219508</v>
      </c>
      <c r="AG117" s="1067"/>
      <c r="AH117" s="1067"/>
      <c r="AI117" s="1067"/>
      <c r="AJ117" s="1068"/>
      <c r="AK117" s="1069">
        <v>4265511</v>
      </c>
      <c r="AL117" s="1067"/>
      <c r="AM117" s="1067"/>
      <c r="AN117" s="1067"/>
      <c r="AO117" s="1068"/>
      <c r="AP117" s="1070"/>
      <c r="AQ117" s="1071"/>
      <c r="AR117" s="1071"/>
      <c r="AS117" s="1071"/>
      <c r="AT117" s="1072"/>
      <c r="AU117" s="990"/>
      <c r="AV117" s="991"/>
      <c r="AW117" s="991"/>
      <c r="AX117" s="991"/>
      <c r="AY117" s="991"/>
      <c r="AZ117" s="1057" t="s">
        <v>456</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129</v>
      </c>
      <c r="BW117" s="1010"/>
      <c r="BX117" s="1010"/>
      <c r="BY117" s="1010"/>
      <c r="BZ117" s="1010"/>
      <c r="CA117" s="1010" t="s">
        <v>129</v>
      </c>
      <c r="CB117" s="1010"/>
      <c r="CC117" s="1010"/>
      <c r="CD117" s="1010"/>
      <c r="CE117" s="1010"/>
      <c r="CF117" s="1004" t="s">
        <v>440</v>
      </c>
      <c r="CG117" s="1005"/>
      <c r="CH117" s="1005"/>
      <c r="CI117" s="1005"/>
      <c r="CJ117" s="1005"/>
      <c r="CK117" s="1035"/>
      <c r="CL117" s="1036"/>
      <c r="CM117" s="1006" t="s">
        <v>457</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129</v>
      </c>
      <c r="DH117" s="1049"/>
      <c r="DI117" s="1049"/>
      <c r="DJ117" s="1049"/>
      <c r="DK117" s="1050"/>
      <c r="DL117" s="1051" t="s">
        <v>129</v>
      </c>
      <c r="DM117" s="1049"/>
      <c r="DN117" s="1049"/>
      <c r="DO117" s="1049"/>
      <c r="DP117" s="1050"/>
      <c r="DQ117" s="1051" t="s">
        <v>129</v>
      </c>
      <c r="DR117" s="1049"/>
      <c r="DS117" s="1049"/>
      <c r="DT117" s="1049"/>
      <c r="DU117" s="1050"/>
      <c r="DV117" s="1052" t="s">
        <v>129</v>
      </c>
      <c r="DW117" s="1053"/>
      <c r="DX117" s="1053"/>
      <c r="DY117" s="1053"/>
      <c r="DZ117" s="1054"/>
    </row>
    <row r="118" spans="1:130" s="246" customFormat="1" ht="26.25" customHeight="1" x14ac:dyDescent="0.15">
      <c r="A118" s="994" t="s">
        <v>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427</v>
      </c>
      <c r="AB118" s="975"/>
      <c r="AC118" s="975"/>
      <c r="AD118" s="975"/>
      <c r="AE118" s="976"/>
      <c r="AF118" s="974" t="s">
        <v>306</v>
      </c>
      <c r="AG118" s="975"/>
      <c r="AH118" s="975"/>
      <c r="AI118" s="975"/>
      <c r="AJ118" s="976"/>
      <c r="AK118" s="974" t="s">
        <v>305</v>
      </c>
      <c r="AL118" s="975"/>
      <c r="AM118" s="975"/>
      <c r="AN118" s="975"/>
      <c r="AO118" s="976"/>
      <c r="AP118" s="1061" t="s">
        <v>428</v>
      </c>
      <c r="AQ118" s="1062"/>
      <c r="AR118" s="1062"/>
      <c r="AS118" s="1062"/>
      <c r="AT118" s="1063"/>
      <c r="AU118" s="990"/>
      <c r="AV118" s="991"/>
      <c r="AW118" s="991"/>
      <c r="AX118" s="991"/>
      <c r="AY118" s="991"/>
      <c r="AZ118" s="1064" t="s">
        <v>458</v>
      </c>
      <c r="BA118" s="1055"/>
      <c r="BB118" s="1055"/>
      <c r="BC118" s="1055"/>
      <c r="BD118" s="1055"/>
      <c r="BE118" s="1055"/>
      <c r="BF118" s="1055"/>
      <c r="BG118" s="1055"/>
      <c r="BH118" s="1055"/>
      <c r="BI118" s="1055"/>
      <c r="BJ118" s="1055"/>
      <c r="BK118" s="1055"/>
      <c r="BL118" s="1055"/>
      <c r="BM118" s="1055"/>
      <c r="BN118" s="1055"/>
      <c r="BO118" s="1055"/>
      <c r="BP118" s="1056"/>
      <c r="BQ118" s="1087" t="s">
        <v>129</v>
      </c>
      <c r="BR118" s="1088"/>
      <c r="BS118" s="1088"/>
      <c r="BT118" s="1088"/>
      <c r="BU118" s="1088"/>
      <c r="BV118" s="1088" t="s">
        <v>129</v>
      </c>
      <c r="BW118" s="1088"/>
      <c r="BX118" s="1088"/>
      <c r="BY118" s="1088"/>
      <c r="BZ118" s="1088"/>
      <c r="CA118" s="1088" t="s">
        <v>440</v>
      </c>
      <c r="CB118" s="1088"/>
      <c r="CC118" s="1088"/>
      <c r="CD118" s="1088"/>
      <c r="CE118" s="1088"/>
      <c r="CF118" s="1004" t="s">
        <v>129</v>
      </c>
      <c r="CG118" s="1005"/>
      <c r="CH118" s="1005"/>
      <c r="CI118" s="1005"/>
      <c r="CJ118" s="1005"/>
      <c r="CK118" s="1035"/>
      <c r="CL118" s="1036"/>
      <c r="CM118" s="1006" t="s">
        <v>459</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129</v>
      </c>
      <c r="DH118" s="1049"/>
      <c r="DI118" s="1049"/>
      <c r="DJ118" s="1049"/>
      <c r="DK118" s="1050"/>
      <c r="DL118" s="1051" t="s">
        <v>129</v>
      </c>
      <c r="DM118" s="1049"/>
      <c r="DN118" s="1049"/>
      <c r="DO118" s="1049"/>
      <c r="DP118" s="1050"/>
      <c r="DQ118" s="1051" t="s">
        <v>129</v>
      </c>
      <c r="DR118" s="1049"/>
      <c r="DS118" s="1049"/>
      <c r="DT118" s="1049"/>
      <c r="DU118" s="1050"/>
      <c r="DV118" s="1052" t="s">
        <v>129</v>
      </c>
      <c r="DW118" s="1053"/>
      <c r="DX118" s="1053"/>
      <c r="DY118" s="1053"/>
      <c r="DZ118" s="1054"/>
    </row>
    <row r="119" spans="1:130" s="246" customFormat="1" ht="26.25" customHeight="1" x14ac:dyDescent="0.15">
      <c r="A119" s="1148" t="s">
        <v>432</v>
      </c>
      <c r="B119" s="1034"/>
      <c r="C119" s="1013" t="s">
        <v>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129</v>
      </c>
      <c r="AB119" s="982"/>
      <c r="AC119" s="982"/>
      <c r="AD119" s="982"/>
      <c r="AE119" s="983"/>
      <c r="AF119" s="984" t="s">
        <v>129</v>
      </c>
      <c r="AG119" s="982"/>
      <c r="AH119" s="982"/>
      <c r="AI119" s="982"/>
      <c r="AJ119" s="983"/>
      <c r="AK119" s="984" t="s">
        <v>129</v>
      </c>
      <c r="AL119" s="982"/>
      <c r="AM119" s="982"/>
      <c r="AN119" s="982"/>
      <c r="AO119" s="983"/>
      <c r="AP119" s="985" t="s">
        <v>129</v>
      </c>
      <c r="AQ119" s="986"/>
      <c r="AR119" s="986"/>
      <c r="AS119" s="986"/>
      <c r="AT119" s="987"/>
      <c r="AU119" s="992"/>
      <c r="AV119" s="993"/>
      <c r="AW119" s="993"/>
      <c r="AX119" s="993"/>
      <c r="AY119" s="993"/>
      <c r="AZ119" s="277" t="s">
        <v>188</v>
      </c>
      <c r="BA119" s="277"/>
      <c r="BB119" s="277"/>
      <c r="BC119" s="277"/>
      <c r="BD119" s="277"/>
      <c r="BE119" s="277"/>
      <c r="BF119" s="277"/>
      <c r="BG119" s="277"/>
      <c r="BH119" s="277"/>
      <c r="BI119" s="277"/>
      <c r="BJ119" s="277"/>
      <c r="BK119" s="277"/>
      <c r="BL119" s="277"/>
      <c r="BM119" s="277"/>
      <c r="BN119" s="277"/>
      <c r="BO119" s="1065" t="s">
        <v>460</v>
      </c>
      <c r="BP119" s="1096"/>
      <c r="BQ119" s="1087">
        <v>54070859</v>
      </c>
      <c r="BR119" s="1088"/>
      <c r="BS119" s="1088"/>
      <c r="BT119" s="1088"/>
      <c r="BU119" s="1088"/>
      <c r="BV119" s="1088">
        <v>52669589</v>
      </c>
      <c r="BW119" s="1088"/>
      <c r="BX119" s="1088"/>
      <c r="BY119" s="1088"/>
      <c r="BZ119" s="1088"/>
      <c r="CA119" s="1088">
        <v>52048561</v>
      </c>
      <c r="CB119" s="1088"/>
      <c r="CC119" s="1088"/>
      <c r="CD119" s="1088"/>
      <c r="CE119" s="1088"/>
      <c r="CF119" s="1089"/>
      <c r="CG119" s="1090"/>
      <c r="CH119" s="1090"/>
      <c r="CI119" s="1090"/>
      <c r="CJ119" s="1091"/>
      <c r="CK119" s="1037"/>
      <c r="CL119" s="1038"/>
      <c r="CM119" s="1092" t="s">
        <v>461</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129</v>
      </c>
      <c r="DH119" s="1074"/>
      <c r="DI119" s="1074"/>
      <c r="DJ119" s="1074"/>
      <c r="DK119" s="1075"/>
      <c r="DL119" s="1073" t="s">
        <v>129</v>
      </c>
      <c r="DM119" s="1074"/>
      <c r="DN119" s="1074"/>
      <c r="DO119" s="1074"/>
      <c r="DP119" s="1075"/>
      <c r="DQ119" s="1073" t="s">
        <v>129</v>
      </c>
      <c r="DR119" s="1074"/>
      <c r="DS119" s="1074"/>
      <c r="DT119" s="1074"/>
      <c r="DU119" s="1075"/>
      <c r="DV119" s="1076" t="s">
        <v>129</v>
      </c>
      <c r="DW119" s="1077"/>
      <c r="DX119" s="1077"/>
      <c r="DY119" s="1077"/>
      <c r="DZ119" s="1078"/>
    </row>
    <row r="120" spans="1:130" s="246" customFormat="1" ht="26.25" customHeight="1" x14ac:dyDescent="0.15">
      <c r="A120" s="1149"/>
      <c r="B120" s="1036"/>
      <c r="C120" s="1006" t="s">
        <v>437</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129</v>
      </c>
      <c r="AG120" s="1049"/>
      <c r="AH120" s="1049"/>
      <c r="AI120" s="1049"/>
      <c r="AJ120" s="1050"/>
      <c r="AK120" s="1051" t="s">
        <v>129</v>
      </c>
      <c r="AL120" s="1049"/>
      <c r="AM120" s="1049"/>
      <c r="AN120" s="1049"/>
      <c r="AO120" s="1050"/>
      <c r="AP120" s="1052" t="s">
        <v>129</v>
      </c>
      <c r="AQ120" s="1053"/>
      <c r="AR120" s="1053"/>
      <c r="AS120" s="1053"/>
      <c r="AT120" s="1054"/>
      <c r="AU120" s="1079" t="s">
        <v>462</v>
      </c>
      <c r="AV120" s="1080"/>
      <c r="AW120" s="1080"/>
      <c r="AX120" s="1080"/>
      <c r="AY120" s="1081"/>
      <c r="AZ120" s="1030" t="s">
        <v>463</v>
      </c>
      <c r="BA120" s="979"/>
      <c r="BB120" s="979"/>
      <c r="BC120" s="979"/>
      <c r="BD120" s="979"/>
      <c r="BE120" s="979"/>
      <c r="BF120" s="979"/>
      <c r="BG120" s="979"/>
      <c r="BH120" s="979"/>
      <c r="BI120" s="979"/>
      <c r="BJ120" s="979"/>
      <c r="BK120" s="979"/>
      <c r="BL120" s="979"/>
      <c r="BM120" s="979"/>
      <c r="BN120" s="979"/>
      <c r="BO120" s="979"/>
      <c r="BP120" s="980"/>
      <c r="BQ120" s="1016">
        <v>7525729</v>
      </c>
      <c r="BR120" s="1017"/>
      <c r="BS120" s="1017"/>
      <c r="BT120" s="1017"/>
      <c r="BU120" s="1017"/>
      <c r="BV120" s="1017">
        <v>8175858</v>
      </c>
      <c r="BW120" s="1017"/>
      <c r="BX120" s="1017"/>
      <c r="BY120" s="1017"/>
      <c r="BZ120" s="1017"/>
      <c r="CA120" s="1017">
        <v>9373565</v>
      </c>
      <c r="CB120" s="1017"/>
      <c r="CC120" s="1017"/>
      <c r="CD120" s="1017"/>
      <c r="CE120" s="1017"/>
      <c r="CF120" s="1031">
        <v>52.5</v>
      </c>
      <c r="CG120" s="1032"/>
      <c r="CH120" s="1032"/>
      <c r="CI120" s="1032"/>
      <c r="CJ120" s="1032"/>
      <c r="CK120" s="1097" t="s">
        <v>464</v>
      </c>
      <c r="CL120" s="1098"/>
      <c r="CM120" s="1098"/>
      <c r="CN120" s="1098"/>
      <c r="CO120" s="1099"/>
      <c r="CP120" s="1105" t="s">
        <v>406</v>
      </c>
      <c r="CQ120" s="1106"/>
      <c r="CR120" s="1106"/>
      <c r="CS120" s="1106"/>
      <c r="CT120" s="1106"/>
      <c r="CU120" s="1106"/>
      <c r="CV120" s="1106"/>
      <c r="CW120" s="1106"/>
      <c r="CX120" s="1106"/>
      <c r="CY120" s="1106"/>
      <c r="CZ120" s="1106"/>
      <c r="DA120" s="1106"/>
      <c r="DB120" s="1106"/>
      <c r="DC120" s="1106"/>
      <c r="DD120" s="1106"/>
      <c r="DE120" s="1106"/>
      <c r="DF120" s="1107"/>
      <c r="DG120" s="1016">
        <v>16037137</v>
      </c>
      <c r="DH120" s="1017"/>
      <c r="DI120" s="1017"/>
      <c r="DJ120" s="1017"/>
      <c r="DK120" s="1017"/>
      <c r="DL120" s="1017">
        <v>15387776</v>
      </c>
      <c r="DM120" s="1017"/>
      <c r="DN120" s="1017"/>
      <c r="DO120" s="1017"/>
      <c r="DP120" s="1017"/>
      <c r="DQ120" s="1017">
        <v>15463661</v>
      </c>
      <c r="DR120" s="1017"/>
      <c r="DS120" s="1017"/>
      <c r="DT120" s="1017"/>
      <c r="DU120" s="1017"/>
      <c r="DV120" s="1018">
        <v>86.6</v>
      </c>
      <c r="DW120" s="1018"/>
      <c r="DX120" s="1018"/>
      <c r="DY120" s="1018"/>
      <c r="DZ120" s="1019"/>
    </row>
    <row r="121" spans="1:130" s="246" customFormat="1" ht="26.25" customHeight="1" x14ac:dyDescent="0.15">
      <c r="A121" s="1149"/>
      <c r="B121" s="1036"/>
      <c r="C121" s="1057" t="s">
        <v>465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129</v>
      </c>
      <c r="AB121" s="1049"/>
      <c r="AC121" s="1049"/>
      <c r="AD121" s="1049"/>
      <c r="AE121" s="1050"/>
      <c r="AF121" s="1051" t="s">
        <v>129</v>
      </c>
      <c r="AG121" s="1049"/>
      <c r="AH121" s="1049"/>
      <c r="AI121" s="1049"/>
      <c r="AJ121" s="1050"/>
      <c r="AK121" s="1051" t="s">
        <v>129</v>
      </c>
      <c r="AL121" s="1049"/>
      <c r="AM121" s="1049"/>
      <c r="AN121" s="1049"/>
      <c r="AO121" s="1050"/>
      <c r="AP121" s="1052" t="s">
        <v>129</v>
      </c>
      <c r="AQ121" s="1053"/>
      <c r="AR121" s="1053"/>
      <c r="AS121" s="1053"/>
      <c r="AT121" s="1054"/>
      <c r="AU121" s="1082"/>
      <c r="AV121" s="1083"/>
      <c r="AW121" s="1083"/>
      <c r="AX121" s="1083"/>
      <c r="AY121" s="1084"/>
      <c r="AZ121" s="1039" t="s">
        <v>466</v>
      </c>
      <c r="BA121" s="1040"/>
      <c r="BB121" s="1040"/>
      <c r="BC121" s="1040"/>
      <c r="BD121" s="1040"/>
      <c r="BE121" s="1040"/>
      <c r="BF121" s="1040"/>
      <c r="BG121" s="1040"/>
      <c r="BH121" s="1040"/>
      <c r="BI121" s="1040"/>
      <c r="BJ121" s="1040"/>
      <c r="BK121" s="1040"/>
      <c r="BL121" s="1040"/>
      <c r="BM121" s="1040"/>
      <c r="BN121" s="1040"/>
      <c r="BO121" s="1040"/>
      <c r="BP121" s="1041"/>
      <c r="BQ121" s="1009">
        <v>11587263</v>
      </c>
      <c r="BR121" s="1010"/>
      <c r="BS121" s="1010"/>
      <c r="BT121" s="1010"/>
      <c r="BU121" s="1010"/>
      <c r="BV121" s="1010">
        <v>11663397</v>
      </c>
      <c r="BW121" s="1010"/>
      <c r="BX121" s="1010"/>
      <c r="BY121" s="1010"/>
      <c r="BZ121" s="1010"/>
      <c r="CA121" s="1010">
        <v>11158189</v>
      </c>
      <c r="CB121" s="1010"/>
      <c r="CC121" s="1010"/>
      <c r="CD121" s="1010"/>
      <c r="CE121" s="1010"/>
      <c r="CF121" s="1004">
        <v>62.5</v>
      </c>
      <c r="CG121" s="1005"/>
      <c r="CH121" s="1005"/>
      <c r="CI121" s="1005"/>
      <c r="CJ121" s="1005"/>
      <c r="CK121" s="1100"/>
      <c r="CL121" s="1101"/>
      <c r="CM121" s="1101"/>
      <c r="CN121" s="1101"/>
      <c r="CO121" s="1102"/>
      <c r="CP121" s="1110" t="s">
        <v>467</v>
      </c>
      <c r="CQ121" s="1111"/>
      <c r="CR121" s="1111"/>
      <c r="CS121" s="1111"/>
      <c r="CT121" s="1111"/>
      <c r="CU121" s="1111"/>
      <c r="CV121" s="1111"/>
      <c r="CW121" s="1111"/>
      <c r="CX121" s="1111"/>
      <c r="CY121" s="1111"/>
      <c r="CZ121" s="1111"/>
      <c r="DA121" s="1111"/>
      <c r="DB121" s="1111"/>
      <c r="DC121" s="1111"/>
      <c r="DD121" s="1111"/>
      <c r="DE121" s="1111"/>
      <c r="DF121" s="1112"/>
      <c r="DG121" s="1009">
        <v>695137</v>
      </c>
      <c r="DH121" s="1010"/>
      <c r="DI121" s="1010"/>
      <c r="DJ121" s="1010"/>
      <c r="DK121" s="1010"/>
      <c r="DL121" s="1010">
        <v>725109</v>
      </c>
      <c r="DM121" s="1010"/>
      <c r="DN121" s="1010"/>
      <c r="DO121" s="1010"/>
      <c r="DP121" s="1010"/>
      <c r="DQ121" s="1010">
        <v>712151</v>
      </c>
      <c r="DR121" s="1010"/>
      <c r="DS121" s="1010"/>
      <c r="DT121" s="1010"/>
      <c r="DU121" s="1010"/>
      <c r="DV121" s="1011">
        <v>4</v>
      </c>
      <c r="DW121" s="1011"/>
      <c r="DX121" s="1011"/>
      <c r="DY121" s="1011"/>
      <c r="DZ121" s="1012"/>
    </row>
    <row r="122" spans="1:130" s="246" customFormat="1" ht="26.25" customHeight="1" x14ac:dyDescent="0.15">
      <c r="A122" s="1149"/>
      <c r="B122" s="1036"/>
      <c r="C122" s="1006" t="s">
        <v>448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129</v>
      </c>
      <c r="AG122" s="1049"/>
      <c r="AH122" s="1049"/>
      <c r="AI122" s="1049"/>
      <c r="AJ122" s="1050"/>
      <c r="AK122" s="1051" t="s">
        <v>129</v>
      </c>
      <c r="AL122" s="1049"/>
      <c r="AM122" s="1049"/>
      <c r="AN122" s="1049"/>
      <c r="AO122" s="1050"/>
      <c r="AP122" s="1052" t="s">
        <v>129</v>
      </c>
      <c r="AQ122" s="1053"/>
      <c r="AR122" s="1053"/>
      <c r="AS122" s="1053"/>
      <c r="AT122" s="1054"/>
      <c r="AU122" s="1082"/>
      <c r="AV122" s="1083"/>
      <c r="AW122" s="1083"/>
      <c r="AX122" s="1083"/>
      <c r="AY122" s="1084"/>
      <c r="AZ122" s="1064" t="s">
        <v>468</v>
      </c>
      <c r="BA122" s="1055"/>
      <c r="BB122" s="1055"/>
      <c r="BC122" s="1055"/>
      <c r="BD122" s="1055"/>
      <c r="BE122" s="1055"/>
      <c r="BF122" s="1055"/>
      <c r="BG122" s="1055"/>
      <c r="BH122" s="1055"/>
      <c r="BI122" s="1055"/>
      <c r="BJ122" s="1055"/>
      <c r="BK122" s="1055"/>
      <c r="BL122" s="1055"/>
      <c r="BM122" s="1055"/>
      <c r="BN122" s="1055"/>
      <c r="BO122" s="1055"/>
      <c r="BP122" s="1056"/>
      <c r="BQ122" s="1087">
        <v>36618261</v>
      </c>
      <c r="BR122" s="1088"/>
      <c r="BS122" s="1088"/>
      <c r="BT122" s="1088"/>
      <c r="BU122" s="1088"/>
      <c r="BV122" s="1088">
        <v>36150330</v>
      </c>
      <c r="BW122" s="1088"/>
      <c r="BX122" s="1088"/>
      <c r="BY122" s="1088"/>
      <c r="BZ122" s="1088"/>
      <c r="CA122" s="1088">
        <v>35723744</v>
      </c>
      <c r="CB122" s="1088"/>
      <c r="CC122" s="1088"/>
      <c r="CD122" s="1088"/>
      <c r="CE122" s="1088"/>
      <c r="CF122" s="1108">
        <v>200.1</v>
      </c>
      <c r="CG122" s="1109"/>
      <c r="CH122" s="1109"/>
      <c r="CI122" s="1109"/>
      <c r="CJ122" s="1109"/>
      <c r="CK122" s="1100"/>
      <c r="CL122" s="1101"/>
      <c r="CM122" s="1101"/>
      <c r="CN122" s="1101"/>
      <c r="CO122" s="1102"/>
      <c r="CP122" s="1110"/>
      <c r="CQ122" s="1111"/>
      <c r="CR122" s="1111"/>
      <c r="CS122" s="1111"/>
      <c r="CT122" s="1111"/>
      <c r="CU122" s="1111"/>
      <c r="CV122" s="1111"/>
      <c r="CW122" s="1111"/>
      <c r="CX122" s="1111"/>
      <c r="CY122" s="1111"/>
      <c r="CZ122" s="1111"/>
      <c r="DA122" s="1111"/>
      <c r="DB122" s="1111"/>
      <c r="DC122" s="1111"/>
      <c r="DD122" s="1111"/>
      <c r="DE122" s="1111"/>
      <c r="DF122" s="1112"/>
      <c r="DG122" s="1009"/>
      <c r="DH122" s="1010"/>
      <c r="DI122" s="1010"/>
      <c r="DJ122" s="1010"/>
      <c r="DK122" s="1010"/>
      <c r="DL122" s="1010"/>
      <c r="DM122" s="1010"/>
      <c r="DN122" s="1010"/>
      <c r="DO122" s="1010"/>
      <c r="DP122" s="1010"/>
      <c r="DQ122" s="1010"/>
      <c r="DR122" s="1010"/>
      <c r="DS122" s="1010"/>
      <c r="DT122" s="1010"/>
      <c r="DU122" s="1010"/>
      <c r="DV122" s="1011"/>
      <c r="DW122" s="1011"/>
      <c r="DX122" s="1011"/>
      <c r="DY122" s="1011"/>
      <c r="DZ122" s="1012"/>
    </row>
    <row r="123" spans="1:130" s="246" customFormat="1" ht="26.25" customHeight="1" x14ac:dyDescent="0.15">
      <c r="A123" s="1149"/>
      <c r="B123" s="1036"/>
      <c r="C123" s="1006" t="s">
        <v>454</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440</v>
      </c>
      <c r="AB123" s="1049"/>
      <c r="AC123" s="1049"/>
      <c r="AD123" s="1049"/>
      <c r="AE123" s="1050"/>
      <c r="AF123" s="1051" t="s">
        <v>129</v>
      </c>
      <c r="AG123" s="1049"/>
      <c r="AH123" s="1049"/>
      <c r="AI123" s="1049"/>
      <c r="AJ123" s="1050"/>
      <c r="AK123" s="1051" t="s">
        <v>129</v>
      </c>
      <c r="AL123" s="1049"/>
      <c r="AM123" s="1049"/>
      <c r="AN123" s="1049"/>
      <c r="AO123" s="1050"/>
      <c r="AP123" s="1052" t="s">
        <v>129</v>
      </c>
      <c r="AQ123" s="1053"/>
      <c r="AR123" s="1053"/>
      <c r="AS123" s="1053"/>
      <c r="AT123" s="1054"/>
      <c r="AU123" s="1085"/>
      <c r="AV123" s="1086"/>
      <c r="AW123" s="1086"/>
      <c r="AX123" s="1086"/>
      <c r="AY123" s="1086"/>
      <c r="AZ123" s="277" t="s">
        <v>188</v>
      </c>
      <c r="BA123" s="277"/>
      <c r="BB123" s="277"/>
      <c r="BC123" s="277"/>
      <c r="BD123" s="277"/>
      <c r="BE123" s="277"/>
      <c r="BF123" s="277"/>
      <c r="BG123" s="277"/>
      <c r="BH123" s="277"/>
      <c r="BI123" s="277"/>
      <c r="BJ123" s="277"/>
      <c r="BK123" s="277"/>
      <c r="BL123" s="277"/>
      <c r="BM123" s="277"/>
      <c r="BN123" s="277"/>
      <c r="BO123" s="1065" t="s">
        <v>469</v>
      </c>
      <c r="BP123" s="1096"/>
      <c r="BQ123" s="1155">
        <v>55731253</v>
      </c>
      <c r="BR123" s="1156"/>
      <c r="BS123" s="1156"/>
      <c r="BT123" s="1156"/>
      <c r="BU123" s="1156"/>
      <c r="BV123" s="1156">
        <v>55989585</v>
      </c>
      <c r="BW123" s="1156"/>
      <c r="BX123" s="1156"/>
      <c r="BY123" s="1156"/>
      <c r="BZ123" s="1156"/>
      <c r="CA123" s="1156">
        <v>56255498</v>
      </c>
      <c r="CB123" s="1156"/>
      <c r="CC123" s="1156"/>
      <c r="CD123" s="1156"/>
      <c r="CE123" s="1156"/>
      <c r="CF123" s="1089"/>
      <c r="CG123" s="1090"/>
      <c r="CH123" s="1090"/>
      <c r="CI123" s="1090"/>
      <c r="CJ123" s="1091"/>
      <c r="CK123" s="1100"/>
      <c r="CL123" s="1101"/>
      <c r="CM123" s="1101"/>
      <c r="CN123" s="1101"/>
      <c r="CO123" s="1102"/>
      <c r="CP123" s="1110"/>
      <c r="CQ123" s="1111"/>
      <c r="CR123" s="1111"/>
      <c r="CS123" s="1111"/>
      <c r="CT123" s="1111"/>
      <c r="CU123" s="1111"/>
      <c r="CV123" s="1111"/>
      <c r="CW123" s="1111"/>
      <c r="CX123" s="1111"/>
      <c r="CY123" s="1111"/>
      <c r="CZ123" s="1111"/>
      <c r="DA123" s="1111"/>
      <c r="DB123" s="1111"/>
      <c r="DC123" s="1111"/>
      <c r="DD123" s="1111"/>
      <c r="DE123" s="1111"/>
      <c r="DF123" s="1112"/>
      <c r="DG123" s="1048"/>
      <c r="DH123" s="1049"/>
      <c r="DI123" s="1049"/>
      <c r="DJ123" s="1049"/>
      <c r="DK123" s="1050"/>
      <c r="DL123" s="1051"/>
      <c r="DM123" s="1049"/>
      <c r="DN123" s="1049"/>
      <c r="DO123" s="1049"/>
      <c r="DP123" s="1050"/>
      <c r="DQ123" s="1051"/>
      <c r="DR123" s="1049"/>
      <c r="DS123" s="1049"/>
      <c r="DT123" s="1049"/>
      <c r="DU123" s="1050"/>
      <c r="DV123" s="1052"/>
      <c r="DW123" s="1053"/>
      <c r="DX123" s="1053"/>
      <c r="DY123" s="1053"/>
      <c r="DZ123" s="1054"/>
    </row>
    <row r="124" spans="1:130" s="246" customFormat="1" ht="26.25" customHeight="1" thickBot="1" x14ac:dyDescent="0.2">
      <c r="A124" s="1149"/>
      <c r="B124" s="1036"/>
      <c r="C124" s="1006" t="s">
        <v>457</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129</v>
      </c>
      <c r="AG124" s="1049"/>
      <c r="AH124" s="1049"/>
      <c r="AI124" s="1049"/>
      <c r="AJ124" s="1050"/>
      <c r="AK124" s="1051" t="s">
        <v>129</v>
      </c>
      <c r="AL124" s="1049"/>
      <c r="AM124" s="1049"/>
      <c r="AN124" s="1049"/>
      <c r="AO124" s="1050"/>
      <c r="AP124" s="1052" t="s">
        <v>129</v>
      </c>
      <c r="AQ124" s="1053"/>
      <c r="AR124" s="1053"/>
      <c r="AS124" s="1053"/>
      <c r="AT124" s="1054"/>
      <c r="AU124" s="1151" t="s">
        <v>470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440</v>
      </c>
      <c r="BR124" s="1118"/>
      <c r="BS124" s="1118"/>
      <c r="BT124" s="1118"/>
      <c r="BU124" s="1118"/>
      <c r="BV124" s="1118" t="s">
        <v>129</v>
      </c>
      <c r="BW124" s="1118"/>
      <c r="BX124" s="1118"/>
      <c r="BY124" s="1118"/>
      <c r="BZ124" s="1118"/>
      <c r="CA124" s="1118" t="s">
        <v>129</v>
      </c>
      <c r="CB124" s="1118"/>
      <c r="CC124" s="1118"/>
      <c r="CD124" s="1118"/>
      <c r="CE124" s="1118"/>
      <c r="CF124" s="1119"/>
      <c r="CG124" s="1120"/>
      <c r="CH124" s="1120"/>
      <c r="CI124" s="1120"/>
      <c r="CJ124" s="1121"/>
      <c r="CK124" s="1103"/>
      <c r="CL124" s="1103"/>
      <c r="CM124" s="1103"/>
      <c r="CN124" s="1103"/>
      <c r="CO124" s="1104"/>
      <c r="CP124" s="1110" t="s">
        <v>471</v>
      </c>
      <c r="CQ124" s="1111"/>
      <c r="CR124" s="1111"/>
      <c r="CS124" s="1111"/>
      <c r="CT124" s="1111"/>
      <c r="CU124" s="1111"/>
      <c r="CV124" s="1111"/>
      <c r="CW124" s="1111"/>
      <c r="CX124" s="1111"/>
      <c r="CY124" s="1111"/>
      <c r="CZ124" s="1111"/>
      <c r="DA124" s="1111"/>
      <c r="DB124" s="1111"/>
      <c r="DC124" s="1111"/>
      <c r="DD124" s="1111"/>
      <c r="DE124" s="1111"/>
      <c r="DF124" s="1112"/>
      <c r="DG124" s="1095" t="s">
        <v>129</v>
      </c>
      <c r="DH124" s="1074"/>
      <c r="DI124" s="1074"/>
      <c r="DJ124" s="1074"/>
      <c r="DK124" s="1075"/>
      <c r="DL124" s="1073" t="s">
        <v>129</v>
      </c>
      <c r="DM124" s="1074"/>
      <c r="DN124" s="1074"/>
      <c r="DO124" s="1074"/>
      <c r="DP124" s="1075"/>
      <c r="DQ124" s="1073" t="s">
        <v>129</v>
      </c>
      <c r="DR124" s="1074"/>
      <c r="DS124" s="1074"/>
      <c r="DT124" s="1074"/>
      <c r="DU124" s="1075"/>
      <c r="DV124" s="1076" t="s">
        <v>129</v>
      </c>
      <c r="DW124" s="1077"/>
      <c r="DX124" s="1077"/>
      <c r="DY124" s="1077"/>
      <c r="DZ124" s="1078"/>
    </row>
    <row r="125" spans="1:130" s="246" customFormat="1" ht="26.25" customHeight="1" x14ac:dyDescent="0.15">
      <c r="A125" s="1149"/>
      <c r="B125" s="1036"/>
      <c r="C125" s="1006" t="s">
        <v>459</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129</v>
      </c>
      <c r="AB125" s="1049"/>
      <c r="AC125" s="1049"/>
      <c r="AD125" s="1049"/>
      <c r="AE125" s="1050"/>
      <c r="AF125" s="1051" t="s">
        <v>129</v>
      </c>
      <c r="AG125" s="1049"/>
      <c r="AH125" s="1049"/>
      <c r="AI125" s="1049"/>
      <c r="AJ125" s="1050"/>
      <c r="AK125" s="1051" t="s">
        <v>129</v>
      </c>
      <c r="AL125" s="1049"/>
      <c r="AM125" s="1049"/>
      <c r="AN125" s="1049"/>
      <c r="AO125" s="1050"/>
      <c r="AP125" s="1052" t="s">
        <v>129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472</v>
      </c>
      <c r="CL125" s="1098"/>
      <c r="CM125" s="1098"/>
      <c r="CN125" s="1098"/>
      <c r="CO125" s="1099"/>
      <c r="CP125" s="1030" t="s">
        <v>473</v>
      </c>
      <c r="CQ125" s="979"/>
      <c r="CR125" s="979"/>
      <c r="CS125" s="979"/>
      <c r="CT125" s="979"/>
      <c r="CU125" s="979"/>
      <c r="CV125" s="979"/>
      <c r="CW125" s="979"/>
      <c r="CX125" s="979"/>
      <c r="CY125" s="979"/>
      <c r="CZ125" s="979"/>
      <c r="DA125" s="979"/>
      <c r="DB125" s="979"/>
      <c r="DC125" s="979"/>
      <c r="DD125" s="979"/>
      <c r="DE125" s="979"/>
      <c r="DF125" s="980"/>
      <c r="DG125" s="1016" t="s">
        <v>129</v>
      </c>
      <c r="DH125" s="1017"/>
      <c r="DI125" s="1017"/>
      <c r="DJ125" s="1017"/>
      <c r="DK125" s="1017"/>
      <c r="DL125" s="1017" t="s">
        <v>129</v>
      </c>
      <c r="DM125" s="1017"/>
      <c r="DN125" s="1017"/>
      <c r="DO125" s="1017"/>
      <c r="DP125" s="1017"/>
      <c r="DQ125" s="1017" t="s">
        <v>129</v>
      </c>
      <c r="DR125" s="1017"/>
      <c r="DS125" s="1017"/>
      <c r="DT125" s="1017"/>
      <c r="DU125" s="1017"/>
      <c r="DV125" s="1018" t="s">
        <v>129</v>
      </c>
      <c r="DW125" s="1018"/>
      <c r="DX125" s="1018"/>
      <c r="DY125" s="1018"/>
      <c r="DZ125" s="1019"/>
    </row>
    <row r="126" spans="1:130" s="246" customFormat="1" ht="26.25" customHeight="1" thickBot="1" x14ac:dyDescent="0.2">
      <c r="A126" s="1149"/>
      <c r="B126" s="1036"/>
      <c r="C126" s="1006" t="s">
        <v>461</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129</v>
      </c>
      <c r="AB126" s="1049"/>
      <c r="AC126" s="1049"/>
      <c r="AD126" s="1049"/>
      <c r="AE126" s="1050"/>
      <c r="AF126" s="1051" t="s">
        <v>129</v>
      </c>
      <c r="AG126" s="1049"/>
      <c r="AH126" s="1049"/>
      <c r="AI126" s="1049"/>
      <c r="AJ126" s="1050"/>
      <c r="AK126" s="1051" t="s">
        <v>129</v>
      </c>
      <c r="AL126" s="1049"/>
      <c r="AM126" s="1049"/>
      <c r="AN126" s="1049"/>
      <c r="AO126" s="1050"/>
      <c r="AP126" s="1052" t="s">
        <v>129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474</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129</v>
      </c>
      <c r="DM126" s="1010"/>
      <c r="DN126" s="1010"/>
      <c r="DO126" s="1010"/>
      <c r="DP126" s="1010"/>
      <c r="DQ126" s="1010" t="s">
        <v>129</v>
      </c>
      <c r="DR126" s="1010"/>
      <c r="DS126" s="1010"/>
      <c r="DT126" s="1010"/>
      <c r="DU126" s="1010"/>
      <c r="DV126" s="1011" t="s">
        <v>129</v>
      </c>
      <c r="DW126" s="1011"/>
      <c r="DX126" s="1011"/>
      <c r="DY126" s="1011"/>
      <c r="DZ126" s="1012"/>
    </row>
    <row r="127" spans="1:130" s="246" customFormat="1" ht="26.25" customHeight="1" x14ac:dyDescent="0.15">
      <c r="A127" s="1150"/>
      <c r="B127" s="1038"/>
      <c r="C127" s="1092" t="s">
        <v>475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129</v>
      </c>
      <c r="AB127" s="1049"/>
      <c r="AC127" s="1049"/>
      <c r="AD127" s="1049"/>
      <c r="AE127" s="1050"/>
      <c r="AF127" s="1051" t="s">
        <v>129</v>
      </c>
      <c r="AG127" s="1049"/>
      <c r="AH127" s="1049"/>
      <c r="AI127" s="1049"/>
      <c r="AJ127" s="1050"/>
      <c r="AK127" s="1051" t="s">
        <v>129</v>
      </c>
      <c r="AL127" s="1049"/>
      <c r="AM127" s="1049"/>
      <c r="AN127" s="1049"/>
      <c r="AO127" s="1050"/>
      <c r="AP127" s="1052" t="s">
        <v>129</v>
      </c>
      <c r="AQ127" s="1053"/>
      <c r="AR127" s="1053"/>
      <c r="AS127" s="1053"/>
      <c r="AT127" s="1054"/>
      <c r="AU127" s="282"/>
      <c r="AV127" s="282"/>
      <c r="AW127" s="282"/>
      <c r="AX127" s="1122" t="s">
        <v>476</v>
      </c>
      <c r="AY127" s="1123"/>
      <c r="AZ127" s="1123"/>
      <c r="BA127" s="1123"/>
      <c r="BB127" s="1123"/>
      <c r="BC127" s="1123"/>
      <c r="BD127" s="1123"/>
      <c r="BE127" s="1124"/>
      <c r="BF127" s="1125" t="s">
        <v>477</v>
      </c>
      <c r="BG127" s="1123"/>
      <c r="BH127" s="1123"/>
      <c r="BI127" s="1123"/>
      <c r="BJ127" s="1123"/>
      <c r="BK127" s="1123"/>
      <c r="BL127" s="1124"/>
      <c r="BM127" s="1125" t="s">
        <v>478</v>
      </c>
      <c r="BN127" s="1123"/>
      <c r="BO127" s="1123"/>
      <c r="BP127" s="1123"/>
      <c r="BQ127" s="1123"/>
      <c r="BR127" s="1123"/>
      <c r="BS127" s="1124"/>
      <c r="BT127" s="1125" t="s">
        <v>479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480</v>
      </c>
      <c r="CQ127" s="1040"/>
      <c r="CR127" s="1040"/>
      <c r="CS127" s="1040"/>
      <c r="CT127" s="1040"/>
      <c r="CU127" s="1040"/>
      <c r="CV127" s="1040"/>
      <c r="CW127" s="1040"/>
      <c r="CX127" s="1040"/>
      <c r="CY127" s="1040"/>
      <c r="CZ127" s="1040"/>
      <c r="DA127" s="1040"/>
      <c r="DB127" s="1040"/>
      <c r="DC127" s="1040"/>
      <c r="DD127" s="1040"/>
      <c r="DE127" s="1040"/>
      <c r="DF127" s="1041"/>
      <c r="DG127" s="1009" t="s">
        <v>129</v>
      </c>
      <c r="DH127" s="1010"/>
      <c r="DI127" s="1010"/>
      <c r="DJ127" s="1010"/>
      <c r="DK127" s="1010"/>
      <c r="DL127" s="1010" t="s">
        <v>129</v>
      </c>
      <c r="DM127" s="1010"/>
      <c r="DN127" s="1010"/>
      <c r="DO127" s="1010"/>
      <c r="DP127" s="1010"/>
      <c r="DQ127" s="1010" t="s">
        <v>129</v>
      </c>
      <c r="DR127" s="1010"/>
      <c r="DS127" s="1010"/>
      <c r="DT127" s="1010"/>
      <c r="DU127" s="1010"/>
      <c r="DV127" s="1011" t="s">
        <v>129</v>
      </c>
      <c r="DW127" s="1011"/>
      <c r="DX127" s="1011"/>
      <c r="DY127" s="1011"/>
      <c r="DZ127" s="1012"/>
    </row>
    <row r="128" spans="1:130" s="246" customFormat="1" ht="26.25" customHeight="1" thickBot="1" x14ac:dyDescent="0.2">
      <c r="A128" s="1133" t="s">
        <v>481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482</v>
      </c>
      <c r="X128" s="1135"/>
      <c r="Y128" s="1135"/>
      <c r="Z128" s="1136"/>
      <c r="AA128" s="1137">
        <v>942443</v>
      </c>
      <c r="AB128" s="1138"/>
      <c r="AC128" s="1138"/>
      <c r="AD128" s="1138"/>
      <c r="AE128" s="1139"/>
      <c r="AF128" s="1140">
        <v>954678</v>
      </c>
      <c r="AG128" s="1138"/>
      <c r="AH128" s="1138"/>
      <c r="AI128" s="1138"/>
      <c r="AJ128" s="1139"/>
      <c r="AK128" s="1140">
        <v>935690</v>
      </c>
      <c r="AL128" s="1138"/>
      <c r="AM128" s="1138"/>
      <c r="AN128" s="1138"/>
      <c r="AO128" s="1139"/>
      <c r="AP128" s="1141"/>
      <c r="AQ128" s="1142"/>
      <c r="AR128" s="1142"/>
      <c r="AS128" s="1142"/>
      <c r="AT128" s="1143"/>
      <c r="AU128" s="282"/>
      <c r="AV128" s="282"/>
      <c r="AW128" s="282"/>
      <c r="AX128" s="978" t="s">
        <v>483</v>
      </c>
      <c r="AY128" s="979"/>
      <c r="AZ128" s="979"/>
      <c r="BA128" s="979"/>
      <c r="BB128" s="979"/>
      <c r="BC128" s="979"/>
      <c r="BD128" s="979"/>
      <c r="BE128" s="980"/>
      <c r="BF128" s="1144" t="s">
        <v>129</v>
      </c>
      <c r="BG128" s="1145"/>
      <c r="BH128" s="1145"/>
      <c r="BI128" s="1145"/>
      <c r="BJ128" s="1145"/>
      <c r="BK128" s="1145"/>
      <c r="BL128" s="1146"/>
      <c r="BM128" s="1144">
        <v>12.43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484</v>
      </c>
      <c r="CQ128" s="1127"/>
      <c r="CR128" s="1127"/>
      <c r="CS128" s="1127"/>
      <c r="CT128" s="1127"/>
      <c r="CU128" s="1127"/>
      <c r="CV128" s="1127"/>
      <c r="CW128" s="1127"/>
      <c r="CX128" s="1127"/>
      <c r="CY128" s="1127"/>
      <c r="CZ128" s="1127"/>
      <c r="DA128" s="1127"/>
      <c r="DB128" s="1127"/>
      <c r="DC128" s="1127"/>
      <c r="DD128" s="1127"/>
      <c r="DE128" s="1127"/>
      <c r="DF128" s="1128"/>
      <c r="DG128" s="1129">
        <v>95</v>
      </c>
      <c r="DH128" s="1130"/>
      <c r="DI128" s="1130"/>
      <c r="DJ128" s="1130"/>
      <c r="DK128" s="1130"/>
      <c r="DL128" s="1130">
        <v>90</v>
      </c>
      <c r="DM128" s="1130"/>
      <c r="DN128" s="1130"/>
      <c r="DO128" s="1130"/>
      <c r="DP128" s="1130"/>
      <c r="DQ128" s="1130">
        <v>65</v>
      </c>
      <c r="DR128" s="1130"/>
      <c r="DS128" s="1130"/>
      <c r="DT128" s="1130"/>
      <c r="DU128" s="1130"/>
      <c r="DV128" s="1131">
        <v>0</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485</v>
      </c>
      <c r="X129" s="1164"/>
      <c r="Y129" s="1164"/>
      <c r="Z129" s="1165"/>
      <c r="AA129" s="1048">
        <v>20848544</v>
      </c>
      <c r="AB129" s="1049"/>
      <c r="AC129" s="1049"/>
      <c r="AD129" s="1049"/>
      <c r="AE129" s="1050"/>
      <c r="AF129" s="1051">
        <v>20772481</v>
      </c>
      <c r="AG129" s="1049"/>
      <c r="AH129" s="1049"/>
      <c r="AI129" s="1049"/>
      <c r="AJ129" s="1050"/>
      <c r="AK129" s="1051">
        <v>20742158</v>
      </c>
      <c r="AL129" s="1049"/>
      <c r="AM129" s="1049"/>
      <c r="AN129" s="1049"/>
      <c r="AO129" s="1050"/>
      <c r="AP129" s="1166"/>
      <c r="AQ129" s="1167"/>
      <c r="AR129" s="1167"/>
      <c r="AS129" s="1167"/>
      <c r="AT129" s="1168"/>
      <c r="AU129" s="284"/>
      <c r="AV129" s="284"/>
      <c r="AW129" s="284"/>
      <c r="AX129" s="1157" t="s">
        <v>486</v>
      </c>
      <c r="AY129" s="1040"/>
      <c r="AZ129" s="1040"/>
      <c r="BA129" s="1040"/>
      <c r="BB129" s="1040"/>
      <c r="BC129" s="1040"/>
      <c r="BD129" s="1040"/>
      <c r="BE129" s="1041"/>
      <c r="BF129" s="1158" t="s">
        <v>129</v>
      </c>
      <c r="BG129" s="1159"/>
      <c r="BH129" s="1159"/>
      <c r="BI129" s="1159"/>
      <c r="BJ129" s="1159"/>
      <c r="BK129" s="1159"/>
      <c r="BL129" s="1160"/>
      <c r="BM129" s="1158">
        <v>17.43</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487</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488</v>
      </c>
      <c r="X130" s="1164"/>
      <c r="Y130" s="1164"/>
      <c r="Z130" s="1165"/>
      <c r="AA130" s="1048">
        <v>2977797</v>
      </c>
      <c r="AB130" s="1049"/>
      <c r="AC130" s="1049"/>
      <c r="AD130" s="1049"/>
      <c r="AE130" s="1050"/>
      <c r="AF130" s="1051">
        <v>2878706</v>
      </c>
      <c r="AG130" s="1049"/>
      <c r="AH130" s="1049"/>
      <c r="AI130" s="1049"/>
      <c r="AJ130" s="1050"/>
      <c r="AK130" s="1051">
        <v>2888965</v>
      </c>
      <c r="AL130" s="1049"/>
      <c r="AM130" s="1049"/>
      <c r="AN130" s="1049"/>
      <c r="AO130" s="1050"/>
      <c r="AP130" s="1166"/>
      <c r="AQ130" s="1167"/>
      <c r="AR130" s="1167"/>
      <c r="AS130" s="1167"/>
      <c r="AT130" s="1168"/>
      <c r="AU130" s="284"/>
      <c r="AV130" s="284"/>
      <c r="AW130" s="284"/>
      <c r="AX130" s="1157" t="s">
        <v>489</v>
      </c>
      <c r="AY130" s="1040"/>
      <c r="AZ130" s="1040"/>
      <c r="BA130" s="1040"/>
      <c r="BB130" s="1040"/>
      <c r="BC130" s="1040"/>
      <c r="BD130" s="1040"/>
      <c r="BE130" s="1041"/>
      <c r="BF130" s="1194">
        <v>1.9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490</v>
      </c>
      <c r="X131" s="1202"/>
      <c r="Y131" s="1202"/>
      <c r="Z131" s="1203"/>
      <c r="AA131" s="1095">
        <v>17870747</v>
      </c>
      <c r="AB131" s="1074"/>
      <c r="AC131" s="1074"/>
      <c r="AD131" s="1074"/>
      <c r="AE131" s="1075"/>
      <c r="AF131" s="1073">
        <v>17893775</v>
      </c>
      <c r="AG131" s="1074"/>
      <c r="AH131" s="1074"/>
      <c r="AI131" s="1074"/>
      <c r="AJ131" s="1075"/>
      <c r="AK131" s="1073">
        <v>17853193</v>
      </c>
      <c r="AL131" s="1074"/>
      <c r="AM131" s="1074"/>
      <c r="AN131" s="1074"/>
      <c r="AO131" s="1075"/>
      <c r="AP131" s="1204"/>
      <c r="AQ131" s="1205"/>
      <c r="AR131" s="1205"/>
      <c r="AS131" s="1205"/>
      <c r="AT131" s="1206"/>
      <c r="AU131" s="284"/>
      <c r="AV131" s="284"/>
      <c r="AW131" s="284"/>
      <c r="AX131" s="1176" t="s">
        <v>491</v>
      </c>
      <c r="AY131" s="1127"/>
      <c r="AZ131" s="1127"/>
      <c r="BA131" s="1127"/>
      <c r="BB131" s="1127"/>
      <c r="BC131" s="1127"/>
      <c r="BD131" s="1127"/>
      <c r="BE131" s="1128"/>
      <c r="BF131" s="1177" t="s">
        <v>129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492</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493</v>
      </c>
      <c r="W132" s="1187"/>
      <c r="X132" s="1187"/>
      <c r="Y132" s="1187"/>
      <c r="Z132" s="1188"/>
      <c r="AA132" s="1189">
        <v>1.2295960539999999</v>
      </c>
      <c r="AB132" s="1190"/>
      <c r="AC132" s="1190"/>
      <c r="AD132" s="1190"/>
      <c r="AE132" s="1191"/>
      <c r="AF132" s="1192">
        <v>2.1578677499999999</v>
      </c>
      <c r="AG132" s="1190"/>
      <c r="AH132" s="1190"/>
      <c r="AI132" s="1190"/>
      <c r="AJ132" s="1191"/>
      <c r="AK132" s="1192">
        <v>2.469339798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494</v>
      </c>
      <c r="W133" s="1170"/>
      <c r="X133" s="1170"/>
      <c r="Y133" s="1170"/>
      <c r="Z133" s="1171"/>
      <c r="AA133" s="1172">
        <v>3.4</v>
      </c>
      <c r="AB133" s="1173"/>
      <c r="AC133" s="1173"/>
      <c r="AD133" s="1173"/>
      <c r="AE133" s="1174"/>
      <c r="AF133" s="1172">
        <v>1.3</v>
      </c>
      <c r="AG133" s="1173"/>
      <c r="AH133" s="1173"/>
      <c r="AI133" s="1173"/>
      <c r="AJ133" s="1174"/>
      <c r="AK133" s="1172">
        <v>1.9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IXTTCf8GXuRvItLe7RHxyUR1Xg7aRTJ3BUbS1TLConA2lIx5Qei7QMFO8+93HyoPk1dAJApWfQQNtN5zGr0Zg==" saltValue="25FplANH4RTRvAl2DMYp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x7UA5CwatYBn5SpLbTCLuSSFpz9hfjBCYa953Whjc9Nmmb/2ZiJFAekF07szBFtBuNHPx01oE10dTC3iGwkHQ==" saltValue="Mr4FtBV0ZfprkcaKNN69J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7I9h3FJ6U2ej2gQ2B+5NQsgLWo4vio6j0NegKQtzD2KhXNhUXaHK6U+pC6cgMFCysFHvPsyU46FyJAZjL9EWg==" saltValue="YuWrcrYlzmIHcC+gLW1ftQ=="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498</v>
      </c>
      <c r="AP7" s="303"/>
      <c r="AQ7" s="304" t="s">
        <v>499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500</v>
      </c>
      <c r="AQ8" s="310" t="s">
        <v>501</v>
      </c>
      <c r="AR8" s="311" t="s">
        <v>502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503</v>
      </c>
      <c r="AL9" s="1213"/>
      <c r="AM9" s="1213"/>
      <c r="AN9" s="1214"/>
      <c r="AO9" s="312">
        <v>6099853</v>
      </c>
      <c r="AP9" s="312">
        <v>57587</v>
      </c>
      <c r="AQ9" s="313">
        <v>56739</v>
      </c>
      <c r="AR9" s="314">
        <v>1.5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504</v>
      </c>
      <c r="AL10" s="1213"/>
      <c r="AM10" s="1213"/>
      <c r="AN10" s="1214"/>
      <c r="AO10" s="315">
        <v>264577</v>
      </c>
      <c r="AP10" s="315">
        <v>2498</v>
      </c>
      <c r="AQ10" s="316">
        <v>3644</v>
      </c>
      <c r="AR10" s="317">
        <v>-31.4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505</v>
      </c>
      <c r="AL11" s="1213"/>
      <c r="AM11" s="1213"/>
      <c r="AN11" s="1214"/>
      <c r="AO11" s="315">
        <v>75795</v>
      </c>
      <c r="AP11" s="315">
        <v>716</v>
      </c>
      <c r="AQ11" s="316">
        <v>3408</v>
      </c>
      <c r="AR11" s="317">
        <v>-79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506</v>
      </c>
      <c r="AL12" s="1213"/>
      <c r="AM12" s="1213"/>
      <c r="AN12" s="1214"/>
      <c r="AO12" s="315">
        <v>38858</v>
      </c>
      <c r="AP12" s="315">
        <v>367</v>
      </c>
      <c r="AQ12" s="316">
        <v>508</v>
      </c>
      <c r="AR12" s="317">
        <v>-27.8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507</v>
      </c>
      <c r="AL13" s="1213"/>
      <c r="AM13" s="1213"/>
      <c r="AN13" s="1214"/>
      <c r="AO13" s="315" t="s">
        <v>508</v>
      </c>
      <c r="AP13" s="315" t="s">
        <v>508</v>
      </c>
      <c r="AQ13" s="316">
        <v>12</v>
      </c>
      <c r="AR13" s="317" t="s">
        <v>508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509</v>
      </c>
      <c r="AL14" s="1213"/>
      <c r="AM14" s="1213"/>
      <c r="AN14" s="1214"/>
      <c r="AO14" s="315">
        <v>338329</v>
      </c>
      <c r="AP14" s="315">
        <v>3194</v>
      </c>
      <c r="AQ14" s="316">
        <v>2329</v>
      </c>
      <c r="AR14" s="317">
        <v>37.1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510</v>
      </c>
      <c r="AL15" s="1213"/>
      <c r="AM15" s="1213"/>
      <c r="AN15" s="1214"/>
      <c r="AO15" s="315">
        <v>25618</v>
      </c>
      <c r="AP15" s="315">
        <v>242</v>
      </c>
      <c r="AQ15" s="316">
        <v>1096</v>
      </c>
      <c r="AR15" s="317">
        <v>-77.900000000000006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511</v>
      </c>
      <c r="AL16" s="1216"/>
      <c r="AM16" s="1216"/>
      <c r="AN16" s="1217"/>
      <c r="AO16" s="315">
        <v>-617964</v>
      </c>
      <c r="AP16" s="315">
        <v>-5834</v>
      </c>
      <c r="AQ16" s="316">
        <v>-4593</v>
      </c>
      <c r="AR16" s="317">
        <v>27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188</v>
      </c>
      <c r="AL17" s="1216"/>
      <c r="AM17" s="1216"/>
      <c r="AN17" s="1217"/>
      <c r="AO17" s="315">
        <v>6225066</v>
      </c>
      <c r="AP17" s="315">
        <v>58769</v>
      </c>
      <c r="AQ17" s="316">
        <v>63141</v>
      </c>
      <c r="AR17" s="317">
        <v>-6.9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513</v>
      </c>
      <c r="AP20" s="323" t="s">
        <v>514</v>
      </c>
      <c r="AQ20" s="324" t="s">
        <v>515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516</v>
      </c>
      <c r="AL21" s="1208"/>
      <c r="AM21" s="1208"/>
      <c r="AN21" s="1209"/>
      <c r="AO21" s="327">
        <v>5.12</v>
      </c>
      <c r="AP21" s="328">
        <v>6</v>
      </c>
      <c r="AQ21" s="329">
        <v>-0.88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517</v>
      </c>
      <c r="AL22" s="1208"/>
      <c r="AM22" s="1208"/>
      <c r="AN22" s="1209"/>
      <c r="AO22" s="332">
        <v>99.1</v>
      </c>
      <c r="AP22" s="333">
        <v>99.5</v>
      </c>
      <c r="AQ22" s="334">
        <v>-0.4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498</v>
      </c>
      <c r="AP30" s="303"/>
      <c r="AQ30" s="304" t="s">
        <v>499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500</v>
      </c>
      <c r="AQ31" s="310" t="s">
        <v>501</v>
      </c>
      <c r="AR31" s="311" t="s">
        <v>502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521</v>
      </c>
      <c r="AL32" s="1224"/>
      <c r="AM32" s="1224"/>
      <c r="AN32" s="1225"/>
      <c r="AO32" s="342">
        <v>3148911</v>
      </c>
      <c r="AP32" s="342">
        <v>29728</v>
      </c>
      <c r="AQ32" s="343">
        <v>32265</v>
      </c>
      <c r="AR32" s="344">
        <v>-7.9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522</v>
      </c>
      <c r="AL33" s="1224"/>
      <c r="AM33" s="1224"/>
      <c r="AN33" s="1225"/>
      <c r="AO33" s="342" t="s">
        <v>508</v>
      </c>
      <c r="AP33" s="342" t="s">
        <v>508</v>
      </c>
      <c r="AQ33" s="343">
        <v>1</v>
      </c>
      <c r="AR33" s="344" t="s">
        <v>508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523</v>
      </c>
      <c r="AL34" s="1224"/>
      <c r="AM34" s="1224"/>
      <c r="AN34" s="1225"/>
      <c r="AO34" s="342" t="s">
        <v>508</v>
      </c>
      <c r="AP34" s="342" t="s">
        <v>508</v>
      </c>
      <c r="AQ34" s="343">
        <v>32</v>
      </c>
      <c r="AR34" s="344" t="s">
        <v>508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524</v>
      </c>
      <c r="AL35" s="1224"/>
      <c r="AM35" s="1224"/>
      <c r="AN35" s="1225"/>
      <c r="AO35" s="342">
        <v>1114435</v>
      </c>
      <c r="AP35" s="342">
        <v>10521</v>
      </c>
      <c r="AQ35" s="343">
        <v>6764</v>
      </c>
      <c r="AR35" s="344">
        <v>55.5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525</v>
      </c>
      <c r="AL36" s="1224"/>
      <c r="AM36" s="1224"/>
      <c r="AN36" s="1225"/>
      <c r="AO36" s="342">
        <v>2111</v>
      </c>
      <c r="AP36" s="342">
        <v>20</v>
      </c>
      <c r="AQ36" s="343">
        <v>1228</v>
      </c>
      <c r="AR36" s="344">
        <v>-98.4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526</v>
      </c>
      <c r="AL37" s="1224"/>
      <c r="AM37" s="1224"/>
      <c r="AN37" s="1225"/>
      <c r="AO37" s="342" t="s">
        <v>508</v>
      </c>
      <c r="AP37" s="342" t="s">
        <v>508</v>
      </c>
      <c r="AQ37" s="343">
        <v>1060</v>
      </c>
      <c r="AR37" s="344" t="s">
        <v>508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527</v>
      </c>
      <c r="AL38" s="1227"/>
      <c r="AM38" s="1227"/>
      <c r="AN38" s="1228"/>
      <c r="AO38" s="345">
        <v>54</v>
      </c>
      <c r="AP38" s="345">
        <v>1</v>
      </c>
      <c r="AQ38" s="346">
        <v>1</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528</v>
      </c>
      <c r="AL39" s="1227"/>
      <c r="AM39" s="1227"/>
      <c r="AN39" s="1228"/>
      <c r="AO39" s="342">
        <v>-935690</v>
      </c>
      <c r="AP39" s="342">
        <v>-8834</v>
      </c>
      <c r="AQ39" s="343">
        <v>-6969</v>
      </c>
      <c r="AR39" s="344">
        <v>26.8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529</v>
      </c>
      <c r="AL40" s="1224"/>
      <c r="AM40" s="1224"/>
      <c r="AN40" s="1225"/>
      <c r="AO40" s="342">
        <v>-2888965</v>
      </c>
      <c r="AP40" s="342">
        <v>-27274</v>
      </c>
      <c r="AQ40" s="343">
        <v>-26451</v>
      </c>
      <c r="AR40" s="344">
        <v>3.1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440856</v>
      </c>
      <c r="AP41" s="342">
        <v>4162</v>
      </c>
      <c r="AQ41" s="343">
        <v>7931</v>
      </c>
      <c r="AR41" s="344">
        <v>-47.5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498</v>
      </c>
      <c r="AN49" s="1220" t="s">
        <v>533</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534</v>
      </c>
      <c r="AO50" s="359" t="s">
        <v>535</v>
      </c>
      <c r="AP50" s="360" t="s">
        <v>536</v>
      </c>
      <c r="AQ50" s="361" t="s">
        <v>537</v>
      </c>
      <c r="AR50" s="362" t="s">
        <v>538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539</v>
      </c>
      <c r="AL51" s="355"/>
      <c r="AM51" s="363">
        <v>2361287</v>
      </c>
      <c r="AN51" s="364">
        <v>21278</v>
      </c>
      <c r="AO51" s="365">
        <v>-34.299999999999997</v>
      </c>
      <c r="AP51" s="366">
        <v>53605</v>
      </c>
      <c r="AQ51" s="367">
        <v>5.4</v>
      </c>
      <c r="AR51" s="368">
        <v>-39.700000000000003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540</v>
      </c>
      <c r="AM52" s="371">
        <v>1117687</v>
      </c>
      <c r="AN52" s="372">
        <v>10072</v>
      </c>
      <c r="AO52" s="373">
        <v>-51.1</v>
      </c>
      <c r="AP52" s="374">
        <v>28343</v>
      </c>
      <c r="AQ52" s="375">
        <v>11.7</v>
      </c>
      <c r="AR52" s="376">
        <v>-62.8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541</v>
      </c>
      <c r="AL53" s="355"/>
      <c r="AM53" s="363">
        <v>2313027</v>
      </c>
      <c r="AN53" s="364">
        <v>21115</v>
      </c>
      <c r="AO53" s="365">
        <v>-0.8</v>
      </c>
      <c r="AP53" s="366">
        <v>44267</v>
      </c>
      <c r="AQ53" s="367">
        <v>-17.399999999999999</v>
      </c>
      <c r="AR53" s="368">
        <v>16.600000000000001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540</v>
      </c>
      <c r="AM54" s="371">
        <v>1371036</v>
      </c>
      <c r="AN54" s="372">
        <v>12516</v>
      </c>
      <c r="AO54" s="373">
        <v>24.3</v>
      </c>
      <c r="AP54" s="374">
        <v>26161</v>
      </c>
      <c r="AQ54" s="375">
        <v>-7.7</v>
      </c>
      <c r="AR54" s="376">
        <v>32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542</v>
      </c>
      <c r="AL55" s="355"/>
      <c r="AM55" s="363">
        <v>2742440</v>
      </c>
      <c r="AN55" s="364">
        <v>25279</v>
      </c>
      <c r="AO55" s="365">
        <v>19.7</v>
      </c>
      <c r="AP55" s="366">
        <v>40879</v>
      </c>
      <c r="AQ55" s="367">
        <v>-7.7</v>
      </c>
      <c r="AR55" s="368">
        <v>27.4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540</v>
      </c>
      <c r="AM56" s="371">
        <v>1769232</v>
      </c>
      <c r="AN56" s="372">
        <v>16308</v>
      </c>
      <c r="AO56" s="373">
        <v>30.3</v>
      </c>
      <c r="AP56" s="374">
        <v>24087</v>
      </c>
      <c r="AQ56" s="375">
        <v>-7.9</v>
      </c>
      <c r="AR56" s="376">
        <v>38.200000000000003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543</v>
      </c>
      <c r="AL57" s="355"/>
      <c r="AM57" s="363">
        <v>1297210</v>
      </c>
      <c r="AN57" s="364">
        <v>12092</v>
      </c>
      <c r="AO57" s="365">
        <v>-52.2</v>
      </c>
      <c r="AP57" s="366">
        <v>42651</v>
      </c>
      <c r="AQ57" s="367">
        <v>4.3</v>
      </c>
      <c r="AR57" s="368">
        <v>-56.5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540</v>
      </c>
      <c r="AM58" s="371">
        <v>620027</v>
      </c>
      <c r="AN58" s="372">
        <v>5780</v>
      </c>
      <c r="AO58" s="373">
        <v>-64.599999999999994</v>
      </c>
      <c r="AP58" s="374">
        <v>22675</v>
      </c>
      <c r="AQ58" s="375">
        <v>-5.9</v>
      </c>
      <c r="AR58" s="376">
        <v>-58.7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544</v>
      </c>
      <c r="AL59" s="355"/>
      <c r="AM59" s="363">
        <v>1330688</v>
      </c>
      <c r="AN59" s="364">
        <v>12563</v>
      </c>
      <c r="AO59" s="365">
        <v>3.9</v>
      </c>
      <c r="AP59" s="366">
        <v>43226</v>
      </c>
      <c r="AQ59" s="367">
        <v>1.3</v>
      </c>
      <c r="AR59" s="368">
        <v>2.6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540</v>
      </c>
      <c r="AM60" s="371">
        <v>709656</v>
      </c>
      <c r="AN60" s="372">
        <v>6700</v>
      </c>
      <c r="AO60" s="373">
        <v>15.9</v>
      </c>
      <c r="AP60" s="374">
        <v>22622</v>
      </c>
      <c r="AQ60" s="375">
        <v>-0.2</v>
      </c>
      <c r="AR60" s="376">
        <v>16.100000000000001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545</v>
      </c>
      <c r="AL61" s="377"/>
      <c r="AM61" s="378">
        <v>2008930</v>
      </c>
      <c r="AN61" s="379">
        <v>18465</v>
      </c>
      <c r="AO61" s="380">
        <v>-12.7</v>
      </c>
      <c r="AP61" s="381">
        <v>44926</v>
      </c>
      <c r="AQ61" s="382">
        <v>-2.8</v>
      </c>
      <c r="AR61" s="368">
        <v>-9.9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540</v>
      </c>
      <c r="AM62" s="371">
        <v>1117528</v>
      </c>
      <c r="AN62" s="372">
        <v>10275</v>
      </c>
      <c r="AO62" s="373">
        <v>-9</v>
      </c>
      <c r="AP62" s="374">
        <v>24778</v>
      </c>
      <c r="AQ62" s="375">
        <v>-2</v>
      </c>
      <c r="AR62" s="376">
        <v>-7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sYOEB86wcLqnDqBHXPNSu0EdJqtqOcxiQQJUpBksWxj92GifGAPWaotvLAdNnJ1p4kokKQSlG5ET5PALA70yw==" saltValue="61pGkTlFW/3mZgku2AfAf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DrkPdQJWHHJf2iIF+ElHblRP0y8P0+btzFXYfUuhoSmk4L+po9YEwkMs5+7vy+dK9Isu6yTQPKj4dhyEvPLUQ==" saltValue="8EgTjStqJric17/nAEBy6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G1Khx/IMem9oJ3nToCX6hrM+w5VpjGuq3XzuULXPoIm7MlToqTRE2BESG1F2Dfk9elvq/8ApgocOeeZFKbFfg==" saltValue="ms2XGmaSV2N97+wLnR1H5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2" t="s">
        <v>3</v>
      </c>
      <c r="D47" s="1232"/>
      <c r="E47" s="1233"/>
      <c r="F47" s="11">
        <v>19.100000000000001</v>
      </c>
      <c r="G47" s="12">
        <v>18.5</v>
      </c>
      <c r="H47" s="12">
        <v>16.829999999999998</v>
      </c>
      <c r="I47" s="12">
        <v>17.03</v>
      </c>
      <c r="J47" s="13">
        <v>11.6</v>
      </c>
    </row>
    <row r="48" spans="2:10" ht="57.75" customHeight="1" x14ac:dyDescent="0.15">
      <c r="B48" s="14"/>
      <c r="C48" s="1234" t="s">
        <v>4</v>
      </c>
      <c r="D48" s="1234"/>
      <c r="E48" s="1235"/>
      <c r="F48" s="15">
        <v>0.09</v>
      </c>
      <c r="G48" s="16">
        <v>0.66</v>
      </c>
      <c r="H48" s="16">
        <v>0.08</v>
      </c>
      <c r="I48" s="16">
        <v>0.18</v>
      </c>
      <c r="J48" s="17">
        <v>0</v>
      </c>
    </row>
    <row r="49" spans="2:10" ht="57.75" customHeight="1" thickBot="1" x14ac:dyDescent="0.2">
      <c r="B49" s="18"/>
      <c r="C49" s="1236" t="s">
        <v>5</v>
      </c>
      <c r="D49" s="1236"/>
      <c r="E49" s="1237"/>
      <c r="F49" s="19" t="s">
        <v>554</v>
      </c>
      <c r="G49" s="20">
        <v>0.09</v>
      </c>
      <c r="H49" s="20" t="s">
        <v>555</v>
      </c>
      <c r="I49" s="20">
        <v>0.24</v>
      </c>
      <c r="J49" s="21">
        <v>0.14000000000000001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2y9iwwOjhYH2TOwkQb+J2Gh5/ROnRUE60h7upWKE7QyHxqpMS5Tkub+bK9LllfX/kz/xpMRvEETHNvSEJbYfQ==" saltValue="77D7EitXDVwzzh2/EYyt+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大阪府</cp:lastModifiedBy>
  <cp:lastPrinted>2020-09-16T10:21:46Z</cp:lastPrinted>
  <dcterms:created xsi:type="dcterms:W3CDTF">2020-02-10T04:43:16Z</dcterms:created>
  <dcterms:modified xsi:type="dcterms:W3CDTF">2020-09-30T02:44:45Z</dcterms:modified>
</cp:coreProperties>
</file>