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<sst xmlns="http://schemas.openxmlformats.org/spreadsheetml/2006/main" count="1101" uniqueCount="611">
  <si>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</si>
  <si>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</si>
  <si>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</si>
  <si>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</si>
  <si>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</si>
  <si>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</si>
  <si>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</si>
  <si>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</si>
  <si>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</si>
  <si>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</si>
  <si>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</si>
  <si>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</si>
  <si>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</si>
  <si>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</si>
  <si>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</si>
  <si>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</si>
  <si>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</si>
  <si>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</si>
  <si>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</si>
  <si>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</si>
  <si>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</si>
  <si>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</si>
  <si>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</si>
  <si>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</si>
  <si>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</si>
  <si>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</si>
  <si>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</si>
  <si>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</si>
  <si>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</si>
  <si>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</si>
  <si>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</si>
  <si>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</si>
  <si>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</si>
  <si>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</si>
  <si>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</si>
  <si>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</si>
  <si>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</si>
  <si>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</si>
  <si>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</si>
  <si>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</si>
  <si>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</si>
  <si>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</si>
  <si>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</si>
  <si>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</si>
  <si>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</si>
  <si>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</si>
  <si>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</si>
  <si>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</si>
  <si>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</si>
  <si>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</si>
  <si>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</si>
  <si>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</si>
  <si>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</si>
  <si>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</si>
  <si>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</si>
  <si>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</si>
  <si>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</si>
  <si>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</si>
  <si>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</si>
  <si>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</si>
  <si>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</si>
  <si>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</si>
  <si>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</si>
  <si>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</si>
  <si>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</si>
  <si>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</si>
  <si>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</si>
  <si>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</si>
  <si>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</si>
  <si>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</si>
  <si>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</si>
  <si>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</si>
  <si>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</si>
  <si>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</si>
  <si>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</si>
  <si>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</si>
  <si>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</si>
  <si>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</si>
  <si>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</si>
  <si>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</si>
  <si>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</si>
  <si>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</si>
  <si>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</si>
  <si>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</si>
  <si>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</si>
  <si>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</si>
  <si>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</si>
  <si>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</si>
  <si>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</si>
  <si>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</si>
  <si>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</si>
  <si>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</si>
  <si>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</si>
  <si>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</si>
  <si>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</si>
  <si>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</si>
  <si>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</si>
  <si>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</si>
  <si>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</si>
  <si>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</si>
  <si>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</si>
  <si>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</si>
  <si>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</si>
  <si>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</si>
  <si>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</si>
  <si>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</si>
  <si>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</si>
  <si>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</si>
  <si>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</si>
  <si>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</si>
  <si>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</si>
  <si>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</si>
  <si>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</si>
  <si>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</si>
  <si>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</si>
  <si>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</si>
  <si>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</si>
  <si>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</si>
  <si>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</si>
  <si>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</si>
  <si>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</si>
  <si>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</si>
  <si>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</si>
  <si>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</si>
  <si>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</si>
  <si>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</si>
  <si>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</si>
  <si>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</si>
  <si>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</si>
  <si>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</si>
  <si>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</si>
  <si>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</si>
  <si>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</si>
  <si>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</si>
  <si>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</si>
  <si>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</si>
  <si>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</si>
  <si>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</si>
  <si>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</si>
  <si>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</si>
  <si>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</si>
  <si>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</si>
  <si>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</si>
  <si>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</si>
  <si>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</si>
  <si>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</si>
  <si>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</si>
  <si>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</si>
  <si>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</si>
  <si>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</si>
  <si>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</si>
  <si>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</si>
  <si>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</si>
  <si>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</si>
  <si>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</si>
  <si>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</si>
  <si>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</si>
  <si>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</si>
  <si>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</si>
  <si>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</si>
  <si>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</si>
  <si>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</si>
  <si>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</si>
  <si>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</si>
  <si>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</si>
  <si>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</si>
  <si>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</si>
  <si>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</si>
  <si>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</si>
  <si>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</si>
  <si>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</si>
  <si>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</si>
  <si>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</si>
  <si>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</si>
  <si>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</si>
  <si>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</si>
  <si>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</si>
  <si>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</si>
  <si>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</si>
  <si>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</si>
  <si>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</si>
  <si>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</si>
  <si>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</si>
  <si>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</si>
  <si>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</si>
  <si>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</si>
  <si>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</si>
  <si>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</si>
  <si>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</si>
  <si>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</si>
  <si>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</si>
  <si>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</si>
  <si>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</si>
  <si>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</si>
  <si>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</si>
  <si>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</si>
  <si>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</si>
  <si>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</si>
  <si>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</si>
  <si>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</si>
  <si>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</si>
  <si>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</si>
  <si>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</si>
  <si>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</si>
  <si>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</si>
  <si>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</si>
  <si>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</si>
  <si>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</si>
  <si>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</si>
  <si>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</si>
  <si>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</si>
  <si>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</si>
  <si>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</si>
  <si>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</si>
  <si>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</si>
  <si>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大阪府泉佐野市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</si>
  <si>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</si>
  <si>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</si>
  <si>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</si>
  <si>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</si>
  <si>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</si>
  <si>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</si>
  <si>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</si>
  <si>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</si>
  <si>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</si>
  <si>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</si>
  <si>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</si>
  <si>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</si>
  <si>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</si>
  <si>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</si>
  <si>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</si>
  <si>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</si>
  <si>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</si>
  <si>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</si>
  <si>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</si>
  <si>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</si>
  <si>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</si>
  <si>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</si>
  <si>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</si>
  <si>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</si>
  <si>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</si>
  <si>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</si>
  <si>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</si>
  <si>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</si>
  <si>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</si>
  <si>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</si>
  <si>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</si>
  <si>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</si>
  <si>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</si>
  <si>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</si>
  <si>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</si>
  <si>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</si>
  <si>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</si>
  <si>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</si>
  <si>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</si>
  <si>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</si>
  <si>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</si>
  <si>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</si>
  <si>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</si>
  <si>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</si>
  <si>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</si>
  <si>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</si>
  <si>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</si>
  <si>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</si>
  <si>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</si>
  <si>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</si>
  <si>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</si>
  <si>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</si>
  <si>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</si>
  <si>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</si>
  <si>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</si>
  <si>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</si>
  <si>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</si>
  <si>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</si>
  <si>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</si>
  <si>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</si>
  <si>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</si>
  <si>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</si>
  <si>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</si>
  <si>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</si>
  <si>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</si>
  <si>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</si>
  <si>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</si>
  <si>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</si>
  <si>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</si>
  <si>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</si>
  <si>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</si>
  <si>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</si>
  <si>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</si>
  <si>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</si>
  <si>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</si>
  <si>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</si>
  <si>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</si>
  <si>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</si>
  <si>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</si>
  <si>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</si>
  <si>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</si>
  <si>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</si>
  <si>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</si>
  <si>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</si>
  <si>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</si>
  <si>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</si>
  <si>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</si>
  <si>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</si>
  <si>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</si>
  <si>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</si>
  <si>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</si>
  <si>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</si>
  <si>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</si>
  <si>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</si>
  <si>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</si>
  <si>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</si>
  <si>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</si>
  <si>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</si>
  <si>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</si>
  <si>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</si>
  <si>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</si>
  <si>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</si>
  <si>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</si>
  <si>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</si>
  <si>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</si>
  <si>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</si>
  <si>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</si>
  <si>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</si>
  <si>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</si>
  <si>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</si>
  <si>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</si>
  <si>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</si>
  <si>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</si>
  <si>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</si>
  <si>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</si>
  <si>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</si>
  <si>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</si>
  <si>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</si>
  <si>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</si>
  <si>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</si>
  <si>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</si>
  <si>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</si>
  <si>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</si>
  <si>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</si>
  <si>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</si>
  <si>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</si>
  <si>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</si>
  <si>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</si>
  <si>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</si>
  <si>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</si>
  <si>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</si>
  <si>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</si>
  <si>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</si>
  <si>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</si>
  <si>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</si>
  <si>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</si>
  <si>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</si>
  <si>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</si>
  <si>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</si>
  <si>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</si>
  <si>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</si>
  <si>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</si>
  <si>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</si>
  <si>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</si>
  <si>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</si>
  <si>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</si>
  <si>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</si>
  <si>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</si>
  <si>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</si>
  <si>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大阪府泉佐野市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</si>
  <si>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</si>
  <si>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</si>
  <si>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</si>
  <si>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</si>
  <si>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</si>
  <si>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</si>
  <si>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</si>
  <si>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</si>
  <si>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</si>
  <si>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</si>
  <si>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</si>
  <si>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</si>
  <si>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</si>
  <si>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</si>
  <si>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</si>
  <si>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</si>
  <si>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</si>
  <si>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</si>
  <si>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</si>
  <si>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</si>
  <si>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</si>
  <si>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</si>
  <si>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病院事業債管理特別会計</t>
    <phoneticPr fontId="5"/>
  </si>
  <si>
    <t>りんくう公園事業特別会計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</si>
  <si>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</si>
  <si>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</si>
  <si>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</si>
  <si>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</si>
  <si>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</si>
  <si>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</si>
  <si>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</si>
  <si>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</si>
  <si>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</si>
  <si>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</si>
  <si>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</si>
  <si>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</si>
  <si>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</si>
  <si>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</si>
  <si>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</si>
  <si>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</si>
  <si>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</si>
  <si>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</si>
  <si>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</si>
  <si>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</si>
  <si>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</si>
  <si>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</si>
  <si>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</si>
  <si>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</si>
  <si>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</si>
  <si>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</si>
  <si>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</si>
  <si>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</si>
  <si>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</si>
  <si>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</si>
  <si>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</si>
  <si>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</si>
  <si>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</si>
  <si>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</si>
  <si>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</si>
  <si>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</si>
  <si>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</si>
  <si>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</si>
  <si>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</si>
  <si>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</si>
  <si>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</si>
  <si>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</si>
  <si>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</si>
  <si>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</si>
  <si>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</si>
  <si>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</si>
  <si>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</si>
  <si>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</si>
  <si>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</si>
  <si>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</si>
  <si>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</si>
  <si>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</si>
  <si>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</si>
  <si>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</si>
  <si>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</si>
  <si>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</si>
  <si>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</si>
  <si>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</si>
  <si>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</si>
  <si>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</si>
  <si>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</si>
  <si>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</si>
  <si>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</si>
  <si>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</si>
  <si>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</si>
  <si>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</si>
  <si>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</si>
  <si>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</si>
  <si>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</si>
  <si>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</si>
  <si>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</si>
  <si>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</si>
  <si>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</si>
  <si>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</si>
  <si>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</si>
  <si>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</si>
  <si>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</si>
  <si>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</si>
  <si>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</si>
  <si>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</si>
  <si>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</si>
  <si>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</si>
  <si>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</si>
  <si>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</si>
  <si>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</si>
  <si>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</si>
  <si>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</si>
  <si>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</si>
  <si>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</si>
  <si>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</si>
  <si>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</si>
  <si>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</si>
  <si>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</si>
  <si>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</si>
  <si>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</si>
  <si>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</si>
  <si>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</si>
  <si>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</si>
  <si>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</si>
  <si>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</si>
  <si>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</si>
  <si>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</si>
  <si>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</si>
  <si>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</si>
  <si>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</si>
  <si>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</si>
  <si>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</si>
  <si>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</si>
  <si>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</si>
  <si>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</si>
  <si>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</si>
  <si>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</si>
  <si>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</si>
  <si>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</si>
  <si>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</si>
  <si>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</si>
  <si>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</si>
  <si>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</si>
  <si>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</si>
  <si>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</si>
  <si>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</si>
  <si>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</si>
  <si>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</si>
  <si>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</si>
  <si>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</si>
  <si>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</si>
  <si>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</si>
  <si>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</si>
  <si>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</si>
  <si>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</si>
  <si>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</si>
  <si>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</si>
  <si>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</si>
  <si>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</si>
  <si>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</si>
  <si>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</si>
  <si>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</si>
  <si>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</si>
  <si>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</si>
  <si>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</si>
  <si>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</si>
  <si>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</si>
  <si>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</si>
  <si>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</si>
  <si>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</si>
  <si>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</si>
  <si>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</si>
  <si>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</si>
  <si>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</si>
  <si>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</si>
  <si>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</si>
  <si>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</si>
  <si>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</si>
  <si>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</si>
  <si>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</si>
  <si>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</si>
  <si>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</si>
  <si>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</si>
  <si>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</si>
  <si>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</si>
  <si>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</si>
  <si>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</si>
  <si>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</si>
  <si>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</si>
  <si>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</si>
  <si>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</si>
  <si>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</si>
  <si>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国民健康保険事業特別会計</t>
  </si>
  <si>
    <t>下水道事業特別会計</t>
  </si>
  <si>
    <t>介護保険事業特別会計</t>
  </si>
  <si>
    <t>一般会計</t>
  </si>
  <si>
    <t>後期高齢者医療事業特別会計</t>
  </si>
  <si>
    <t>公共用地先行取得事業特別会計</t>
  </si>
  <si>
    <t>病院事業債管理特別会計</t>
  </si>
  <si>
    <t>その他会計（赤字）</t>
  </si>
  <si>
    <t>その他会計（黒字）</t>
  </si>
  <si>
    <t>H25末</t>
    <phoneticPr fontId="5"/>
  </si>
  <si>
    <t>H26末</t>
    <phoneticPr fontId="5"/>
  </si>
  <si>
    <t>H27末</t>
    <phoneticPr fontId="5"/>
  </si>
  <si>
    <t>H28末</t>
    <phoneticPr fontId="5"/>
  </si>
  <si>
    <t>H29末</t>
    <phoneticPr fontId="5"/>
  </si>
  <si>
    <t>泉佐野市田尻町清掃施設組合</t>
    <rPh sb="0" eb="4">
      <t>イズミサノシ</t>
    </rPh>
    <rPh sb="4" eb="7">
      <t>タジリチョウ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</si>
  <si>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</si>
  <si>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</si>
  <si>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</si>
  <si>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</si>
  <si>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大阪広域水道事業団(水道事業会計)</t>
    <rPh sb="0" eb="2">
      <t>オオサカ</t>
    </rPh>
    <rPh sb="2" eb="4">
      <t>コウイキ</t>
    </rPh>
    <rPh sb="4" eb="6">
      <t>スイドウ</t>
    </rPh>
    <rPh sb="6" eb="9">
      <t>ジギョウダン</t>
    </rPh>
    <rPh sb="10" eb="12">
      <t>スイドウ</t>
    </rPh>
    <rPh sb="12" eb="14">
      <t>ジギョウ</t>
    </rPh>
    <rPh sb="14" eb="16">
      <t>カイケイ</t>
    </rPh>
    <phoneticPr fontId="2"/>
  </si>
  <si>
    <t>泉佐野市土地開発公社</t>
    <rPh sb="0" eb="4">
      <t>イズミサノシ</t>
    </rPh>
    <rPh sb="4" eb="6">
      <t>トチ</t>
    </rPh>
    <rPh sb="6" eb="8">
      <t>カイハツ</t>
    </rPh>
    <rPh sb="8" eb="10">
      <t>コウシャ</t>
    </rPh>
    <phoneticPr fontId="2"/>
  </si>
  <si>
    <t>泉佐野市文化振興財団</t>
    <rPh sb="0" eb="4">
      <t>イズミサノシ</t>
    </rPh>
    <rPh sb="4" eb="6">
      <t>ブンカ</t>
    </rPh>
    <rPh sb="6" eb="8">
      <t>シンコウ</t>
    </rPh>
    <rPh sb="8" eb="10">
      <t>ザイダン</t>
    </rPh>
    <phoneticPr fontId="2"/>
  </si>
  <si>
    <t>泉佐野市ウォーターフロント</t>
    <rPh sb="0" eb="4">
      <t>イズミサノシ</t>
    </rPh>
    <phoneticPr fontId="2"/>
  </si>
  <si>
    <t>地方独立行政法人りんくう総合医療センター</t>
    <rPh sb="0" eb="8">
      <t>チホウドクリツギョウセイホウジン</t>
    </rPh>
    <rPh sb="12" eb="16">
      <t>ソウゴウイリョウ</t>
    </rPh>
    <phoneticPr fontId="2"/>
  </si>
  <si>
    <t>泉佐野電力</t>
    <rPh sb="0" eb="3">
      <t>イズミサノ</t>
    </rPh>
    <rPh sb="3" eb="5">
      <t>デンリョク</t>
    </rPh>
    <phoneticPr fontId="2"/>
  </si>
  <si>
    <t>○</t>
    <phoneticPr fontId="2"/>
  </si>
  <si>
    <t>-</t>
    <phoneticPr fontId="2"/>
  </si>
  <si>
    <t>-</t>
    <phoneticPr fontId="2"/>
  </si>
  <si>
    <t>-</t>
    <phoneticPr fontId="2"/>
  </si>
  <si>
    <t>教育振興基金</t>
    <rPh sb="0" eb="2">
      <t>キョウイク</t>
    </rPh>
    <rPh sb="2" eb="4">
      <t>シンコウ</t>
    </rPh>
    <rPh sb="4" eb="6">
      <t>キキン</t>
    </rPh>
    <phoneticPr fontId="2"/>
  </si>
  <si>
    <t>地域経済振興基金</t>
    <rPh sb="0" eb="2">
      <t>チイキ</t>
    </rPh>
    <rPh sb="2" eb="4">
      <t>ケイザイ</t>
    </rPh>
    <rPh sb="4" eb="6">
      <t>シンコウ</t>
    </rPh>
    <rPh sb="6" eb="8">
      <t>キキン</t>
    </rPh>
    <phoneticPr fontId="2"/>
  </si>
  <si>
    <t>公園等整備基金</t>
    <rPh sb="0" eb="2">
      <t>コウエン</t>
    </rPh>
    <rPh sb="2" eb="3">
      <t>トウ</t>
    </rPh>
    <rPh sb="3" eb="5">
      <t>セイビ</t>
    </rPh>
    <rPh sb="5" eb="7">
      <t>キキン</t>
    </rPh>
    <phoneticPr fontId="2"/>
  </si>
  <si>
    <t>福祉基金</t>
    <rPh sb="0" eb="2">
      <t>フクシ</t>
    </rPh>
    <rPh sb="2" eb="4">
      <t>キキン</t>
    </rPh>
    <phoneticPr fontId="2"/>
  </si>
  <si>
    <t>-</t>
    <phoneticPr fontId="2"/>
  </si>
  <si>
    <t>-</t>
    <phoneticPr fontId="2"/>
  </si>
  <si>
    <t>-</t>
    <phoneticPr fontId="2"/>
  </si>
  <si>
    <t>公共施設整備等基金</t>
    <phoneticPr fontId="2"/>
  </si>
  <si>
    <t>-</t>
    <phoneticPr fontId="2"/>
  </si>
  <si>
    <t>-</t>
    <phoneticPr fontId="2"/>
  </si>
  <si>
    <t>-</t>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</si>
  <si>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</si>
  <si>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</si>
  <si>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</si>
  <si>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</si>
  <si>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</si>
  <si>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 </t>
    </r>
    <r>
      <rPr>
        <sz val="11"/>
        <color rgb="FFFF0000"/>
        <rFont val="ＭＳ Ｐゴシック"/>
        <family val="3"/>
        <charset val="128"/>
      </rPr>
      <t xml:space="preserve"> </t>
    </r>
    <r>
      <rPr>
        <sz val="11"/>
        <rFont val="ＭＳ Ｐゴシック"/>
        <family val="3"/>
        <charset val="128"/>
      </rPr>
      <t>平成29年度においては、類似団体内平均値より将来負担比率は高く、将来返済すべき借金等（負債）が大きい中で、公共施設の老朽化は着実に進行している。
  有形固定資産減価償却率は、まだ類似団体内平均値より低いものの、今後は、維持更新の対策も必要となってくる。
  このため、中期財政計画に基づき、安定した財政運営をめざすとともに、公共施設等総合管理計画などに基づき、市民サービスの低下をまねかないように公共施設等の適正な管理に努めていく。 
  なお、平成30年度決算に係る固定資産台帳については、平成31年3月31日時点で未整備であるため、平成30年度の本市の数値は表示していない。                                                                                                                                                                                                                                                         　　</t>
    </r>
    <rPh sb="2" eb="4">
      <t>ヘイセイ</t>
    </rPh>
    <rPh sb="6" eb="8">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</si>
  <si>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</si>
  <si>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</si>
  <si>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</si>
  <si>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</si>
  <si>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</si>
  <si>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</si>
  <si>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xml:space="preserve"> </t>
    </r>
    <r>
      <rPr>
        <sz val="11"/>
        <rFont val="ＭＳ Ｐゴシック"/>
        <family val="3"/>
        <charset val="128"/>
      </rPr>
      <t xml:space="preserve"> 将来負担比率、実質公債費比率ともに類似団体内平均値を上回っており、高水準な地方債残高が大きな負担となっている。
  今後ピークを迎える公債費の負担を抑制するため、地方債の繰上償還の実施や計画的な事業実施による新規発行債の抑制に努めていく。
  このため、中期財政計画に基づき、安定した財政運営をめざすとともに、公共施設等総合管理計画などに基づき、市民サービスの低下をまねかないように公共施設等の適正な管理に努めていく。 </t>
    </r>
    <rPh sb="35" eb="38">
      <t>コウスイジュン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</si>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</sst>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70C0"/>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454B-4047-AEA4-3C7C3AF21A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57898</c:v>
                </c:pt>
                <c:pt idx="1">
                  <c:v>21707</c:v>
                </c:pt>
                <c:pt idx="2">
                  <c:v>28173</c:v>
                </c:pt>
                <c:pt idx="3">
                  <c:v>46169</c:v>
                </c:pt>
                <c:pt idx="4">
                  <c:v>48901</c:v>
                </c:pt>
              </c:numCache>
            </c:numRef>
          </c:val>
          <c:smooth val="0"/>
          <c:extLst>
            <c:ext xmlns:c16="http://schemas.microsoft.com/office/drawing/2014/chart" uri="{C3380CC4-5D6E-409C-BE32-E72D297353CC}">
              <c16:uniqueId val="{00000001-454B-4047-AEA4-3C7C3AF21A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0.11</c:v>
                </c:pt>
                <c:pt idx="1">
                  <c:v>0.24</c:v>
                </c:pt>
                <c:pt idx="2">
                  <c:v>0.25</c:v>
                </c:pt>
                <c:pt idx="3">
                  <c:v>0.25</c:v>
                </c:pt>
                <c:pt idx="4">
                  <c:v>0.27</c:v>
                </c:pt>
              </c:numCache>
            </c:numRef>
          </c:val>
          <c:extLst>
            <c:ext xmlns:c16="http://schemas.microsoft.com/office/drawing/2014/chart" uri="{C3380CC4-5D6E-409C-BE32-E72D297353CC}">
              <c16:uniqueId val="{00000000-9F41-4C35-A0C4-06E54C0573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c:v>
                </c:pt>
                <c:pt idx="1">
                  <c:v>5.97</c:v>
                </c:pt>
                <c:pt idx="2">
                  <c:v>5.92</c:v>
                </c:pt>
                <c:pt idx="3">
                  <c:v>6.1</c:v>
                </c:pt>
                <c:pt idx="4">
                  <c:v>7.02</c:v>
                </c:pt>
              </c:numCache>
            </c:numRef>
          </c:val>
          <c:extLst>
            <c:ext xmlns:c16="http://schemas.microsoft.com/office/drawing/2014/chart" uri="{C3380CC4-5D6E-409C-BE32-E72D297353CC}">
              <c16:uniqueId val="{00000001-9F41-4C35-A0C4-06E54C0573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1.73</c:v>
                </c:pt>
                <c:pt idx="1">
                  <c:v>13.98</c:v>
                </c:pt>
                <c:pt idx="2">
                  <c:v>45.39</c:v>
                </c:pt>
                <c:pt idx="3">
                  <c:v>3.12</c:v>
                </c:pt>
                <c:pt idx="4">
                  <c:v>10.18</c:v>
                </c:pt>
              </c:numCache>
            </c:numRef>
          </c:val>
          <c:smooth val="0"/>
          <c:extLst>
            <c:ext xmlns:c16="http://schemas.microsoft.com/office/drawing/2014/chart" uri="{C3380CC4-5D6E-409C-BE32-E72D297353CC}">
              <c16:uniqueId val="{00000002-9F41-4C35-A0C4-06E54C0573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3239-488F-82DE-C232CA3E20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39-488F-82DE-C232CA3E20FD}"/>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239-488F-82DE-C232CA3E20FD}"/>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239-488F-82DE-C232CA3E20F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239-488F-82DE-C232CA3E20F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0.23</c:v>
                </c:pt>
                <c:pt idx="4">
                  <c:v>#N/A</c:v>
                </c:pt>
                <c:pt idx="5">
                  <c:v>0.24</c:v>
                </c:pt>
                <c:pt idx="6">
                  <c:v>#N/A</c:v>
                </c:pt>
                <c:pt idx="7">
                  <c:v>0.25</c:v>
                </c:pt>
                <c:pt idx="8">
                  <c:v>#N/A</c:v>
                </c:pt>
                <c:pt idx="9">
                  <c:v>0.26</c:v>
                </c:pt>
              </c:numCache>
            </c:numRef>
          </c:val>
          <c:extLst>
            <c:ext xmlns:c16="http://schemas.microsoft.com/office/drawing/2014/chart" uri="{C3380CC4-5D6E-409C-BE32-E72D297353CC}">
              <c16:uniqueId val="{00000005-3239-488F-82DE-C232CA3E20F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0.6</c:v>
                </c:pt>
                <c:pt idx="4">
                  <c:v>#N/A</c:v>
                </c:pt>
                <c:pt idx="5">
                  <c:v>1.21</c:v>
                </c:pt>
                <c:pt idx="6">
                  <c:v>#N/A</c:v>
                </c:pt>
                <c:pt idx="7">
                  <c:v>1.08</c:v>
                </c:pt>
                <c:pt idx="8">
                  <c:v>#N/A</c:v>
                </c:pt>
                <c:pt idx="9">
                  <c:v>0.54</c:v>
                </c:pt>
              </c:numCache>
            </c:numRef>
          </c:val>
          <c:extLst>
            <c:ext xmlns:c16="http://schemas.microsoft.com/office/drawing/2014/chart" uri="{C3380CC4-5D6E-409C-BE32-E72D297353CC}">
              <c16:uniqueId val="{00000006-3239-488F-82DE-C232CA3E20F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1.1100000000000001</c:v>
                </c:pt>
              </c:numCache>
            </c:numRef>
          </c:val>
          <c:extLst>
            <c:ext xmlns:c16="http://schemas.microsoft.com/office/drawing/2014/chart" uri="{C3380CC4-5D6E-409C-BE32-E72D297353CC}">
              <c16:uniqueId val="{00000007-3239-488F-82DE-C232CA3E20F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1.91</c:v>
                </c:pt>
                <c:pt idx="2">
                  <c:v>#N/A</c:v>
                </c:pt>
                <c:pt idx="3">
                  <c:v>1.05</c:v>
                </c:pt>
                <c:pt idx="4">
                  <c:v>#N/A</c:v>
                </c:pt>
                <c:pt idx="5">
                  <c:v>0.81</c:v>
                </c:pt>
                <c:pt idx="6">
                  <c:v>#N/A</c:v>
                </c:pt>
                <c:pt idx="7">
                  <c:v>1.57</c:v>
                </c:pt>
                <c:pt idx="8">
                  <c:v>#N/A</c:v>
                </c:pt>
                <c:pt idx="9">
                  <c:v>1.76</c:v>
                </c:pt>
              </c:numCache>
            </c:numRef>
          </c:val>
          <c:extLst>
            <c:ext xmlns:c16="http://schemas.microsoft.com/office/drawing/2014/chart" uri="{C3380CC4-5D6E-409C-BE32-E72D297353CC}">
              <c16:uniqueId val="{00000008-3239-488F-82DE-C232CA3E20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4.33</c:v>
                </c:pt>
                <c:pt idx="2">
                  <c:v>#N/A</c:v>
                </c:pt>
                <c:pt idx="3">
                  <c:v>4.82</c:v>
                </c:pt>
                <c:pt idx="4">
                  <c:v>#N/A</c:v>
                </c:pt>
                <c:pt idx="5">
                  <c:v>5.74</c:v>
                </c:pt>
                <c:pt idx="6">
                  <c:v>#N/A</c:v>
                </c:pt>
                <c:pt idx="7">
                  <c:v>6.07</c:v>
                </c:pt>
                <c:pt idx="8">
                  <c:v>#N/A</c:v>
                </c:pt>
                <c:pt idx="9">
                  <c:v>2.19</c:v>
                </c:pt>
              </c:numCache>
            </c:numRef>
          </c:val>
          <c:extLst>
            <c:ext xmlns:c16="http://schemas.microsoft.com/office/drawing/2014/chart" uri="{C3380CC4-5D6E-409C-BE32-E72D297353CC}">
              <c16:uniqueId val="{00000009-3239-488F-82DE-C232CA3E20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5955</c:v>
                </c:pt>
                <c:pt idx="5">
                  <c:v>5947</c:v>
                </c:pt>
                <c:pt idx="8">
                  <c:v>5526</c:v>
                </c:pt>
                <c:pt idx="11">
                  <c:v>5655</c:v>
                </c:pt>
                <c:pt idx="14">
                  <c:v>5567</c:v>
                </c:pt>
              </c:numCache>
            </c:numRef>
          </c:val>
          <c:extLst>
            <c:ext xmlns:c16="http://schemas.microsoft.com/office/drawing/2014/chart" uri="{C3380CC4-5D6E-409C-BE32-E72D297353CC}">
              <c16:uniqueId val="{00000000-399D-495C-B903-AAC5B773B8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6</c:v>
                </c:pt>
                <c:pt idx="6">
                  <c:v>1</c:v>
                </c:pt>
                <c:pt idx="9">
                  <c:v>0</c:v>
                </c:pt>
                <c:pt idx="12">
                  <c:v>0</c:v>
                </c:pt>
              </c:numCache>
            </c:numRef>
          </c:val>
          <c:extLst>
            <c:ext xmlns:c16="http://schemas.microsoft.com/office/drawing/2014/chart" uri="{C3380CC4-5D6E-409C-BE32-E72D297353CC}">
              <c16:uniqueId val="{00000001-399D-495C-B903-AAC5B773B8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27</c:v>
                </c:pt>
                <c:pt idx="6">
                  <c:v>28</c:v>
                </c:pt>
                <c:pt idx="9">
                  <c:v>31</c:v>
                </c:pt>
                <c:pt idx="12">
                  <c:v>31</c:v>
                </c:pt>
              </c:numCache>
            </c:numRef>
          </c:val>
          <c:extLst>
            <c:ext xmlns:c16="http://schemas.microsoft.com/office/drawing/2014/chart" uri="{C3380CC4-5D6E-409C-BE32-E72D297353CC}">
              <c16:uniqueId val="{00000002-399D-495C-B903-AAC5B773B8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5</c:v>
                </c:pt>
                <c:pt idx="6">
                  <c:v>44</c:v>
                </c:pt>
                <c:pt idx="9">
                  <c:v>67</c:v>
                </c:pt>
                <c:pt idx="12">
                  <c:v>84</c:v>
                </c:pt>
              </c:numCache>
            </c:numRef>
          </c:val>
          <c:extLst>
            <c:ext xmlns:c16="http://schemas.microsoft.com/office/drawing/2014/chart" uri="{C3380CC4-5D6E-409C-BE32-E72D297353CC}">
              <c16:uniqueId val="{00000003-399D-495C-B903-AAC5B773B8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1290</c:v>
                </c:pt>
                <c:pt idx="3">
                  <c:v>1253</c:v>
                </c:pt>
                <c:pt idx="6">
                  <c:v>1301</c:v>
                </c:pt>
                <c:pt idx="9">
                  <c:v>1320</c:v>
                </c:pt>
                <c:pt idx="12">
                  <c:v>1352</c:v>
                </c:pt>
              </c:numCache>
            </c:numRef>
          </c:val>
          <c:extLst>
            <c:ext xmlns:c16="http://schemas.microsoft.com/office/drawing/2014/chart" uri="{C3380CC4-5D6E-409C-BE32-E72D297353CC}">
              <c16:uniqueId val="{00000004-399D-495C-B903-AAC5B773B8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9D-495C-B903-AAC5B773B8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9D-495C-B903-AAC5B773B8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8935</c:v>
                </c:pt>
                <c:pt idx="3">
                  <c:v>8690</c:v>
                </c:pt>
                <c:pt idx="6">
                  <c:v>7792</c:v>
                </c:pt>
                <c:pt idx="9">
                  <c:v>7107</c:v>
                </c:pt>
                <c:pt idx="12">
                  <c:v>6922</c:v>
                </c:pt>
              </c:numCache>
            </c:numRef>
          </c:val>
          <c:extLst>
            <c:ext xmlns:c16="http://schemas.microsoft.com/office/drawing/2014/chart" uri="{C3380CC4-5D6E-409C-BE32-E72D297353CC}">
              <c16:uniqueId val="{00000007-399D-495C-B903-AAC5B773B8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4300</c:v>
                </c:pt>
                <c:pt idx="2">
                  <c:v>#N/A</c:v>
                </c:pt>
                <c:pt idx="3">
                  <c:v>#N/A</c:v>
                </c:pt>
                <c:pt idx="4">
                  <c:v>4034</c:v>
                </c:pt>
                <c:pt idx="5">
                  <c:v>#N/A</c:v>
                </c:pt>
                <c:pt idx="6">
                  <c:v>#N/A</c:v>
                </c:pt>
                <c:pt idx="7">
                  <c:v>3640</c:v>
                </c:pt>
                <c:pt idx="8">
                  <c:v>#N/A</c:v>
                </c:pt>
                <c:pt idx="9">
                  <c:v>#N/A</c:v>
                </c:pt>
                <c:pt idx="10">
                  <c:v>2870</c:v>
                </c:pt>
                <c:pt idx="11">
                  <c:v>#N/A</c:v>
                </c:pt>
                <c:pt idx="12">
                  <c:v>#N/A</c:v>
                </c:pt>
                <c:pt idx="13">
                  <c:v>2822</c:v>
                </c:pt>
                <c:pt idx="14">
                  <c:v>#N/A</c:v>
                </c:pt>
              </c:numCache>
            </c:numRef>
          </c:val>
          <c:smooth val="0"/>
          <c:extLst>
            <c:ext xmlns:c16="http://schemas.microsoft.com/office/drawing/2014/chart" uri="{C3380CC4-5D6E-409C-BE32-E72D297353CC}">
              <c16:uniqueId val="{00000008-399D-495C-B903-AAC5B773B8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39438</c:v>
                </c:pt>
                <c:pt idx="5">
                  <c:v>41007</c:v>
                </c:pt>
                <c:pt idx="8">
                  <c:v>41095</c:v>
                </c:pt>
                <c:pt idx="11">
                  <c:v>41664</c:v>
                </c:pt>
                <c:pt idx="14">
                  <c:v>41293</c:v>
                </c:pt>
              </c:numCache>
            </c:numRef>
          </c:val>
          <c:extLst>
            <c:ext xmlns:c16="http://schemas.microsoft.com/office/drawing/2014/chart" uri="{C3380CC4-5D6E-409C-BE32-E72D297353CC}">
              <c16:uniqueId val="{00000000-A0C0-4252-8B1F-BF23A3B125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22487</c:v>
                </c:pt>
                <c:pt idx="5">
                  <c:v>20966</c:v>
                </c:pt>
                <c:pt idx="8">
                  <c:v>20244</c:v>
                </c:pt>
                <c:pt idx="11">
                  <c:v>22256</c:v>
                </c:pt>
                <c:pt idx="14">
                  <c:v>21414</c:v>
                </c:pt>
              </c:numCache>
            </c:numRef>
          </c:val>
          <c:extLst>
            <c:ext xmlns:c16="http://schemas.microsoft.com/office/drawing/2014/chart" uri="{C3380CC4-5D6E-409C-BE32-E72D297353CC}">
              <c16:uniqueId val="{00000001-A0C0-4252-8B1F-BF23A3B125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4849</c:v>
                </c:pt>
                <c:pt idx="5">
                  <c:v>18469</c:v>
                </c:pt>
                <c:pt idx="8">
                  <c:v>9155</c:v>
                </c:pt>
                <c:pt idx="11">
                  <c:v>11497</c:v>
                </c:pt>
                <c:pt idx="14">
                  <c:v>29836</c:v>
                </c:pt>
              </c:numCache>
            </c:numRef>
          </c:val>
          <c:extLst>
            <c:ext xmlns:c16="http://schemas.microsoft.com/office/drawing/2014/chart" uri="{C3380CC4-5D6E-409C-BE32-E72D297353CC}">
              <c16:uniqueId val="{00000002-A0C0-4252-8B1F-BF23A3B125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C0-4252-8B1F-BF23A3B125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C0-4252-8B1F-BF23A3B125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3898</c:v>
                </c:pt>
                <c:pt idx="3">
                  <c:v>4227</c:v>
                </c:pt>
                <c:pt idx="6">
                  <c:v>4555</c:v>
                </c:pt>
                <c:pt idx="9">
                  <c:v>4405</c:v>
                </c:pt>
                <c:pt idx="12">
                  <c:v>3825</c:v>
                </c:pt>
              </c:numCache>
            </c:numRef>
          </c:val>
          <c:extLst>
            <c:ext xmlns:c16="http://schemas.microsoft.com/office/drawing/2014/chart" uri="{C3380CC4-5D6E-409C-BE32-E72D297353CC}">
              <c16:uniqueId val="{00000005-A0C0-4252-8B1F-BF23A3B125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5338</c:v>
                </c:pt>
                <c:pt idx="3">
                  <c:v>5352</c:v>
                </c:pt>
                <c:pt idx="6">
                  <c:v>5488</c:v>
                </c:pt>
                <c:pt idx="9">
                  <c:v>5470</c:v>
                </c:pt>
                <c:pt idx="12">
                  <c:v>5102</c:v>
                </c:pt>
              </c:numCache>
            </c:numRef>
          </c:val>
          <c:extLst>
            <c:ext xmlns:c16="http://schemas.microsoft.com/office/drawing/2014/chart" uri="{C3380CC4-5D6E-409C-BE32-E72D297353CC}">
              <c16:uniqueId val="{00000006-A0C0-4252-8B1F-BF23A3B125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228</c:v>
                </c:pt>
                <c:pt idx="3">
                  <c:v>457</c:v>
                </c:pt>
                <c:pt idx="6">
                  <c:v>552</c:v>
                </c:pt>
                <c:pt idx="9">
                  <c:v>667</c:v>
                </c:pt>
                <c:pt idx="12">
                  <c:v>660</c:v>
                </c:pt>
              </c:numCache>
            </c:numRef>
          </c:val>
          <c:extLst>
            <c:ext xmlns:c16="http://schemas.microsoft.com/office/drawing/2014/chart" uri="{C3380CC4-5D6E-409C-BE32-E72D297353CC}">
              <c16:uniqueId val="{00000007-A0C0-4252-8B1F-BF23A3B125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20312</c:v>
                </c:pt>
                <c:pt idx="3">
                  <c:v>19359</c:v>
                </c:pt>
                <c:pt idx="6">
                  <c:v>18622</c:v>
                </c:pt>
                <c:pt idx="9">
                  <c:v>17858</c:v>
                </c:pt>
                <c:pt idx="12">
                  <c:v>17328</c:v>
                </c:pt>
              </c:numCache>
            </c:numRef>
          </c:val>
          <c:extLst>
            <c:ext xmlns:c16="http://schemas.microsoft.com/office/drawing/2014/chart" uri="{C3380CC4-5D6E-409C-BE32-E72D297353CC}">
              <c16:uniqueId val="{00000008-A0C0-4252-8B1F-BF23A3B125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267</c:v>
                </c:pt>
                <c:pt idx="3">
                  <c:v>248</c:v>
                </c:pt>
                <c:pt idx="6">
                  <c:v>224</c:v>
                </c:pt>
                <c:pt idx="9">
                  <c:v>197</c:v>
                </c:pt>
                <c:pt idx="12">
                  <c:v>170</c:v>
                </c:pt>
              </c:numCache>
            </c:numRef>
          </c:val>
          <c:extLst>
            <c:ext xmlns:c16="http://schemas.microsoft.com/office/drawing/2014/chart" uri="{C3380CC4-5D6E-409C-BE32-E72D297353CC}">
              <c16:uniqueId val="{00000009-A0C0-4252-8B1F-BF23A3B125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91875</c:v>
                </c:pt>
                <c:pt idx="3">
                  <c:v>87463</c:v>
                </c:pt>
                <c:pt idx="6">
                  <c:v>74953</c:v>
                </c:pt>
                <c:pt idx="9">
                  <c:v>75754</c:v>
                </c:pt>
                <c:pt idx="12">
                  <c:v>72426</c:v>
                </c:pt>
              </c:numCache>
            </c:numRef>
          </c:val>
          <c:extLst>
            <c:ext xmlns:c16="http://schemas.microsoft.com/office/drawing/2014/chart" uri="{C3380CC4-5D6E-409C-BE32-E72D297353CC}">
              <c16:uniqueId val="{0000000A-A0C0-4252-8B1F-BF23A3B125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55144</c:v>
                </c:pt>
                <c:pt idx="2">
                  <c:v>#N/A</c:v>
                </c:pt>
                <c:pt idx="3">
                  <c:v>#N/A</c:v>
                </c:pt>
                <c:pt idx="4">
                  <c:v>36663</c:v>
                </c:pt>
                <c:pt idx="5">
                  <c:v>#N/A</c:v>
                </c:pt>
                <c:pt idx="6">
                  <c:v>#N/A</c:v>
                </c:pt>
                <c:pt idx="7">
                  <c:v>33900</c:v>
                </c:pt>
                <c:pt idx="8">
                  <c:v>#N/A</c:v>
                </c:pt>
                <c:pt idx="9">
                  <c:v>#N/A</c:v>
                </c:pt>
                <c:pt idx="10">
                  <c:v>28934</c:v>
                </c:pt>
                <c:pt idx="11">
                  <c:v>#N/A</c:v>
                </c:pt>
                <c:pt idx="12">
                  <c:v>#N/A</c:v>
                </c:pt>
                <c:pt idx="13">
                  <c:v>6967</c:v>
                </c:pt>
                <c:pt idx="14">
                  <c:v>#N/A</c:v>
                </c:pt>
              </c:numCache>
            </c:numRef>
          </c:val>
          <c:smooth val="0"/>
          <c:extLst>
            <c:ext xmlns:c16="http://schemas.microsoft.com/office/drawing/2014/chart" uri="{C3380CC4-5D6E-409C-BE32-E72D297353CC}">
              <c16:uniqueId val="{0000000B-A0C0-4252-8B1F-BF23A3B125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1320</c:v>
                </c:pt>
                <c:pt idx="1">
                  <c:v>1376</c:v>
                </c:pt>
                <c:pt idx="2">
                  <c:v>1590</c:v>
                </c:pt>
              </c:numCache>
            </c:numRef>
          </c:val>
          <c:extLst>
            <c:ext xmlns:c16="http://schemas.microsoft.com/office/drawing/2014/chart" uri="{C3380CC4-5D6E-409C-BE32-E72D297353CC}">
              <c16:uniqueId val="{00000000-B2AE-4218-B432-595DD0A2F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3165</c:v>
                </c:pt>
                <c:pt idx="1">
                  <c:v>2518</c:v>
                </c:pt>
                <c:pt idx="2">
                  <c:v>686</c:v>
                </c:pt>
              </c:numCache>
            </c:numRef>
          </c:val>
          <c:extLst>
            <c:ext xmlns:c16="http://schemas.microsoft.com/office/drawing/2014/chart" uri="{C3380CC4-5D6E-409C-BE32-E72D297353CC}">
              <c16:uniqueId val="{00000001-B2AE-4218-B432-595DD0A2F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3987</c:v>
                </c:pt>
                <c:pt idx="1">
                  <c:v>6699</c:v>
                </c:pt>
                <c:pt idx="2">
                  <c:v>26443</c:v>
                </c:pt>
              </c:numCache>
            </c:numRef>
          </c:val>
          <c:extLst>
            <c:ext xmlns:c16="http://schemas.microsoft.com/office/drawing/2014/chart" uri="{C3380CC4-5D6E-409C-BE32-E72D297353CC}">
              <c16:uniqueId val="{00000002-B2AE-4218-B432-595DD0A2F8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{75CE85E6-DD2E-49C5-BB2C-1805B401A8D8}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C9-4DA3-B024-637A0D6A30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{9F9C23F0-10D5-4D6B-B017-33BADA21B041}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9-4DA3-B024-637A0D6A30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{3743019B-E19C-4468-AFE9-3B63C3B6C366}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9-4DA3-B024-637A0D6A30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{F010E676-01B3-4DB1-BA95-29BAE1BFDEB1}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9-4DA3-B024-637A0D6A30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{B03C16B6-E32D-493F-B892-A77102A45B6F}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9-4DA3-B024-637A0D6A30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{688628AB-5F3C-4F6A-97D1-52D91C26CB1A}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C9-4DA3-B024-637A0D6A30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{54A2C0F9-CE2A-4F02-A267-E3070C5DCD15}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C9-4DA3-B024-637A0D6A30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{23BE0C93-22A2-443B-BEF4-A225B80A6F37}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C9-4DA3-B024-637A0D6A30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{01AC23D3-9009-44C4-B108-4F76EEFD152F}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C9-4DA3-B024-637A0D6A30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c:v>
                </c:pt>
                <c:pt idx="24">
                  <c:v>56.9</c:v>
                </c:pt>
              </c:numCache>
            </c:numRef>
          </c:xVal>
          <c:yVal>
            <c:numRef>
              <c:f>公会計指標分析・財政指標組合せ分析表!$BP$51:$DC$51</c:f>
              <c:numCache>
                <c:formatCode>#,##0.0;"▲ "#,##0.0</c:formatCode>
                <c:ptCount val="40"/>
                <c:pt idx="16">
                  <c:v>176.2</c:v>
                </c:pt>
                <c:pt idx="24">
                  <c:v>149.1</c:v>
                </c:pt>
              </c:numCache>
            </c:numRef>
          </c:yVal>
          <c:smooth val="0"/>
          <c:extLst>
            <c:ext xmlns:c16="http://schemas.microsoft.com/office/drawing/2014/chart" uri="{C3380CC4-5D6E-409C-BE32-E72D297353CC}">
              <c16:uniqueId val="{00000009-C7C9-4DA3-B024-637A0D6A30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{5A335BA6-3254-4D48-95CA-9922AD6565CA}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C9-4DA3-B024-637A0D6A30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{81396648-59C2-4249-9840-136FA5001FA2}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9-4DA3-B024-637A0D6A30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{341AEFC7-B2FB-4CF8-B95A-B84C9F43621D}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9-4DA3-B024-637A0D6A30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{A872A7FC-87A7-4B42-958B-6BC3AF00FAB8}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9-4DA3-B024-637A0D6A30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{8594CB79-EEB3-417B-A7F4-B755A904FA52}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9-4DA3-B024-637A0D6A30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{0BFC3441-C215-41D1-BFD6-C33B238D369F}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C9-4DA3-B024-637A0D6A30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{27A66E74-DBF9-4605-8914-12AFCED73D12}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C9-4DA3-B024-637A0D6A30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{275C416E-139A-46D5-85BF-6588211DBD46}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C9-4DA3-B024-637A0D6A30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{D6F1FB30-BA99-4A4A-BE2B-C8D38EA1D145}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C9-4DA3-B024-637A0D6A30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numCache>
            </c:numRef>
          </c:xVal>
          <c:yVal>
            <c:numRef>
              <c:f>公会計指標分析・財政指標組合せ分析表!$BP$55:$DC$55</c:f>
              <c:numCache>
                <c:formatCode>#,##0.0;"▲ "#,##0.0</c:formatCode>
                <c:ptCount val="40"/>
                <c:pt idx="16">
                  <c:v>15</c:v>
                </c:pt>
                <c:pt idx="24">
                  <c:v>12.2</c:v>
                </c:pt>
              </c:numCache>
            </c:numRef>
          </c:yVal>
          <c:smooth val="0"/>
          <c:extLst>
            <c:ext xmlns:c16="http://schemas.microsoft.com/office/drawing/2014/chart" uri="{C3380CC4-5D6E-409C-BE32-E72D297353CC}">
              <c16:uniqueId val="{00000013-C7C9-4DA3-B024-637A0D6A3044}"/>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{FAB03047-302D-4893-BDF4-35C7751F1932}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FB-464F-BD1E-4D85EC9465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{B2BBB5C0-D9D5-4B6A-9CCD-46BB90788EB9}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FB-464F-BD1E-4D85EC9465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{796FCA59-E2B6-4658-A137-11402DC2974B}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FB-464F-BD1E-4D85EC9465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{D512D924-02F5-4D69-A618-2AABB1091A81}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FB-464F-BD1E-4D85EC9465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{8B1268D0-86C0-4B75-B6F8-4DE9FA5B5E3F}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FB-464F-BD1E-4D85EC9465A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{D4A7082F-9C85-4B98-A239-EFB6367FEE54}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FB-464F-BD1E-4D85EC9465A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{3DA6CD70-F26F-40ED-9007-DA51D4D661C4}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FB-464F-BD1E-4D85EC9465A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{B22A159B-8C45-475F-8420-FF187404F1D7}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FB-464F-BD1E-4D85EC9465A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{A12124D0-9DAA-4EFC-A351-0193A82CEAC6}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FB-464F-BD1E-4D85EC9465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23.6</c:v>
                </c:pt>
                <c:pt idx="8">
                  <c:v>22.4</c:v>
                </c:pt>
                <c:pt idx="16">
                  <c:v>20.9</c:v>
                </c:pt>
                <c:pt idx="24">
                  <c:v>18.2</c:v>
                </c:pt>
                <c:pt idx="32">
                  <c:v>16</c:v>
                </c:pt>
              </c:numCache>
            </c:numRef>
          </c:xVal>
          <c:yVal>
            <c:numRef>
              <c:f>公会計指標分析・財政指標組合せ分析表!$BP$73:$DC$73</c:f>
              <c:numCache>
                <c:formatCode>#,##0.0;"▲ "#,##0.0</c:formatCode>
                <c:ptCount val="40"/>
                <c:pt idx="0">
                  <c:v>291.60000000000002</c:v>
                </c:pt>
                <c:pt idx="8">
                  <c:v>191.6</c:v>
                </c:pt>
                <c:pt idx="16">
                  <c:v>176.2</c:v>
                </c:pt>
                <c:pt idx="24">
                  <c:v>149.1</c:v>
                </c:pt>
                <c:pt idx="32">
                  <c:v>35.700000000000003</c:v>
                </c:pt>
              </c:numCache>
            </c:numRef>
          </c:yVal>
          <c:smooth val="0"/>
          <c:extLst>
            <c:ext xmlns:c16="http://schemas.microsoft.com/office/drawing/2014/chart" uri="{C3380CC4-5D6E-409C-BE32-E72D297353CC}">
              <c16:uniqueId val="{00000009-1DFB-464F-BD1E-4D85EC9465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{73195C25-D92C-49A2-B086-BA83676A326A}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FB-464F-BD1E-4D85EC9465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{7AC28879-2D77-422C-86CA-7AC6339F659E}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FB-464F-BD1E-4D85EC9465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{9EA8F622-233D-4F6D-84B7-77DE776E4E96}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FB-464F-BD1E-4D85EC9465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{EBC1E99C-7FE4-4F9C-9438-987D8CF47CAD}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FB-464F-BD1E-4D85EC9465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{DD41A645-0DA8-4346-829D-8303FA1E8395}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FB-464F-BD1E-4D85EC9465AB}"/>
                </c:ext>
              </c:extLst>
            </c:dLbl>
            <c:dLbl>
              <c:idx val="8"/>
              <c:layout>
                <c:manualLayout>
                  <c:x val="-2.3763011859142279E-2"/>
                  <c:y val="-9.898695601843139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{9C7815BF-AC57-4739-9375-57D35BBAA93D}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FB-464F-BD1E-4D85EC9465AB}"/>
                </c:ext>
              </c:extLst>
            </c:dLbl>
            <c:dLbl>
              <c:idx val="16"/>
              <c:layout>
                <c:manualLayout>
                  <c:x val="-3.9632971379079021E-2"/>
                  <c:y val="-7.833033200059995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{981F0FD1-BD22-43B9-9DAC-34953351CB59}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FB-464F-BD1E-4D85EC9465AB}"/>
                </c:ext>
              </c:extLst>
            </c:dLbl>
            <c:dLbl>
              <c:idx val="24"/>
              <c:layout>
                <c:manualLayout>
                  <c:x val="-3.1697991619110633E-2"/>
                  <c:y val="-9.672705179165522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{E9AD6771-88B6-4E40-8B22-D77E782E9FAE}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FB-464F-BD1E-4D85EC9465AB}"/>
                </c:ext>
              </c:extLst>
            </c:dLbl>
            <c:dLbl>
              <c:idx val="32"/>
              <c:layout>
                <c:manualLayout>
                  <c:x val="-3.1697991619110633E-2"/>
                  <c:y val="-6.26757389340554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{E4473E89-83D0-4E48-948A-B468870CEB75}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FB-464F-BD1E-4D85EC9465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1DFB-464F-BD1E-4D85EC9465AB}"/>
            </c:ext>
          </c:extLst>
        </c:ser>
        <c:dLbls>
          <c:showLegendKey val="0"/>
          <c:showVal val="1"/>
          <c:showCatName val="0"/>
          <c:showSerName val="0"/>
          <c:showPercent val="0"/>
          <c:showBubbleSize val="0"/>
        </c:dLbls>
        <c:axId val="84219776"/>
        <c:axId val="84234240"/>
      </c:scatterChart>
      <c:valAx>
        <c:axId val="84219776"/>
        <c:scaling>
          <c:orientation val="minMax"/>
          <c:max val="26"/>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rgbClr val="000000"/>
              </a:solidFill>
              <a:latin typeface="ＭＳ ゴシック" pitchFamily="49" charset="-128"/>
              <a:ea typeface="ＭＳ ゴシック" pitchFamily="49" charset="-128"/>
            </a:rPr>
            <a:t>　空港開港に合わせ、遅れていた都市基盤整備を進め、その財源に地方債を活用したことにより元利償還金等の額が非常に大きい。これは、総合文化センターの建設及び空港対岸の「りんくうタウン」の造成に関して雨水整備を最優先で進めたことにより公営企業債（下水道事業会計）の元利償還金に対する繰入金が多額となっていることが主たる要因である。</a:t>
          </a:r>
        </a:p>
        <a:p>
          <a:r>
            <a:rPr kumimoji="1" lang="ja-JP" altLang="en-US" sz="1250">
              <a:solidFill>
                <a:srgbClr val="000000"/>
              </a:solidFill>
              <a:latin typeface="ＭＳ ゴシック" pitchFamily="49" charset="-128"/>
              <a:ea typeface="ＭＳ ゴシック" pitchFamily="49" charset="-128"/>
            </a:rPr>
            <a:t>　平成</a:t>
          </a:r>
          <a:r>
            <a:rPr kumimoji="1" lang="en-US" altLang="ja-JP" sz="1250">
              <a:solidFill>
                <a:srgbClr val="000000"/>
              </a:solidFill>
              <a:latin typeface="ＭＳ ゴシック" pitchFamily="49" charset="-128"/>
              <a:ea typeface="ＭＳ ゴシック" pitchFamily="49" charset="-128"/>
            </a:rPr>
            <a:t>30</a:t>
          </a:r>
          <a:r>
            <a:rPr kumimoji="1" lang="ja-JP" altLang="en-US" sz="1250">
              <a:solidFill>
                <a:srgbClr val="000000"/>
              </a:solidFill>
              <a:latin typeface="ＭＳ ゴシック" pitchFamily="49" charset="-128"/>
              <a:ea typeface="ＭＳ ゴシック" pitchFamily="49" charset="-128"/>
            </a:rPr>
            <a:t>年度は、過去に発行した市債の一部の償還が終了したこと及び前年度の繰上償還などにより、実質公債費比率の分子となる額が減少している。今後も、中期財政運営方針に基づき、計画的な地方債の発行を行うことで、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00"/>
              </a:solidFill>
              <a:latin typeface="ＭＳ ゴシック" pitchFamily="49" charset="-128"/>
              <a:ea typeface="ＭＳ ゴシック" pitchFamily="49" charset="-128"/>
            </a:rPr>
            <a:t>　空港開港に合わせ、遅れていた都市基盤整備を進め、その財源に地方債を活用したことから多額の地方債総額を抱えることとなった。</a:t>
          </a:r>
        </a:p>
        <a:p>
          <a:r>
            <a:rPr kumimoji="1" lang="ja-JP" altLang="en-US" sz="1050">
              <a:solidFill>
                <a:srgbClr val="000000"/>
              </a:solidFill>
              <a:latin typeface="ＭＳ ゴシック" pitchFamily="49" charset="-128"/>
              <a:ea typeface="ＭＳ ゴシック" pitchFamily="49" charset="-128"/>
            </a:rPr>
            <a:t>　これにより、将来負担比率は、平成</a:t>
          </a:r>
          <a:r>
            <a:rPr kumimoji="1" lang="en-US" altLang="ja-JP" sz="1050">
              <a:solidFill>
                <a:srgbClr val="000000"/>
              </a:solidFill>
              <a:latin typeface="ＭＳ ゴシック" pitchFamily="49" charset="-128"/>
              <a:ea typeface="ＭＳ ゴシック" pitchFamily="49" charset="-128"/>
            </a:rPr>
            <a:t>20</a:t>
          </a:r>
          <a:r>
            <a:rPr kumimoji="1" lang="ja-JP" altLang="en-US" sz="1050">
              <a:solidFill>
                <a:srgbClr val="000000"/>
              </a:solidFill>
              <a:latin typeface="ＭＳ ゴシック" pitchFamily="49" charset="-128"/>
              <a:ea typeface="ＭＳ ゴシック" pitchFamily="49" charset="-128"/>
            </a:rPr>
            <a:t>年度決算で</a:t>
          </a:r>
          <a:r>
            <a:rPr kumimoji="1" lang="en-US" altLang="ja-JP" sz="1050">
              <a:solidFill>
                <a:srgbClr val="000000"/>
              </a:solidFill>
              <a:latin typeface="ＭＳ ゴシック" pitchFamily="49" charset="-128"/>
              <a:ea typeface="ＭＳ ゴシック" pitchFamily="49" charset="-128"/>
            </a:rPr>
            <a:t>393.5</a:t>
          </a:r>
          <a:r>
            <a:rPr kumimoji="1" lang="ja-JP" altLang="en-US" sz="1050">
              <a:solidFill>
                <a:srgbClr val="000000"/>
              </a:solidFill>
              <a:latin typeface="ＭＳ ゴシック" pitchFamily="49" charset="-128"/>
              <a:ea typeface="ＭＳ ゴシック" pitchFamily="49" charset="-128"/>
            </a:rPr>
            <a:t>％（早期健全化基準</a:t>
          </a:r>
          <a:r>
            <a:rPr kumimoji="1" lang="en-US" altLang="ja-JP" sz="1050">
              <a:solidFill>
                <a:srgbClr val="000000"/>
              </a:solidFill>
              <a:latin typeface="ＭＳ ゴシック" pitchFamily="49" charset="-128"/>
              <a:ea typeface="ＭＳ ゴシック" pitchFamily="49" charset="-128"/>
            </a:rPr>
            <a:t>350.0</a:t>
          </a:r>
          <a:r>
            <a:rPr kumimoji="1" lang="ja-JP" altLang="en-US" sz="1050">
              <a:solidFill>
                <a:srgbClr val="000000"/>
              </a:solidFill>
              <a:latin typeface="ＭＳ ゴシック" pitchFamily="49" charset="-128"/>
              <a:ea typeface="ＭＳ ゴシック" pitchFamily="49" charset="-128"/>
            </a:rPr>
            <a:t>％）と早期健全化基準以上となった。この主たる要因は、上記の地方債残高（表中では、一般会計等に係る地方債の現在高）</a:t>
          </a:r>
          <a:r>
            <a:rPr kumimoji="1" lang="en-US" altLang="ja-JP" sz="1050">
              <a:solidFill>
                <a:srgbClr val="000000"/>
              </a:solidFill>
              <a:latin typeface="ＭＳ ゴシック" pitchFamily="49" charset="-128"/>
              <a:ea typeface="ＭＳ ゴシック" pitchFamily="49" charset="-128"/>
            </a:rPr>
            <a:t>751</a:t>
          </a:r>
          <a:r>
            <a:rPr kumimoji="1" lang="ja-JP" altLang="en-US" sz="1050">
              <a:solidFill>
                <a:srgbClr val="000000"/>
              </a:solidFill>
              <a:latin typeface="ＭＳ ゴシック" pitchFamily="49" charset="-128"/>
              <a:ea typeface="ＭＳ ゴシック" pitchFamily="49" charset="-128"/>
            </a:rPr>
            <a:t>億円と下水道事業会計・病院事業会計に係る公営企業債等繰入見込額約</a:t>
          </a:r>
          <a:r>
            <a:rPr kumimoji="1" lang="en-US" altLang="ja-JP" sz="1050">
              <a:solidFill>
                <a:srgbClr val="000000"/>
              </a:solidFill>
              <a:latin typeface="ＭＳ ゴシック" pitchFamily="49" charset="-128"/>
              <a:ea typeface="ＭＳ ゴシック" pitchFamily="49" charset="-128"/>
            </a:rPr>
            <a:t>335</a:t>
          </a:r>
          <a:r>
            <a:rPr kumimoji="1" lang="ja-JP" altLang="en-US" sz="1050">
              <a:solidFill>
                <a:srgbClr val="000000"/>
              </a:solidFill>
              <a:latin typeface="ＭＳ ゴシック" pitchFamily="49" charset="-128"/>
              <a:ea typeface="ＭＳ ゴシック" pitchFamily="49" charset="-128"/>
            </a:rPr>
            <a:t>億円によるものである。 早期健全化団体となった平成</a:t>
          </a:r>
          <a:r>
            <a:rPr kumimoji="1" lang="en-US" altLang="ja-JP" sz="1050">
              <a:solidFill>
                <a:srgbClr val="000000"/>
              </a:solidFill>
              <a:latin typeface="ＭＳ ゴシック" pitchFamily="49" charset="-128"/>
              <a:ea typeface="ＭＳ ゴシック" pitchFamily="49" charset="-128"/>
            </a:rPr>
            <a:t>20</a:t>
          </a:r>
          <a:r>
            <a:rPr kumimoji="1" lang="ja-JP" altLang="en-US" sz="1050">
              <a:solidFill>
                <a:srgbClr val="000000"/>
              </a:solidFill>
              <a:latin typeface="ＭＳ ゴシック" pitchFamily="49" charset="-128"/>
              <a:ea typeface="ＭＳ ゴシック" pitchFamily="49" charset="-128"/>
            </a:rPr>
            <a:t>年度以降、平成</a:t>
          </a:r>
          <a:r>
            <a:rPr kumimoji="1" lang="en-US" altLang="ja-JP" sz="1050">
              <a:solidFill>
                <a:srgbClr val="000000"/>
              </a:solidFill>
              <a:latin typeface="ＭＳ ゴシック" pitchFamily="49" charset="-128"/>
              <a:ea typeface="ＭＳ ゴシック" pitchFamily="49" charset="-128"/>
            </a:rPr>
            <a:t>21</a:t>
          </a:r>
          <a:r>
            <a:rPr kumimoji="1" lang="ja-JP" altLang="en-US" sz="1050">
              <a:solidFill>
                <a:srgbClr val="000000"/>
              </a:solidFill>
              <a:latin typeface="ＭＳ ゴシック" pitchFamily="49" charset="-128"/>
              <a:ea typeface="ＭＳ ゴシック" pitchFamily="49" charset="-128"/>
            </a:rPr>
            <a:t>年度に宅地造成事業会計廃止で</a:t>
          </a:r>
          <a:r>
            <a:rPr kumimoji="1" lang="en-US" altLang="ja-JP" sz="1050">
              <a:solidFill>
                <a:srgbClr val="000000"/>
              </a:solidFill>
              <a:latin typeface="ＭＳ ゴシック" pitchFamily="49" charset="-128"/>
              <a:ea typeface="ＭＳ ゴシック" pitchFamily="49" charset="-128"/>
            </a:rPr>
            <a:t>65.6</a:t>
          </a:r>
          <a:r>
            <a:rPr kumimoji="1" lang="ja-JP" altLang="en-US" sz="1050">
              <a:solidFill>
                <a:srgbClr val="000000"/>
              </a:solidFill>
              <a:latin typeface="ＭＳ ゴシック" pitchFamily="49" charset="-128"/>
              <a:ea typeface="ＭＳ ゴシック" pitchFamily="49" charset="-128"/>
            </a:rPr>
            <a:t>億円、平成</a:t>
          </a:r>
          <a:r>
            <a:rPr kumimoji="1" lang="en-US" altLang="ja-JP" sz="1050">
              <a:solidFill>
                <a:srgbClr val="000000"/>
              </a:solidFill>
              <a:latin typeface="ＭＳ ゴシック" pitchFamily="49" charset="-128"/>
              <a:ea typeface="ＭＳ ゴシック" pitchFamily="49" charset="-128"/>
            </a:rPr>
            <a:t>22</a:t>
          </a:r>
          <a:r>
            <a:rPr kumimoji="1" lang="ja-JP" altLang="en-US" sz="1050">
              <a:solidFill>
                <a:srgbClr val="000000"/>
              </a:solidFill>
              <a:latin typeface="ＭＳ ゴシック" pitchFamily="49" charset="-128"/>
              <a:ea typeface="ＭＳ ゴシック" pitchFamily="49" charset="-128"/>
            </a:rPr>
            <a:t>年度に市立泉佐野病院の地方独立行政法人化で</a:t>
          </a:r>
          <a:r>
            <a:rPr kumimoji="1" lang="en-US" altLang="ja-JP" sz="1050">
              <a:solidFill>
                <a:srgbClr val="000000"/>
              </a:solidFill>
              <a:latin typeface="ＭＳ ゴシック" pitchFamily="49" charset="-128"/>
              <a:ea typeface="ＭＳ ゴシック" pitchFamily="49" charset="-128"/>
            </a:rPr>
            <a:t>43.5</a:t>
          </a:r>
          <a:r>
            <a:rPr kumimoji="1" lang="ja-JP" altLang="en-US" sz="1050">
              <a:solidFill>
                <a:srgbClr val="000000"/>
              </a:solidFill>
              <a:latin typeface="ＭＳ ゴシック" pitchFamily="49" charset="-128"/>
              <a:ea typeface="ＭＳ ゴシック" pitchFamily="49" charset="-128"/>
            </a:rPr>
            <a:t>億円の第三セクター等改革推進債を発行したため、一般会計等に係る地方債の現在高は平成</a:t>
          </a:r>
          <a:r>
            <a:rPr kumimoji="1" lang="en-US" altLang="ja-JP" sz="1050">
              <a:solidFill>
                <a:srgbClr val="000000"/>
              </a:solidFill>
              <a:latin typeface="ＭＳ ゴシック" pitchFamily="49" charset="-128"/>
              <a:ea typeface="ＭＳ ゴシック" pitchFamily="49" charset="-128"/>
            </a:rPr>
            <a:t>23</a:t>
          </a:r>
          <a:r>
            <a:rPr kumimoji="1" lang="ja-JP" altLang="en-US" sz="1050">
              <a:solidFill>
                <a:srgbClr val="000000"/>
              </a:solidFill>
              <a:latin typeface="ＭＳ ゴシック" pitchFamily="49" charset="-128"/>
              <a:ea typeface="ＭＳ ゴシック" pitchFamily="49" charset="-128"/>
            </a:rPr>
            <a:t>年度まで増加した。しかしながら、宅地造成事業会計を廃止することで連結実質赤字額を解消し、投資事業を精査し新規の地方債の発行を抑制していることで、将来負担比率の分子となる額は減少の傾向となっている。</a:t>
          </a:r>
        </a:p>
        <a:p>
          <a:r>
            <a:rPr kumimoji="1" lang="ja-JP" altLang="en-US" sz="1050">
              <a:solidFill>
                <a:srgbClr val="000000"/>
              </a:solidFill>
              <a:latin typeface="ＭＳ ゴシック" pitchFamily="49" charset="-128"/>
              <a:ea typeface="ＭＳ ゴシック" pitchFamily="49" charset="-128"/>
            </a:rPr>
            <a:t>　平成</a:t>
          </a:r>
          <a:r>
            <a:rPr kumimoji="1" lang="en-US" altLang="ja-JP" sz="1050">
              <a:solidFill>
                <a:srgbClr val="000000"/>
              </a:solidFill>
              <a:latin typeface="ＭＳ ゴシック" pitchFamily="49" charset="-128"/>
              <a:ea typeface="ＭＳ ゴシック" pitchFamily="49" charset="-128"/>
            </a:rPr>
            <a:t>30</a:t>
          </a:r>
          <a:r>
            <a:rPr kumimoji="1" lang="ja-JP" altLang="en-US" sz="1050">
              <a:solidFill>
                <a:srgbClr val="000000"/>
              </a:solidFill>
              <a:latin typeface="ＭＳ ゴシック" pitchFamily="49" charset="-128"/>
              <a:ea typeface="ＭＳ ゴシック" pitchFamily="49" charset="-128"/>
            </a:rPr>
            <a:t>年度は、地方債残高が</a:t>
          </a:r>
          <a:r>
            <a:rPr kumimoji="1" lang="en-US" altLang="ja-JP" sz="1050">
              <a:solidFill>
                <a:srgbClr val="000000"/>
              </a:solidFill>
              <a:latin typeface="ＭＳ ゴシック" pitchFamily="49" charset="-128"/>
              <a:ea typeface="ＭＳ ゴシック" pitchFamily="49" charset="-128"/>
            </a:rPr>
            <a:t>33.3</a:t>
          </a:r>
          <a:r>
            <a:rPr kumimoji="1" lang="ja-JP" altLang="en-US" sz="1050">
              <a:solidFill>
                <a:srgbClr val="000000"/>
              </a:solidFill>
              <a:latin typeface="ＭＳ ゴシック" pitchFamily="49" charset="-128"/>
              <a:ea typeface="ＭＳ ゴシック" pitchFamily="49" charset="-128"/>
            </a:rPr>
            <a:t>億円減少し、ふるさと応援寄附積立てによる充当可能基金残高の増などで将来負担比率の分子が</a:t>
          </a:r>
          <a:r>
            <a:rPr kumimoji="1" lang="en-US" altLang="ja-JP" sz="1050">
              <a:solidFill>
                <a:srgbClr val="000000"/>
              </a:solidFill>
              <a:latin typeface="ＭＳ ゴシック" pitchFamily="49" charset="-128"/>
              <a:ea typeface="ＭＳ ゴシック" pitchFamily="49" charset="-128"/>
            </a:rPr>
            <a:t>219.7</a:t>
          </a:r>
          <a:r>
            <a:rPr kumimoji="1" lang="ja-JP" altLang="en-US" sz="1050">
              <a:solidFill>
                <a:srgbClr val="000000"/>
              </a:solidFill>
              <a:latin typeface="ＭＳ ゴシック" pitchFamily="49" charset="-128"/>
              <a:ea typeface="ＭＳ ゴシック" pitchFamily="49" charset="-128"/>
            </a:rPr>
            <a:t>億円減少したため、将来負担比率は</a:t>
          </a:r>
          <a:r>
            <a:rPr kumimoji="1" lang="en-US" altLang="ja-JP" sz="1050">
              <a:solidFill>
                <a:srgbClr val="000000"/>
              </a:solidFill>
              <a:latin typeface="ＭＳ ゴシック" pitchFamily="49" charset="-128"/>
              <a:ea typeface="ＭＳ ゴシック" pitchFamily="49" charset="-128"/>
            </a:rPr>
            <a:t>113.4</a:t>
          </a:r>
          <a:r>
            <a:rPr kumimoji="1" lang="ja-JP" altLang="en-US" sz="1050">
              <a:solidFill>
                <a:srgbClr val="000000"/>
              </a:solidFill>
              <a:latin typeface="ＭＳ ゴシック" pitchFamily="49" charset="-128"/>
              <a:ea typeface="ＭＳ ゴシック" pitchFamily="49" charset="-128"/>
            </a:rPr>
            <a:t>ポイント改善した。しかし、地方債残高は依然として高水準であるため、今後も、中期財政運営方針に基づき、計画的な地方債の発行とすることで、更なる比率の改善に努める。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減債基金を取り崩して繰上償還を実施した</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ふるさと応援寄附金の積立による増があったことにより、基金全体の平成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年度末残高は増加して、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中期財政</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運営方針</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に基づき、</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財政調整機能を有する基金の残高を可能な限り保持していくことで、安定的な財政運営を</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目指す。</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広報</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聴基金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広報及び</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聴業務の円滑な運営と充実を図る。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国際交流振興基金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国際化の進展に伴い、国際交流の振興を図るための資金に充当。</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職員福利厚生基金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職員の福利厚生に要する経費に充当。</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福祉基金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社会福祉活動の推進を目的として本市への善意の寄附金等を適切・効果的に運用する。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公共施設整備等基金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公共施設の整備を図るため並びにふるさと応援寄附金事業に要する経費及びふるさと応援寄附者が指定した事業に要する経費に充当。</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環境衛生事業に充当。</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公園等整備基金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本市の公園・広場及び緑地の整備事業の資金に充当。</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芸術文化振興事業基金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芸術及び文化の振興を目的として本市への指定寄附金の適正な管理及び効果的な運用を図る。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ふるさと文化資料基金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本市の文化歴史を知る上で貴重な芸術作品や歴史民俗資料等を収集し、保存活用することで文化の振興を図る。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市営住宅整備基金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市営住宅の整備を図るための資金積立及び充当。</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地域経済振興基金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地域経済の発展と産業振興を図るための資金に充当</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地域における自治活動の振興と住民自治の促進を図る経費に充てるための資金積立。</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スポーツの振興、図書の充実その他教育の振興に要する経費に充てるための資金積立。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ふるさと応援寄附金などを積み立てたことなどにより増加した。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ふるさと応援寄附金を目的に応じた事業に取り崩す。</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年度黒字の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を積み立てたことにより平成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年度末残高から増加している。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安定した財政運営を行っていくために、基金残高を</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保持し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ていく</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減債基金を活用して計画的に繰上償還を実施していることから平成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年度末残高も減少している。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中期財政</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運営方針</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に基づき、地方債残高を</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年度には、標準財政規模の約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倍の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以下とするため、</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減債基金を活用し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計画的に繰上償還を実施していく。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年度においては、有形</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固定資産減価償却率は、類似団体内平均値を下回っているが、公共施設など</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取得からある程度の期間が経過し、老朽化が進行していることから、維持更新のための対策が必要である。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また、公共施設等総合管理計画などに基づき、施設の維持管理、再配置を検討することで、公共施設等の適正管理に努める。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a:t>
          </a:r>
        </a:p>
        <a:p>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年度の本市の数値は表示していない。</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0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73533</xdr:rowOff>
    </xdr:from>
    <xdr:to>
      <xdr:col>19</xdr:col>
      <xdr:colOff>187325</xdr:colOff>
      <xdr:row>33</xdr:row>
      <xdr:rowOff>3683</xdr:rowOff>
    </xdr:to>
    <xdr:sp macro="" textlink="">
      <xdr:nvSpPr>
        <xdr:cNvPr id="77" name="楕円 76"/>
        <xdr:cNvSpPr/>
      </xdr:nvSpPr>
      <xdr:spPr>
        <a:xfrm>
          <a:off x="4000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155575</xdr:rowOff>
    </xdr:from>
    <xdr:to>
      <xdr:col>15</xdr:col>
      <xdr:colOff>187325</xdr:colOff>
      <xdr:row>33</xdr:row>
      <xdr:rowOff>85725</xdr:rowOff>
    </xdr:to>
    <xdr:sp macro="" textlink="">
      <xdr:nvSpPr>
        <xdr:cNvPr id="78" name="楕円 77"/>
        <xdr:cNvSpPr/>
      </xdr:nvSpPr>
      <xdr:spPr>
        <a:xfrm>
          <a:off x="323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124333</xdr:rowOff>
    </xdr:from>
    <xdr:to>
      <xdr:col>19</xdr:col>
      <xdr:colOff>136525</xdr:colOff>
      <xdr:row>33</xdr:row>
      <xdr:rowOff>34925</xdr:rowOff>
    </xdr:to>
    <xdr:cxnSp macro="">
      <xdr:nvCxnSpPr>
        <xdr:cNvPr id="79" name="直線コネクタ 78"/>
        <xdr:cNvCxnSpPr/>
      </xdr:nvCxnSpPr>
      <xdr:spPr>
        <a:xfrm flipV="1">
          <a:off x="3289300" y="638225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0"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1"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2"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166260</xdr:rowOff>
    </xdr:from>
    <xdr:ext cx="405111" cy="259045"/>
    <xdr:sp macro="" textlink="">
      <xdr:nvSpPr>
        <xdr:cNvPr id="83" name="n_1mainValue有形固定資産減価償却率"/>
        <xdr:cNvSpPr txBox="1"/>
      </xdr:nvSpPr>
      <xdr:spPr>
        <a:xfrm>
          <a:off x="38360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84" name="n_2mainValue有形固定資産減価償却率"/>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は、類似団体内平均値を大きく上回っている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。これは将来負担額の中で、地方債残高や土地開発公社を含む設立法人の負債額が大きい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今後も中期財政計画に基づき、事業費の精査等を行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うとともに、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地方債の新規発行の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抑制や、地方債の繰上償還の実施など</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により、地方債残高の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ていく。</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また、土地開発公社については、今後も経営の健全化を進めることで、負債の解消に努めていく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5" name="テキスト ボックス 10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7" name="テキスト ボックス 106"/>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30</xdr:row>
      <xdr:rowOff>33346</xdr:rowOff>
    </xdr:from>
    <xdr:to>
      <xdr:col>76</xdr:col>
      <xdr:colOff>21589</xdr:colOff>
      <xdr:row>34</xdr:row>
      <xdr:rowOff>151342</xdr:rowOff>
    </xdr:to>
    <xdr:cxnSp macro="">
      <xdr:nvCxnSpPr>
        <xdr:cNvPr id="113" name="直線コネクタ 112"/>
        <xdr:cNvCxnSpPr/>
      </xdr:nvCxnSpPr>
      <xdr:spPr>
        <a:xfrm flipV="1">
          <a:off x="14793595" y="5948371"/>
          <a:ext cx="1269" cy="80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151473</xdr:rowOff>
    </xdr:from>
    <xdr:ext cx="560923" cy="259045"/>
    <xdr:sp macro="" textlink="">
      <xdr:nvSpPr>
        <xdr:cNvPr id="116" name="債務償還比率最大値テキスト"/>
        <xdr:cNvSpPr txBox="1"/>
      </xdr:nvSpPr>
      <xdr:spPr>
        <a:xfrm>
          <a:off x="14846300" y="572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33346</xdr:rowOff>
    </xdr:from>
    <xdr:to>
      <xdr:col>76</xdr:col>
      <xdr:colOff>111125</xdr:colOff>
      <xdr:row>30</xdr:row>
      <xdr:rowOff>33346</xdr:rowOff>
    </xdr:to>
    <xdr:cxnSp macro="">
      <xdr:nvCxnSpPr>
        <xdr:cNvPr id="117" name="直線コネクタ 116"/>
        <xdr:cNvCxnSpPr/>
      </xdr:nvCxnSpPr>
      <xdr:spPr>
        <a:xfrm>
          <a:off x="14706600" y="594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166556</xdr:rowOff>
    </xdr:from>
    <xdr:ext cx="469744" cy="259045"/>
    <xdr:sp macro="" textlink="">
      <xdr:nvSpPr>
        <xdr:cNvPr id="118" name="債務償還比率平均値テキスト"/>
        <xdr:cNvSpPr txBox="1"/>
      </xdr:nvSpPr>
      <xdr:spPr>
        <a:xfrm>
          <a:off x="14846300" y="625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16679</xdr:rowOff>
    </xdr:from>
    <xdr:to>
      <xdr:col>76</xdr:col>
      <xdr:colOff>73025</xdr:colOff>
      <xdr:row>32</xdr:row>
      <xdr:rowOff>118279</xdr:rowOff>
    </xdr:to>
    <xdr:sp macro="" textlink="">
      <xdr:nvSpPr>
        <xdr:cNvPr id="119" name="フローチャート: 判断 118"/>
        <xdr:cNvSpPr/>
      </xdr:nvSpPr>
      <xdr:spPr>
        <a:xfrm>
          <a:off x="14744700" y="627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3437</xdr:rowOff>
    </xdr:from>
    <xdr:to>
      <xdr:col>72</xdr:col>
      <xdr:colOff>123825</xdr:colOff>
      <xdr:row>32</xdr:row>
      <xdr:rowOff>105037</xdr:rowOff>
    </xdr:to>
    <xdr:sp macro="" textlink="">
      <xdr:nvSpPr>
        <xdr:cNvPr id="120" name="フローチャート: 判断 119"/>
        <xdr:cNvSpPr/>
      </xdr:nvSpPr>
      <xdr:spPr>
        <a:xfrm>
          <a:off x="14033500" y="626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83012</xdr:rowOff>
    </xdr:from>
    <xdr:to>
      <xdr:col>76</xdr:col>
      <xdr:colOff>73025</xdr:colOff>
      <xdr:row>31</xdr:row>
      <xdr:rowOff>13162</xdr:rowOff>
    </xdr:to>
    <xdr:sp macro="" textlink="">
      <xdr:nvSpPr>
        <xdr:cNvPr id="126" name="楕円 125"/>
        <xdr:cNvSpPr/>
      </xdr:nvSpPr>
      <xdr:spPr>
        <a:xfrm>
          <a:off x="14744700" y="59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169389</xdr:rowOff>
    </xdr:from>
    <xdr:ext cx="469744" cy="259045"/>
    <xdr:sp macro="" textlink="">
      <xdr:nvSpPr>
        <xdr:cNvPr id="127" name="債務償還比率該当値テキスト"/>
        <xdr:cNvSpPr txBox="1"/>
      </xdr:nvSpPr>
      <xdr:spPr>
        <a:xfrm>
          <a:off x="14846300" y="591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36094</xdr:rowOff>
    </xdr:from>
    <xdr:to>
      <xdr:col>72</xdr:col>
      <xdr:colOff>123825</xdr:colOff>
      <xdr:row>27</xdr:row>
      <xdr:rowOff>137694</xdr:rowOff>
    </xdr:to>
    <xdr:sp macro="" textlink="">
      <xdr:nvSpPr>
        <xdr:cNvPr id="128" name="楕円 127"/>
        <xdr:cNvSpPr/>
      </xdr:nvSpPr>
      <xdr:spPr>
        <a:xfrm>
          <a:off x="14033500" y="54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86894</xdr:rowOff>
    </xdr:from>
    <xdr:to>
      <xdr:col>76</xdr:col>
      <xdr:colOff>22225</xdr:colOff>
      <xdr:row>30</xdr:row>
      <xdr:rowOff>133812</xdr:rowOff>
    </xdr:to>
    <xdr:cxnSp macro="">
      <xdr:nvCxnSpPr>
        <xdr:cNvPr id="129" name="直線コネクタ 128"/>
        <xdr:cNvCxnSpPr/>
      </xdr:nvCxnSpPr>
      <xdr:spPr>
        <a:xfrm>
          <a:off x="14084300" y="5487569"/>
          <a:ext cx="711200" cy="56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96164</xdr:rowOff>
    </xdr:from>
    <xdr:ext cx="469744" cy="259045"/>
    <xdr:sp macro="" textlink="">
      <xdr:nvSpPr>
        <xdr:cNvPr id="130" name="n_1aveValue債務償還比率"/>
        <xdr:cNvSpPr txBox="1"/>
      </xdr:nvSpPr>
      <xdr:spPr>
        <a:xfrm>
          <a:off x="13836727" y="63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154221</xdr:rowOff>
    </xdr:from>
    <xdr:ext cx="560923" cy="259045"/>
    <xdr:sp macro="" textlink="">
      <xdr:nvSpPr>
        <xdr:cNvPr id="131" name="n_1mainValue債務償還比率"/>
        <xdr:cNvSpPr txBox="1"/>
      </xdr:nvSpPr>
      <xdr:spPr>
        <a:xfrm>
          <a:off x="13791138" y="521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68834</xdr:rowOff>
    </xdr:from>
    <xdr:to>
      <xdr:col>20</xdr:col>
      <xdr:colOff>38100</xdr:colOff>
      <xdr:row>38</xdr:row>
      <xdr:rowOff>170434</xdr:rowOff>
    </xdr:to>
    <xdr:sp macro="" textlink="">
      <xdr:nvSpPr>
        <xdr:cNvPr id="69" name="楕円 68"/>
        <xdr:cNvSpPr/>
      </xdr:nvSpPr>
      <xdr:spPr>
        <a:xfrm>
          <a:off x="3746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107696</xdr:rowOff>
    </xdr:from>
    <xdr:to>
      <xdr:col>15</xdr:col>
      <xdr:colOff>101600</xdr:colOff>
      <xdr:row>39</xdr:row>
      <xdr:rowOff>37846</xdr:rowOff>
    </xdr:to>
    <xdr:sp macro="" textlink="">
      <xdr:nvSpPr>
        <xdr:cNvPr id="70" name="楕円 69"/>
        <xdr:cNvSpPr/>
      </xdr:nvSpPr>
      <xdr:spPr>
        <a:xfrm>
          <a:off x="2857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119634</xdr:rowOff>
    </xdr:from>
    <xdr:to>
      <xdr:col>19</xdr:col>
      <xdr:colOff>177800</xdr:colOff>
      <xdr:row>38</xdr:row>
      <xdr:rowOff>158496</xdr:rowOff>
    </xdr:to>
    <xdr:cxnSp macro="">
      <xdr:nvCxnSpPr>
        <xdr:cNvPr id="71" name="直線コネクタ 70"/>
        <xdr:cNvCxnSpPr/>
      </xdr:nvCxnSpPr>
      <xdr:spPr>
        <a:xfrm flipV="1">
          <a:off x="2908300" y="66347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2"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3"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4"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15511</xdr:rowOff>
    </xdr:from>
    <xdr:ext cx="405111" cy="259045"/>
    <xdr:sp macro="" textlink="">
      <xdr:nvSpPr>
        <xdr:cNvPr id="75" name="n_1mainValue【道路】&#10;有形固定資産減価償却率"/>
        <xdr:cNvSpPr txBox="1"/>
      </xdr:nvSpPr>
      <xdr:spPr>
        <a:xfrm>
          <a:off x="35820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54373</xdr:rowOff>
    </xdr:from>
    <xdr:ext cx="405111" cy="259045"/>
    <xdr:sp macro="" textlink="">
      <xdr:nvSpPr>
        <xdr:cNvPr id="76" name="n_2mainValue【道路】&#10;有形固定資産減価償却率"/>
        <xdr:cNvSpPr txBox="1"/>
      </xdr:nvSpPr>
      <xdr:spPr>
        <a:xfrm>
          <a:off x="27057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0" name="直線コネクタ 99"/>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1"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2" name="直線コネクタ 101"/>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3"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4" name="直線コネクタ 103"/>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5"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6" name="フローチャート: 判断 105"/>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07" name="フローチャート: 判断 106"/>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08" name="フローチャート: 判断 107"/>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09" name="フローチャート: 判断 108"/>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115621</xdr:rowOff>
    </xdr:from>
    <xdr:to>
      <xdr:col>50</xdr:col>
      <xdr:colOff>165100</xdr:colOff>
      <xdr:row>41</xdr:row>
      <xdr:rowOff>45771</xdr:rowOff>
    </xdr:to>
    <xdr:sp macro="" textlink="">
      <xdr:nvSpPr>
        <xdr:cNvPr id="115" name="楕円 114"/>
        <xdr:cNvSpPr/>
      </xdr:nvSpPr>
      <xdr:spPr>
        <a:xfrm>
          <a:off x="9588500" y="69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115774</xdr:rowOff>
    </xdr:from>
    <xdr:to>
      <xdr:col>46</xdr:col>
      <xdr:colOff>38100</xdr:colOff>
      <xdr:row>41</xdr:row>
      <xdr:rowOff>45924</xdr:rowOff>
    </xdr:to>
    <xdr:sp macro="" textlink="">
      <xdr:nvSpPr>
        <xdr:cNvPr id="116" name="楕円 115"/>
        <xdr:cNvSpPr/>
      </xdr:nvSpPr>
      <xdr:spPr>
        <a:xfrm>
          <a:off x="8699500" y="69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166421</xdr:rowOff>
    </xdr:from>
    <xdr:to>
      <xdr:col>50</xdr:col>
      <xdr:colOff>114300</xdr:colOff>
      <xdr:row>40</xdr:row>
      <xdr:rowOff>166574</xdr:rowOff>
    </xdr:to>
    <xdr:cxnSp macro="">
      <xdr:nvCxnSpPr>
        <xdr:cNvPr id="117" name="直線コネクタ 116"/>
        <xdr:cNvCxnSpPr/>
      </xdr:nvCxnSpPr>
      <xdr:spPr>
        <a:xfrm flipV="1">
          <a:off x="8750300" y="702442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18"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19"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0"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36898</xdr:rowOff>
    </xdr:from>
    <xdr:ext cx="469744" cy="259045"/>
    <xdr:sp macro="" textlink="">
      <xdr:nvSpPr>
        <xdr:cNvPr id="121" name="n_1mainValue【道路】&#10;一人当たり延長"/>
        <xdr:cNvSpPr txBox="1"/>
      </xdr:nvSpPr>
      <xdr:spPr>
        <a:xfrm>
          <a:off x="9391727" y="70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37051</xdr:rowOff>
    </xdr:from>
    <xdr:ext cx="469744" cy="259045"/>
    <xdr:sp macro="" textlink="">
      <xdr:nvSpPr>
        <xdr:cNvPr id="122" name="n_2mainValue【道路】&#10;一人当たり延長"/>
        <xdr:cNvSpPr txBox="1"/>
      </xdr:nvSpPr>
      <xdr:spPr>
        <a:xfrm>
          <a:off x="8515427" y="70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48" name="直線コネクタ 147"/>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49"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0" name="直線コネクタ 149"/>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1"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2" name="直線コネクタ 151"/>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3"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54" name="フローチャート: 判断 153"/>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55" name="フローチャート: 判断 154"/>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56" name="フローチャート: 判断 155"/>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57" name="フローチャート: 判断 156"/>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115751</xdr:rowOff>
    </xdr:from>
    <xdr:to>
      <xdr:col>20</xdr:col>
      <xdr:colOff>38100</xdr:colOff>
      <xdr:row>58</xdr:row>
      <xdr:rowOff>45901</xdr:rowOff>
    </xdr:to>
    <xdr:sp macro="" textlink="">
      <xdr:nvSpPr>
        <xdr:cNvPr id="163" name="楕円 162"/>
        <xdr:cNvSpPr/>
      </xdr:nvSpPr>
      <xdr:spPr>
        <a:xfrm>
          <a:off x="3746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150041</xdr:rowOff>
    </xdr:from>
    <xdr:to>
      <xdr:col>15</xdr:col>
      <xdr:colOff>101600</xdr:colOff>
      <xdr:row>58</xdr:row>
      <xdr:rowOff>80191</xdr:rowOff>
    </xdr:to>
    <xdr:sp macro="" textlink="">
      <xdr:nvSpPr>
        <xdr:cNvPr id="164" name="楕円 163"/>
        <xdr:cNvSpPr/>
      </xdr:nvSpPr>
      <xdr:spPr>
        <a:xfrm>
          <a:off x="2857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166551</xdr:rowOff>
    </xdr:from>
    <xdr:to>
      <xdr:col>19</xdr:col>
      <xdr:colOff>177800</xdr:colOff>
      <xdr:row>58</xdr:row>
      <xdr:rowOff>29391</xdr:rowOff>
    </xdr:to>
    <xdr:cxnSp macro="">
      <xdr:nvCxnSpPr>
        <xdr:cNvPr id="165" name="直線コネクタ 164"/>
        <xdr:cNvCxnSpPr/>
      </xdr:nvCxnSpPr>
      <xdr:spPr>
        <a:xfrm flipV="1">
          <a:off x="2908300" y="99392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66"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67"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68"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62428</xdr:rowOff>
    </xdr:from>
    <xdr:ext cx="405111" cy="259045"/>
    <xdr:sp macro="" textlink="">
      <xdr:nvSpPr>
        <xdr:cNvPr id="169" name="n_1mainValue【橋りょう・トンネル】&#10;有形固定資産減価償却率"/>
        <xdr:cNvSpPr txBox="1"/>
      </xdr:nvSpPr>
      <xdr:spPr>
        <a:xfrm>
          <a:off x="35820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96718</xdr:rowOff>
    </xdr:from>
    <xdr:ext cx="405111" cy="259045"/>
    <xdr:sp macro="" textlink="">
      <xdr:nvSpPr>
        <xdr:cNvPr id="170" name="n_2mainValue【橋りょう・トンネル】&#10;有形固定資産減価償却率"/>
        <xdr:cNvSpPr txBox="1"/>
      </xdr:nvSpPr>
      <xdr:spPr>
        <a:xfrm>
          <a:off x="2705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0" name="テキスト ボックス 18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194" name="直線コネクタ 193"/>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5"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6" name="直線コネクタ 195"/>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197"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198" name="直線コネクタ 197"/>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199"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0" name="フローチャート: 判断 199"/>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01" name="フローチャート: 判断 200"/>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02" name="フローチャート: 判断 201"/>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03" name="フローチャート: 判断 202"/>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167715</xdr:rowOff>
    </xdr:from>
    <xdr:to>
      <xdr:col>50</xdr:col>
      <xdr:colOff>165100</xdr:colOff>
      <xdr:row>64</xdr:row>
      <xdr:rowOff>97865</xdr:rowOff>
    </xdr:to>
    <xdr:sp macro="" textlink="">
      <xdr:nvSpPr>
        <xdr:cNvPr id="209" name="楕円 208"/>
        <xdr:cNvSpPr/>
      </xdr:nvSpPr>
      <xdr:spPr>
        <a:xfrm>
          <a:off x="9588500" y="109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167734</xdr:rowOff>
    </xdr:from>
    <xdr:to>
      <xdr:col>46</xdr:col>
      <xdr:colOff>38100</xdr:colOff>
      <xdr:row>64</xdr:row>
      <xdr:rowOff>97884</xdr:rowOff>
    </xdr:to>
    <xdr:sp macro="" textlink="">
      <xdr:nvSpPr>
        <xdr:cNvPr id="210" name="楕円 209"/>
        <xdr:cNvSpPr/>
      </xdr:nvSpPr>
      <xdr:spPr>
        <a:xfrm>
          <a:off x="8699500" y="10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47065</xdr:rowOff>
    </xdr:from>
    <xdr:to>
      <xdr:col>50</xdr:col>
      <xdr:colOff>114300</xdr:colOff>
      <xdr:row>64</xdr:row>
      <xdr:rowOff>47084</xdr:rowOff>
    </xdr:to>
    <xdr:cxnSp macro="">
      <xdr:nvCxnSpPr>
        <xdr:cNvPr id="211" name="直線コネクタ 210"/>
        <xdr:cNvCxnSpPr/>
      </xdr:nvCxnSpPr>
      <xdr:spPr>
        <a:xfrm flipV="1">
          <a:off x="8750300" y="1101986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12"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13"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14"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88992</xdr:rowOff>
    </xdr:from>
    <xdr:ext cx="469744" cy="259045"/>
    <xdr:sp macro="" textlink="">
      <xdr:nvSpPr>
        <xdr:cNvPr id="215" name="n_1mainValue【橋りょう・トンネル】&#10;一人当たり有形固定資産（償却資産）額"/>
        <xdr:cNvSpPr txBox="1"/>
      </xdr:nvSpPr>
      <xdr:spPr>
        <a:xfrm>
          <a:off x="9391728" y="1106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89011</xdr:rowOff>
    </xdr:from>
    <xdr:ext cx="469744" cy="259045"/>
    <xdr:sp macro="" textlink="">
      <xdr:nvSpPr>
        <xdr:cNvPr id="216" name="n_2mainValue【橋りょう・トンネル】&#10;一人当たり有形固定資産（償却資産）額"/>
        <xdr:cNvSpPr txBox="1"/>
      </xdr:nvSpPr>
      <xdr:spPr>
        <a:xfrm>
          <a:off x="8515428" y="11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41" name="直線コネクタ 240"/>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42"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43" name="直線コネクタ 242"/>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44"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45" name="直線コネクタ 244"/>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46"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7" name="フローチャート: 判断 246"/>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48" name="フローチャート: 判断 247"/>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49" name="フローチャート: 判断 248"/>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50" name="フローチャート: 判断 249"/>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256" name="楕円 255"/>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97789</xdr:rowOff>
    </xdr:from>
    <xdr:to>
      <xdr:col>15</xdr:col>
      <xdr:colOff>101600</xdr:colOff>
      <xdr:row>83</xdr:row>
      <xdr:rowOff>27939</xdr:rowOff>
    </xdr:to>
    <xdr:sp macro="" textlink="">
      <xdr:nvSpPr>
        <xdr:cNvPr id="257" name="楕円 256"/>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148589</xdr:rowOff>
    </xdr:to>
    <xdr:cxnSp macro="">
      <xdr:nvCxnSpPr>
        <xdr:cNvPr id="258" name="直線コネクタ 257"/>
        <xdr:cNvCxnSpPr/>
      </xdr:nvCxnSpPr>
      <xdr:spPr>
        <a:xfrm flipV="1">
          <a:off x="2908300" y="14171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5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6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61"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262" name="n_1main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263"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4" name="直線コネクタ 27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5" name="テキスト ボックス 27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8" name="直線コネクタ 27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9" name="テキスト ボックス 27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83" name="直線コネクタ 28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8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85" name="直線コネクタ 28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8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87" name="直線コネクタ 28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28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89" name="フローチャート: 判断 28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90" name="フローチャート: 判断 28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91" name="フローチャート: 判断 29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292" name="フローチャート: 判断 29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298" name="楕円 297"/>
        <xdr:cNvSpPr/>
      </xdr:nvSpPr>
      <xdr:spPr>
        <a:xfrm>
          <a:off x="958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85026</xdr:rowOff>
    </xdr:from>
    <xdr:to>
      <xdr:col>46</xdr:col>
      <xdr:colOff>38100</xdr:colOff>
      <xdr:row>83</xdr:row>
      <xdr:rowOff>15176</xdr:rowOff>
    </xdr:to>
    <xdr:sp macro="" textlink="">
      <xdr:nvSpPr>
        <xdr:cNvPr id="299" name="楕円 298"/>
        <xdr:cNvSpPr/>
      </xdr:nvSpPr>
      <xdr:spPr>
        <a:xfrm>
          <a:off x="8699500" y="14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135255</xdr:rowOff>
    </xdr:from>
    <xdr:to>
      <xdr:col>50</xdr:col>
      <xdr:colOff>114300</xdr:colOff>
      <xdr:row>82</xdr:row>
      <xdr:rowOff>135826</xdr:rowOff>
    </xdr:to>
    <xdr:cxnSp macro="">
      <xdr:nvCxnSpPr>
        <xdr:cNvPr id="300" name="直線コネクタ 299"/>
        <xdr:cNvCxnSpPr/>
      </xdr:nvCxnSpPr>
      <xdr:spPr>
        <a:xfrm flipV="1">
          <a:off x="8750300" y="141941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01"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02"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03"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5732</xdr:rowOff>
    </xdr:from>
    <xdr:ext cx="469744" cy="259045"/>
    <xdr:sp macro="" textlink="">
      <xdr:nvSpPr>
        <xdr:cNvPr id="304" name="n_1mainValue【公営住宅】&#10;一人当たり面積"/>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31703</xdr:rowOff>
    </xdr:from>
    <xdr:ext cx="469744" cy="259045"/>
    <xdr:sp macro="" textlink="">
      <xdr:nvSpPr>
        <xdr:cNvPr id="305" name="n_2mainValue【公営住宅】&#10;一人当たり面積"/>
        <xdr:cNvSpPr txBox="1"/>
      </xdr:nvSpPr>
      <xdr:spPr>
        <a:xfrm>
          <a:off x="8515427" y="13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46" name="直線コネクタ 345"/>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47"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48" name="直線コネクタ 347"/>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49"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50" name="直線コネクタ 34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51"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52" name="フローチャート: 判断 35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53" name="フローチャート: 判断 35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54" name="フローチャート: 判断 353"/>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55" name="フローチャート: 判断 354"/>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40640</xdr:rowOff>
    </xdr:from>
    <xdr:to>
      <xdr:col>81</xdr:col>
      <xdr:colOff>101600</xdr:colOff>
      <xdr:row>41</xdr:row>
      <xdr:rowOff>142240</xdr:rowOff>
    </xdr:to>
    <xdr:sp macro="" textlink="">
      <xdr:nvSpPr>
        <xdr:cNvPr id="361" name="楕円 360"/>
        <xdr:cNvSpPr/>
      </xdr:nvSpPr>
      <xdr:spPr>
        <a:xfrm>
          <a:off x="1543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88265</xdr:rowOff>
    </xdr:from>
    <xdr:to>
      <xdr:col>76</xdr:col>
      <xdr:colOff>165100</xdr:colOff>
      <xdr:row>42</xdr:row>
      <xdr:rowOff>18415</xdr:rowOff>
    </xdr:to>
    <xdr:sp macro="" textlink="">
      <xdr:nvSpPr>
        <xdr:cNvPr id="362" name="楕円 361"/>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91440</xdr:rowOff>
    </xdr:from>
    <xdr:to>
      <xdr:col>81</xdr:col>
      <xdr:colOff>50800</xdr:colOff>
      <xdr:row>41</xdr:row>
      <xdr:rowOff>139065</xdr:rowOff>
    </xdr:to>
    <xdr:cxnSp macro="">
      <xdr:nvCxnSpPr>
        <xdr:cNvPr id="363" name="直線コネクタ 362"/>
        <xdr:cNvCxnSpPr/>
      </xdr:nvCxnSpPr>
      <xdr:spPr>
        <a:xfrm flipV="1">
          <a:off x="14592300" y="71208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64"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65"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66"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133367</xdr:rowOff>
    </xdr:from>
    <xdr:ext cx="405111" cy="259045"/>
    <xdr:sp macro="" textlink="">
      <xdr:nvSpPr>
        <xdr:cNvPr id="367" name="n_1mainValue【認定こども園・幼稚園・保育所】&#10;有形固定資産減価償却率"/>
        <xdr:cNvSpPr txBox="1"/>
      </xdr:nvSpPr>
      <xdr:spPr>
        <a:xfrm>
          <a:off x="152660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368" name="n_2mainValue【認定こども園・幼稚園・保育所】&#10;有形固定資産減価償却率"/>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90" name="直線コネクタ 389"/>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2" name="直線コネクタ 39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9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94" name="直線コネクタ 39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95"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96" name="フローチャート: 判断 395"/>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97" name="フローチャート: 判断 396"/>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98" name="フローチャート: 判断 397"/>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99" name="フローチャート: 判断 398"/>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05" name="楕円 404"/>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128270</xdr:rowOff>
    </xdr:from>
    <xdr:to>
      <xdr:col>107</xdr:col>
      <xdr:colOff>101600</xdr:colOff>
      <xdr:row>40</xdr:row>
      <xdr:rowOff>58420</xdr:rowOff>
    </xdr:to>
    <xdr:sp macro="" textlink="">
      <xdr:nvSpPr>
        <xdr:cNvPr id="406" name="楕円 405"/>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07" name="直線コネクタ 406"/>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08"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9"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10"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11"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74947</xdr:rowOff>
    </xdr:from>
    <xdr:ext cx="469744" cy="259045"/>
    <xdr:sp macro="" textlink="">
      <xdr:nvSpPr>
        <xdr:cNvPr id="412" name="n_2mainValue【認定こども園・幼稚園・保育所】&#10;一人当たり面積"/>
        <xdr:cNvSpPr txBox="1"/>
      </xdr:nvSpPr>
      <xdr:spPr>
        <a:xfrm>
          <a:off x="20199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37" name="直線コネクタ 436"/>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38"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39" name="直線コネクタ 438"/>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0"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1" name="直線コネクタ 440"/>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42"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43" name="フローチャート: 判断 44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44" name="フローチャート: 判断 443"/>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45" name="フローチャート: 判断 444"/>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46" name="フローチャート: 判断 445"/>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52" name="楕円 451"/>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453" name="楕円 452"/>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22860</xdr:rowOff>
    </xdr:to>
    <xdr:cxnSp macro="">
      <xdr:nvCxnSpPr>
        <xdr:cNvPr id="454" name="直線コネクタ 453"/>
        <xdr:cNvCxnSpPr/>
      </xdr:nvCxnSpPr>
      <xdr:spPr>
        <a:xfrm flipV="1">
          <a:off x="14592300" y="10591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55"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56"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57"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58" name="n_1mainValue【学校施設】&#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459"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0" name="テキスト ボックス 4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86" name="直線コネクタ 485"/>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87"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88" name="直線コネクタ 487"/>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89"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90" name="直線コネクタ 489"/>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491"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92" name="フローチャート: 判断 491"/>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93" name="フローチャート: 判断 492"/>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94" name="フローチャート: 判断 493"/>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495" name="フローチャート: 判断 494"/>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150585</xdr:rowOff>
    </xdr:from>
    <xdr:to>
      <xdr:col>112</xdr:col>
      <xdr:colOff>38100</xdr:colOff>
      <xdr:row>61</xdr:row>
      <xdr:rowOff>80735</xdr:rowOff>
    </xdr:to>
    <xdr:sp macro="" textlink="">
      <xdr:nvSpPr>
        <xdr:cNvPr id="501" name="楕円 500"/>
        <xdr:cNvSpPr/>
      </xdr:nvSpPr>
      <xdr:spPr>
        <a:xfrm>
          <a:off x="21272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150585</xdr:rowOff>
    </xdr:from>
    <xdr:to>
      <xdr:col>107</xdr:col>
      <xdr:colOff>101600</xdr:colOff>
      <xdr:row>61</xdr:row>
      <xdr:rowOff>80735</xdr:rowOff>
    </xdr:to>
    <xdr:sp macro="" textlink="">
      <xdr:nvSpPr>
        <xdr:cNvPr id="502" name="楕円 501"/>
        <xdr:cNvSpPr/>
      </xdr:nvSpPr>
      <xdr:spPr>
        <a:xfrm>
          <a:off x="20383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29935</xdr:rowOff>
    </xdr:from>
    <xdr:to>
      <xdr:col>111</xdr:col>
      <xdr:colOff>177800</xdr:colOff>
      <xdr:row>61</xdr:row>
      <xdr:rowOff>29935</xdr:rowOff>
    </xdr:to>
    <xdr:cxnSp macro="">
      <xdr:nvCxnSpPr>
        <xdr:cNvPr id="503" name="直線コネクタ 502"/>
        <xdr:cNvCxnSpPr/>
      </xdr:nvCxnSpPr>
      <xdr:spPr>
        <a:xfrm>
          <a:off x="20434300" y="10488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04"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05"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06"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71862</xdr:rowOff>
    </xdr:from>
    <xdr:ext cx="469744" cy="259045"/>
    <xdr:sp macro="" textlink="">
      <xdr:nvSpPr>
        <xdr:cNvPr id="507" name="n_1mainValue【学校施設】&#10;一人当たり面積"/>
        <xdr:cNvSpPr txBox="1"/>
      </xdr:nvSpPr>
      <xdr:spPr>
        <a:xfrm>
          <a:off x="21075727"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71862</xdr:rowOff>
    </xdr:from>
    <xdr:ext cx="469744" cy="259045"/>
    <xdr:sp macro="" textlink="">
      <xdr:nvSpPr>
        <xdr:cNvPr id="508" name="n_2mainValue【学校施設】&#10;一人当たり面積"/>
        <xdr:cNvSpPr txBox="1"/>
      </xdr:nvSpPr>
      <xdr:spPr>
        <a:xfrm>
          <a:off x="20199427"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4" name="正方形/長方形 5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5" name="テキスト ボックス 5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6" name="直線コネクタ 5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7" name="テキスト ボックス 5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8" name="直線コネクタ 5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9" name="テキスト ボックス 5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0" name="直線コネクタ 5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1" name="テキスト ボックス 5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2" name="直線コネクタ 5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43" name="テキスト ボックス 54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547" name="直線コネクタ 546"/>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548"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549" name="直線コネクタ 548"/>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550"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551" name="直線コネクタ 55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552"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553" name="フローチャート: 判断 552"/>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554" name="フローチャート: 判断 55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555" name="フローチャート: 判断 554"/>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556" name="フローチャート: 判断 555"/>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96265</xdr:rowOff>
    </xdr:from>
    <xdr:to>
      <xdr:col>81</xdr:col>
      <xdr:colOff>101600</xdr:colOff>
      <xdr:row>105</xdr:row>
      <xdr:rowOff>26415</xdr:rowOff>
    </xdr:to>
    <xdr:sp macro="" textlink="">
      <xdr:nvSpPr>
        <xdr:cNvPr id="562" name="楕円 561"/>
        <xdr:cNvSpPr/>
      </xdr:nvSpPr>
      <xdr:spPr>
        <a:xfrm>
          <a:off x="15430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141987</xdr:rowOff>
    </xdr:from>
    <xdr:to>
      <xdr:col>76</xdr:col>
      <xdr:colOff>165100</xdr:colOff>
      <xdr:row>105</xdr:row>
      <xdr:rowOff>72137</xdr:rowOff>
    </xdr:to>
    <xdr:sp macro="" textlink="">
      <xdr:nvSpPr>
        <xdr:cNvPr id="563" name="楕円 562"/>
        <xdr:cNvSpPr/>
      </xdr:nvSpPr>
      <xdr:spPr>
        <a:xfrm>
          <a:off x="14541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147065</xdr:rowOff>
    </xdr:from>
    <xdr:to>
      <xdr:col>81</xdr:col>
      <xdr:colOff>50800</xdr:colOff>
      <xdr:row>105</xdr:row>
      <xdr:rowOff>21337</xdr:rowOff>
    </xdr:to>
    <xdr:cxnSp macro="">
      <xdr:nvCxnSpPr>
        <xdr:cNvPr id="564" name="直線コネクタ 563"/>
        <xdr:cNvCxnSpPr/>
      </xdr:nvCxnSpPr>
      <xdr:spPr>
        <a:xfrm flipV="1">
          <a:off x="14592300" y="1797786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56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566"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567"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17542</xdr:rowOff>
    </xdr:from>
    <xdr:ext cx="405111" cy="259045"/>
    <xdr:sp macro="" textlink="">
      <xdr:nvSpPr>
        <xdr:cNvPr id="568" name="n_1mainValue【公民館】&#10;有形固定資産減価償却率"/>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63264</xdr:rowOff>
    </xdr:from>
    <xdr:ext cx="405111" cy="259045"/>
    <xdr:sp macro="" textlink="">
      <xdr:nvSpPr>
        <xdr:cNvPr id="569" name="n_2mainValue【公民館】&#10;有形固定資産減価償却率"/>
        <xdr:cNvSpPr txBox="1"/>
      </xdr:nvSpPr>
      <xdr:spPr>
        <a:xfrm>
          <a:off x="14389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593" name="直線コネクタ 592"/>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594"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595" name="直線コネクタ 594"/>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596"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597" name="直線コネクタ 596"/>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598"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599" name="フローチャート: 判断 59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00" name="フローチャート: 判断 599"/>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01" name="フローチャート: 判断 600"/>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02" name="フローチャート: 判断 60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08" name="楕円 607"/>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09" name="楕円 608"/>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610" name="直線コネクタ 609"/>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11"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12"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13"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14"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15"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本市では、高度経済成長期以降の昭和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年代に教育系施設、行政系施設を中心に多くの施設が整備され、</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年を経過した施設の延床面積は全体の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％を超えている状況となっている。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有形固定資産減価償却率では、認定こども園・幼稚園・保育所、学校施設、公民館、公営住宅などで類似団体内平均値を下回っている。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これは、幼稚園や保育所の民間への委託化やこども園化により施設数が減ったことと、学校施設等は建替えが行われたことによるものである。                                                                                                                                                                                                                                                                                                          </a:t>
          </a:r>
          <a:br>
            <a:rPr kumimoji="1" lang="ja-JP" altLang="en-US" sz="1100">
              <a:solidFill>
                <a:srgbClr val="000000"/>
              </a:solidFill>
              <a:latin typeface="ＭＳ Ｐゴシック" panose="020B0600070205080204" pitchFamily="50" charset="-128"/>
              <a:ea typeface="ＭＳ Ｐゴシック" panose="020B0600070205080204" pitchFamily="50" charset="-128"/>
            </a:rPr>
          </a:br>
          <a:r>
            <a:rPr kumimoji="1" lang="ja-JP" altLang="en-US" sz="1100">
              <a:solidFill>
                <a:srgbClr val="000000"/>
              </a:solidFill>
              <a:latin typeface="ＭＳ Ｐゴシック" panose="020B0600070205080204" pitchFamily="50" charset="-128"/>
              <a:ea typeface="ＭＳ Ｐゴシック" panose="020B0600070205080204" pitchFamily="50" charset="-128"/>
            </a:rPr>
            <a:t>　一方、道路、橋りょう・トンネルが類似団体内平均値を上回っているのは、インフラ整備の老朽化が進んでいることによるものである。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こうしたことから、中期財政計画に基づき、安定した財政運営をめざすとともに、公共施設等総合管理計画などに基づき、今後は公共施設の適正な管理に努めていく。</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年度の本市の数値は表示していない。</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85470</xdr:rowOff>
    </xdr:from>
    <xdr:ext cx="405111" cy="259045"/>
    <xdr:sp macro="" textlink="">
      <xdr:nvSpPr>
        <xdr:cNvPr id="67"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4173</xdr:rowOff>
    </xdr:from>
    <xdr:to>
      <xdr:col>10</xdr:col>
      <xdr:colOff>165100</xdr:colOff>
      <xdr:row>38</xdr:row>
      <xdr:rowOff>105773</xdr:rowOff>
    </xdr:to>
    <xdr:sp macro="" textlink="">
      <xdr:nvSpPr>
        <xdr:cNvPr id="68" name="フローチャート: 判断 67"/>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122300</xdr:rowOff>
    </xdr:from>
    <xdr:ext cx="405111" cy="259045"/>
    <xdr:sp macro="" textlink="">
      <xdr:nvSpPr>
        <xdr:cNvPr id="69"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144599</xdr:rowOff>
    </xdr:from>
    <xdr:to>
      <xdr:col>15</xdr:col>
      <xdr:colOff>101600</xdr:colOff>
      <xdr:row>38</xdr:row>
      <xdr:rowOff>74749</xdr:rowOff>
    </xdr:to>
    <xdr:sp macro="" textlink="">
      <xdr:nvSpPr>
        <xdr:cNvPr id="75" name="楕円 74"/>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91276</xdr:rowOff>
    </xdr:from>
    <xdr:ext cx="405111" cy="259045"/>
    <xdr:sp macro="" textlink="">
      <xdr:nvSpPr>
        <xdr:cNvPr id="76" name="n_2mainValue【図書館】&#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2" name="直線コネクタ 101"/>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3"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4" name="直線コネクタ 103"/>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05"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06" name="直線コネクタ 105"/>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07"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08" name="フローチャート: 判断 107"/>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9" name="フローチャート: 判断 108"/>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0"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11" name="フローチャート: 判断 110"/>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12"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47172</xdr:rowOff>
    </xdr:from>
    <xdr:to>
      <xdr:col>41</xdr:col>
      <xdr:colOff>101600</xdr:colOff>
      <xdr:row>40</xdr:row>
      <xdr:rowOff>148772</xdr:rowOff>
    </xdr:to>
    <xdr:sp macro="" textlink="">
      <xdr:nvSpPr>
        <xdr:cNvPr id="113" name="フローチャート: 判断 112"/>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165299</xdr:rowOff>
    </xdr:from>
    <xdr:ext cx="469744" cy="259045"/>
    <xdr:sp macro="" textlink="">
      <xdr:nvSpPr>
        <xdr:cNvPr id="114"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14515</xdr:rowOff>
    </xdr:from>
    <xdr:to>
      <xdr:col>46</xdr:col>
      <xdr:colOff>38100</xdr:colOff>
      <xdr:row>40</xdr:row>
      <xdr:rowOff>116115</xdr:rowOff>
    </xdr:to>
    <xdr:sp macro="" textlink="">
      <xdr:nvSpPr>
        <xdr:cNvPr id="120" name="楕円 119"/>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107242</xdr:rowOff>
    </xdr:from>
    <xdr:ext cx="469744" cy="259045"/>
    <xdr:sp macro="" textlink="">
      <xdr:nvSpPr>
        <xdr:cNvPr id="121" name="n_2mainValue【図書館】&#10;一人当たり面積"/>
        <xdr:cNvSpPr txBox="1"/>
      </xdr:nvSpPr>
      <xdr:spPr>
        <a:xfrm>
          <a:off x="8515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46" name="直線コネクタ 145"/>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47"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48" name="直線コネクタ 147"/>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49"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50" name="直線コネクタ 149"/>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51"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52" name="フローチャート: 判断 15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3" name="フローチャート: 判断 152"/>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93997</xdr:rowOff>
    </xdr:from>
    <xdr:ext cx="405111" cy="259045"/>
    <xdr:sp macro="" textlink="">
      <xdr:nvSpPr>
        <xdr:cNvPr id="154"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6"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145415</xdr:rowOff>
    </xdr:from>
    <xdr:to>
      <xdr:col>10</xdr:col>
      <xdr:colOff>165100</xdr:colOff>
      <xdr:row>61</xdr:row>
      <xdr:rowOff>75565</xdr:rowOff>
    </xdr:to>
    <xdr:sp macro="" textlink="">
      <xdr:nvSpPr>
        <xdr:cNvPr id="157" name="フローチャート: 判断 156"/>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92092</xdr:rowOff>
    </xdr:from>
    <xdr:ext cx="405111" cy="259045"/>
    <xdr:sp macro="" textlink="">
      <xdr:nvSpPr>
        <xdr:cNvPr id="158"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64" name="楕円 163"/>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101600</xdr:rowOff>
    </xdr:from>
    <xdr:to>
      <xdr:col>15</xdr:col>
      <xdr:colOff>101600</xdr:colOff>
      <xdr:row>61</xdr:row>
      <xdr:rowOff>31750</xdr:rowOff>
    </xdr:to>
    <xdr:sp macro="" textlink="">
      <xdr:nvSpPr>
        <xdr:cNvPr id="165" name="楕円 164"/>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152400</xdr:rowOff>
    </xdr:to>
    <xdr:cxnSp macro="">
      <xdr:nvCxnSpPr>
        <xdr:cNvPr id="166" name="直線コネクタ 165"/>
        <xdr:cNvCxnSpPr/>
      </xdr:nvCxnSpPr>
      <xdr:spPr>
        <a:xfrm flipV="1">
          <a:off x="2908300" y="10410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67"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68" name="n_2mainValue【体育館・プール】&#10;有形固定資産減価償却率"/>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192" name="直線コネクタ 191"/>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193"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194" name="直線コネクタ 193"/>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195"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196" name="直線コネクタ 195"/>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197"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198" name="フローチャート: 判断 197"/>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199" name="フローチャート: 判断 198"/>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200"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201" name="フローチャート: 判断 200"/>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15257</xdr:rowOff>
    </xdr:from>
    <xdr:ext cx="469744" cy="259045"/>
    <xdr:sp macro="" textlink="">
      <xdr:nvSpPr>
        <xdr:cNvPr id="202"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97790</xdr:rowOff>
    </xdr:from>
    <xdr:to>
      <xdr:col>41</xdr:col>
      <xdr:colOff>101600</xdr:colOff>
      <xdr:row>62</xdr:row>
      <xdr:rowOff>27940</xdr:rowOff>
    </xdr:to>
    <xdr:sp macro="" textlink="">
      <xdr:nvSpPr>
        <xdr:cNvPr id="203" name="フローチャート: 判断 202"/>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44467</xdr:rowOff>
    </xdr:from>
    <xdr:ext cx="469744" cy="259045"/>
    <xdr:sp macro="" textlink="">
      <xdr:nvSpPr>
        <xdr:cNvPr id="204"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210" name="楕円 209"/>
        <xdr:cNvSpPr/>
      </xdr:nvSpPr>
      <xdr:spPr>
        <a:xfrm>
          <a:off x="958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78740</xdr:rowOff>
    </xdr:from>
    <xdr:to>
      <xdr:col>46</xdr:col>
      <xdr:colOff>38100</xdr:colOff>
      <xdr:row>61</xdr:row>
      <xdr:rowOff>8890</xdr:rowOff>
    </xdr:to>
    <xdr:sp macro="" textlink="">
      <xdr:nvSpPr>
        <xdr:cNvPr id="211" name="楕円 210"/>
        <xdr:cNvSpPr/>
      </xdr:nvSpPr>
      <xdr:spPr>
        <a:xfrm>
          <a:off x="869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129540</xdr:rowOff>
    </xdr:to>
    <xdr:cxnSp macro="">
      <xdr:nvCxnSpPr>
        <xdr:cNvPr id="212" name="直線コネクタ 211"/>
        <xdr:cNvCxnSpPr/>
      </xdr:nvCxnSpPr>
      <xdr:spPr>
        <a:xfrm flipV="1">
          <a:off x="8750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13" name="n_1main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25417</xdr:rowOff>
    </xdr:from>
    <xdr:ext cx="469744" cy="259045"/>
    <xdr:sp macro="" textlink="">
      <xdr:nvSpPr>
        <xdr:cNvPr id="214" name="n_2mainValue【体育館・プール】&#10;一人当たり面積"/>
        <xdr:cNvSpPr txBox="1"/>
      </xdr:nvSpPr>
      <xdr:spPr>
        <a:xfrm>
          <a:off x="8515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39" name="直線コネクタ 23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4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41" name="直線コネクタ 24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4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43" name="直線コネクタ 24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44"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45" name="フローチャート: 判断 24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6" name="フローチャート: 判断 24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47"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248" name="フローチャート: 判断 247"/>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3827</xdr:rowOff>
    </xdr:from>
    <xdr:ext cx="405111" cy="259045"/>
    <xdr:sp macro="" textlink="">
      <xdr:nvSpPr>
        <xdr:cNvPr id="249"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15875</xdr:rowOff>
    </xdr:from>
    <xdr:to>
      <xdr:col>10</xdr:col>
      <xdr:colOff>165100</xdr:colOff>
      <xdr:row>83</xdr:row>
      <xdr:rowOff>117475</xdr:rowOff>
    </xdr:to>
    <xdr:sp macro="" textlink="">
      <xdr:nvSpPr>
        <xdr:cNvPr id="250" name="フローチャート: 判断 249"/>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134002</xdr:rowOff>
    </xdr:from>
    <xdr:ext cx="405111" cy="259045"/>
    <xdr:sp macro="" textlink="">
      <xdr:nvSpPr>
        <xdr:cNvPr id="251"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57" name="楕円 256"/>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135889</xdr:rowOff>
    </xdr:from>
    <xdr:to>
      <xdr:col>15</xdr:col>
      <xdr:colOff>101600</xdr:colOff>
      <xdr:row>80</xdr:row>
      <xdr:rowOff>66039</xdr:rowOff>
    </xdr:to>
    <xdr:sp macro="" textlink="">
      <xdr:nvSpPr>
        <xdr:cNvPr id="258" name="楕円 257"/>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82</xdr:row>
      <xdr:rowOff>76200</xdr:rowOff>
    </xdr:to>
    <xdr:cxnSp macro="">
      <xdr:nvCxnSpPr>
        <xdr:cNvPr id="259" name="直線コネクタ 258"/>
        <xdr:cNvCxnSpPr/>
      </xdr:nvCxnSpPr>
      <xdr:spPr>
        <a:xfrm>
          <a:off x="2908300" y="13731239"/>
          <a:ext cx="8890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260" name="n_1main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61" name="n_2mainValue【福祉施設】&#10;有形固定資産減価償却率"/>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285" name="直線コネクタ 284"/>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86"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87" name="直線コネクタ 28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8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89" name="直線コネクタ 28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290"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291" name="フローチャート: 判断 290"/>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292" name="フローチャート: 判断 291"/>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162577</xdr:rowOff>
    </xdr:from>
    <xdr:ext cx="469744" cy="259045"/>
    <xdr:sp macro="" textlink="">
      <xdr:nvSpPr>
        <xdr:cNvPr id="293"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294" name="フローチャート: 判断 293"/>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168927</xdr:rowOff>
    </xdr:from>
    <xdr:ext cx="469744" cy="259045"/>
    <xdr:sp macro="" textlink="">
      <xdr:nvSpPr>
        <xdr:cNvPr id="29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50800</xdr:rowOff>
    </xdr:from>
    <xdr:to>
      <xdr:col>41</xdr:col>
      <xdr:colOff>101600</xdr:colOff>
      <xdr:row>82</xdr:row>
      <xdr:rowOff>152400</xdr:rowOff>
    </xdr:to>
    <xdr:sp macro="" textlink="">
      <xdr:nvSpPr>
        <xdr:cNvPr id="296" name="フローチャート: 判断 295"/>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168927</xdr:rowOff>
    </xdr:from>
    <xdr:ext cx="469744" cy="259045"/>
    <xdr:sp macro="" textlink="">
      <xdr:nvSpPr>
        <xdr:cNvPr id="297"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303" name="楕円 302"/>
        <xdr:cNvSpPr/>
      </xdr:nvSpPr>
      <xdr:spPr>
        <a:xfrm>
          <a:off x="958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04" name="楕円 303"/>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0</xdr:rowOff>
    </xdr:to>
    <xdr:cxnSp macro="">
      <xdr:nvCxnSpPr>
        <xdr:cNvPr id="305" name="直線コネクタ 304"/>
        <xdr:cNvCxnSpPr/>
      </xdr:nvCxnSpPr>
      <xdr:spPr>
        <a:xfrm>
          <a:off x="8750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67327</xdr:rowOff>
    </xdr:from>
    <xdr:ext cx="469744" cy="259045"/>
    <xdr:sp macro="" textlink="">
      <xdr:nvSpPr>
        <xdr:cNvPr id="306" name="n_1mainValue【福祉施設】&#10;一人当たり面積"/>
        <xdr:cNvSpPr txBox="1"/>
      </xdr:nvSpPr>
      <xdr:spPr>
        <a:xfrm>
          <a:off x="9391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07" name="n_2mainValue【福祉施設】&#10;一人当たり面積"/>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33" name="直線コネクタ 332"/>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34"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35" name="直線コネクタ 334"/>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36"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37" name="直線コネクタ 336"/>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38"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39" name="フローチャート: 判断 338"/>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40" name="フローチャート: 判断 339"/>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114135</xdr:rowOff>
    </xdr:from>
    <xdr:ext cx="405111" cy="259045"/>
    <xdr:sp macro="" textlink="">
      <xdr:nvSpPr>
        <xdr:cNvPr id="341"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42" name="フローチャート: 判断 341"/>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154957</xdr:rowOff>
    </xdr:from>
    <xdr:ext cx="405111" cy="259045"/>
    <xdr:sp macro="" textlink="">
      <xdr:nvSpPr>
        <xdr:cNvPr id="343"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62956</xdr:rowOff>
    </xdr:from>
    <xdr:to>
      <xdr:col>10</xdr:col>
      <xdr:colOff>165100</xdr:colOff>
      <xdr:row>104</xdr:row>
      <xdr:rowOff>164556</xdr:rowOff>
    </xdr:to>
    <xdr:sp macro="" textlink="">
      <xdr:nvSpPr>
        <xdr:cNvPr id="344" name="フローチャート: 判断 34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9633</xdr:rowOff>
    </xdr:from>
    <xdr:ext cx="405111" cy="259045"/>
    <xdr:sp macro="" textlink="">
      <xdr:nvSpPr>
        <xdr:cNvPr id="345"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51526</xdr:rowOff>
    </xdr:from>
    <xdr:to>
      <xdr:col>15</xdr:col>
      <xdr:colOff>101600</xdr:colOff>
      <xdr:row>104</xdr:row>
      <xdr:rowOff>153126</xdr:rowOff>
    </xdr:to>
    <xdr:sp macro="" textlink="">
      <xdr:nvSpPr>
        <xdr:cNvPr id="351" name="楕円 350"/>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144253</xdr:rowOff>
    </xdr:from>
    <xdr:ext cx="405111" cy="259045"/>
    <xdr:sp macro="" textlink="">
      <xdr:nvSpPr>
        <xdr:cNvPr id="352" name="n_2mainValue【市民会館】&#10;有形固定資産減価償却率"/>
        <xdr:cNvSpPr txBox="1"/>
      </xdr:nvSpPr>
      <xdr:spPr>
        <a:xfrm>
          <a:off x="2705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3" name="直線コネクタ 36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4" name="テキスト ボックス 36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5" name="直線コネクタ 36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6" name="テキスト ボックス 36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7" name="直線コネクタ 36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8" name="テキスト ボックス 36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9" name="直線コネクタ 36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0" name="テキスト ボックス 36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74" name="直線コネクタ 373"/>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7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76" name="直線コネクタ 37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77"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78" name="直線コネクタ 377"/>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79"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80" name="フローチャート: 判断 379"/>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81" name="フローチャート: 判断 380"/>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382"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83" name="フローチャート: 判断 38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129557</xdr:rowOff>
    </xdr:from>
    <xdr:ext cx="469744" cy="259045"/>
    <xdr:sp macro="" textlink="">
      <xdr:nvSpPr>
        <xdr:cNvPr id="384"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41402</xdr:rowOff>
    </xdr:from>
    <xdr:to>
      <xdr:col>41</xdr:col>
      <xdr:colOff>101600</xdr:colOff>
      <xdr:row>105</xdr:row>
      <xdr:rowOff>143002</xdr:rowOff>
    </xdr:to>
    <xdr:sp macro="" textlink="">
      <xdr:nvSpPr>
        <xdr:cNvPr id="385" name="フローチャート: 判断 384"/>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159529</xdr:rowOff>
    </xdr:from>
    <xdr:ext cx="469744" cy="259045"/>
    <xdr:sp macro="" textlink="">
      <xdr:nvSpPr>
        <xdr:cNvPr id="386"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146558</xdr:rowOff>
    </xdr:from>
    <xdr:to>
      <xdr:col>46</xdr:col>
      <xdr:colOff>38100</xdr:colOff>
      <xdr:row>100</xdr:row>
      <xdr:rowOff>76708</xdr:rowOff>
    </xdr:to>
    <xdr:sp macro="" textlink="">
      <xdr:nvSpPr>
        <xdr:cNvPr id="392" name="楕円 391"/>
        <xdr:cNvSpPr/>
      </xdr:nvSpPr>
      <xdr:spPr>
        <a:xfrm>
          <a:off x="8699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98</xdr:row>
      <xdr:rowOff>93235</xdr:rowOff>
    </xdr:from>
    <xdr:ext cx="469744" cy="259045"/>
    <xdr:sp macro="" textlink="">
      <xdr:nvSpPr>
        <xdr:cNvPr id="393" name="n_2mainValue【市民会館】&#10;一人当たり面積"/>
        <xdr:cNvSpPr txBox="1"/>
      </xdr:nvSpPr>
      <xdr:spPr>
        <a:xfrm>
          <a:off x="85154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5" name="テキスト ボックス 40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5" name="テキスト ボックス 41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19" name="直線コネクタ 41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2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21" name="直線コネクタ 42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2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3" name="直線コネクタ 42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2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25" name="フローチャート: 判断 42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26" name="フローチャート: 判断 42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427"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428" name="フローチャート: 判断 427"/>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52813</xdr:rowOff>
    </xdr:from>
    <xdr:ext cx="405111" cy="259045"/>
    <xdr:sp macro="" textlink="">
      <xdr:nvSpPr>
        <xdr:cNvPr id="429"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58057</xdr:rowOff>
    </xdr:from>
    <xdr:to>
      <xdr:col>72</xdr:col>
      <xdr:colOff>38100</xdr:colOff>
      <xdr:row>36</xdr:row>
      <xdr:rowOff>159657</xdr:rowOff>
    </xdr:to>
    <xdr:sp macro="" textlink="">
      <xdr:nvSpPr>
        <xdr:cNvPr id="430" name="フローチャート: 判断 429"/>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4734</xdr:rowOff>
    </xdr:from>
    <xdr:ext cx="405111" cy="259045"/>
    <xdr:sp macro="" textlink="">
      <xdr:nvSpPr>
        <xdr:cNvPr id="431"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110308</xdr:rowOff>
    </xdr:from>
    <xdr:to>
      <xdr:col>81</xdr:col>
      <xdr:colOff>101600</xdr:colOff>
      <xdr:row>34</xdr:row>
      <xdr:rowOff>40458</xdr:rowOff>
    </xdr:to>
    <xdr:sp macro="" textlink="">
      <xdr:nvSpPr>
        <xdr:cNvPr id="437" name="楕円 436"/>
        <xdr:cNvSpPr/>
      </xdr:nvSpPr>
      <xdr:spPr>
        <a:xfrm>
          <a:off x="15430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107043</xdr:rowOff>
    </xdr:from>
    <xdr:to>
      <xdr:col>76</xdr:col>
      <xdr:colOff>165100</xdr:colOff>
      <xdr:row>34</xdr:row>
      <xdr:rowOff>37193</xdr:rowOff>
    </xdr:to>
    <xdr:sp macro="" textlink="">
      <xdr:nvSpPr>
        <xdr:cNvPr id="438" name="楕円 437"/>
        <xdr:cNvSpPr/>
      </xdr:nvSpPr>
      <xdr:spPr>
        <a:xfrm>
          <a:off x="14541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157843</xdr:rowOff>
    </xdr:from>
    <xdr:to>
      <xdr:col>81</xdr:col>
      <xdr:colOff>50800</xdr:colOff>
      <xdr:row>33</xdr:row>
      <xdr:rowOff>161108</xdr:rowOff>
    </xdr:to>
    <xdr:cxnSp macro="">
      <xdr:nvCxnSpPr>
        <xdr:cNvPr id="439" name="直線コネクタ 438"/>
        <xdr:cNvCxnSpPr/>
      </xdr:nvCxnSpPr>
      <xdr:spPr>
        <a:xfrm>
          <a:off x="14592300" y="58156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56985</xdr:rowOff>
    </xdr:from>
    <xdr:ext cx="405111" cy="259045"/>
    <xdr:sp macro="" textlink="">
      <xdr:nvSpPr>
        <xdr:cNvPr id="440" name="n_1mainValue【一般廃棄物処理施設】&#10;有形固定資産減価償却率"/>
        <xdr:cNvSpPr txBox="1"/>
      </xdr:nvSpPr>
      <xdr:spPr>
        <a:xfrm>
          <a:off x="15266044" y="554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53720</xdr:rowOff>
    </xdr:from>
    <xdr:ext cx="405111" cy="259045"/>
    <xdr:sp macro="" textlink="">
      <xdr:nvSpPr>
        <xdr:cNvPr id="441" name="n_2mainValue【一般廃棄物処理施設】&#10;有形固定資産減価償却率"/>
        <xdr:cNvSpPr txBox="1"/>
      </xdr:nvSpPr>
      <xdr:spPr>
        <a:xfrm>
          <a:off x="143897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63" name="直線コネクタ 462"/>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64"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65" name="直線コネクタ 464"/>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66"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67" name="直線コネクタ 466"/>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68"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69" name="フローチャート: 判断 468"/>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70" name="フローチャート: 判断 469"/>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30672</xdr:rowOff>
    </xdr:from>
    <xdr:ext cx="534377" cy="259045"/>
    <xdr:sp macro="" textlink="">
      <xdr:nvSpPr>
        <xdr:cNvPr id="471"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472" name="フローチャート: 判断 471"/>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29913</xdr:rowOff>
    </xdr:from>
    <xdr:ext cx="534377" cy="259045"/>
    <xdr:sp macro="" textlink="">
      <xdr:nvSpPr>
        <xdr:cNvPr id="473"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94442</xdr:rowOff>
    </xdr:from>
    <xdr:to>
      <xdr:col>102</xdr:col>
      <xdr:colOff>165100</xdr:colOff>
      <xdr:row>40</xdr:row>
      <xdr:rowOff>24592</xdr:rowOff>
    </xdr:to>
    <xdr:sp macro="" textlink="">
      <xdr:nvSpPr>
        <xdr:cNvPr id="474" name="フローチャート: 判断 473"/>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41119</xdr:rowOff>
    </xdr:from>
    <xdr:ext cx="534377" cy="259045"/>
    <xdr:sp macro="" textlink="">
      <xdr:nvSpPr>
        <xdr:cNvPr id="475"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93372</xdr:rowOff>
    </xdr:from>
    <xdr:to>
      <xdr:col>112</xdr:col>
      <xdr:colOff>38100</xdr:colOff>
      <xdr:row>41</xdr:row>
      <xdr:rowOff>23522</xdr:rowOff>
    </xdr:to>
    <xdr:sp macro="" textlink="">
      <xdr:nvSpPr>
        <xdr:cNvPr id="481" name="楕円 480"/>
        <xdr:cNvSpPr/>
      </xdr:nvSpPr>
      <xdr:spPr>
        <a:xfrm>
          <a:off x="21272500" y="69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98136</xdr:rowOff>
    </xdr:from>
    <xdr:to>
      <xdr:col>107</xdr:col>
      <xdr:colOff>101600</xdr:colOff>
      <xdr:row>41</xdr:row>
      <xdr:rowOff>28286</xdr:rowOff>
    </xdr:to>
    <xdr:sp macro="" textlink="">
      <xdr:nvSpPr>
        <xdr:cNvPr id="482" name="楕円 481"/>
        <xdr:cNvSpPr/>
      </xdr:nvSpPr>
      <xdr:spPr>
        <a:xfrm>
          <a:off x="20383500" y="69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144172</xdr:rowOff>
    </xdr:from>
    <xdr:to>
      <xdr:col>111</xdr:col>
      <xdr:colOff>177800</xdr:colOff>
      <xdr:row>40</xdr:row>
      <xdr:rowOff>148936</xdr:rowOff>
    </xdr:to>
    <xdr:cxnSp macro="">
      <xdr:nvCxnSpPr>
        <xdr:cNvPr id="483" name="直線コネクタ 482"/>
        <xdr:cNvCxnSpPr/>
      </xdr:nvCxnSpPr>
      <xdr:spPr>
        <a:xfrm flipV="1">
          <a:off x="20434300" y="7002172"/>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14649</xdr:rowOff>
    </xdr:from>
    <xdr:ext cx="534377" cy="259045"/>
    <xdr:sp macro="" textlink="">
      <xdr:nvSpPr>
        <xdr:cNvPr id="484" name="n_1mainValue【一般廃棄物処理施設】&#10;一人当たり有形固定資産（償却資産）額"/>
        <xdr:cNvSpPr txBox="1"/>
      </xdr:nvSpPr>
      <xdr:spPr>
        <a:xfrm>
          <a:off x="21043411" y="7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19413</xdr:rowOff>
    </xdr:from>
    <xdr:ext cx="534377" cy="259045"/>
    <xdr:sp macro="" textlink="">
      <xdr:nvSpPr>
        <xdr:cNvPr id="485" name="n_2mainValue【一般廃棄物処理施設】&#10;一人当たり有形固定資産（償却資産）額"/>
        <xdr:cNvSpPr txBox="1"/>
      </xdr:nvSpPr>
      <xdr:spPr>
        <a:xfrm>
          <a:off x="20167111" y="70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97" name="テキスト ボックス 49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7" name="テキスト ボックス 5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09" name="直線コネクタ 508"/>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10"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12"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13" name="直線コネクタ 512"/>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14"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15" name="フローチャート: 判断 514"/>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16" name="フローチャート: 判断 51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114317</xdr:rowOff>
    </xdr:from>
    <xdr:ext cx="405111" cy="259045"/>
    <xdr:sp macro="" textlink="">
      <xdr:nvSpPr>
        <xdr:cNvPr id="517"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518" name="フローチャート: 判断 517"/>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127652</xdr:rowOff>
    </xdr:from>
    <xdr:ext cx="405111" cy="259045"/>
    <xdr:sp macro="" textlink="">
      <xdr:nvSpPr>
        <xdr:cNvPr id="519"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128270</xdr:rowOff>
    </xdr:from>
    <xdr:to>
      <xdr:col>72</xdr:col>
      <xdr:colOff>38100</xdr:colOff>
      <xdr:row>60</xdr:row>
      <xdr:rowOff>58420</xdr:rowOff>
    </xdr:to>
    <xdr:sp macro="" textlink="">
      <xdr:nvSpPr>
        <xdr:cNvPr id="520" name="フローチャート: 判断 51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74947</xdr:rowOff>
    </xdr:from>
    <xdr:ext cx="405111" cy="259045"/>
    <xdr:sp macro="" textlink="">
      <xdr:nvSpPr>
        <xdr:cNvPr id="521"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103505</xdr:rowOff>
    </xdr:from>
    <xdr:to>
      <xdr:col>81</xdr:col>
      <xdr:colOff>101600</xdr:colOff>
      <xdr:row>57</xdr:row>
      <xdr:rowOff>33655</xdr:rowOff>
    </xdr:to>
    <xdr:sp macro="" textlink="">
      <xdr:nvSpPr>
        <xdr:cNvPr id="527" name="楕円 526"/>
        <xdr:cNvSpPr/>
      </xdr:nvSpPr>
      <xdr:spPr>
        <a:xfrm>
          <a:off x="15430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107315</xdr:rowOff>
    </xdr:from>
    <xdr:to>
      <xdr:col>76</xdr:col>
      <xdr:colOff>165100</xdr:colOff>
      <xdr:row>57</xdr:row>
      <xdr:rowOff>37465</xdr:rowOff>
    </xdr:to>
    <xdr:sp macro="" textlink="">
      <xdr:nvSpPr>
        <xdr:cNvPr id="528" name="楕円 527"/>
        <xdr:cNvSpPr/>
      </xdr:nvSpPr>
      <xdr:spPr>
        <a:xfrm>
          <a:off x="14541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154305</xdr:rowOff>
    </xdr:from>
    <xdr:to>
      <xdr:col>81</xdr:col>
      <xdr:colOff>50800</xdr:colOff>
      <xdr:row>56</xdr:row>
      <xdr:rowOff>158115</xdr:rowOff>
    </xdr:to>
    <xdr:cxnSp macro="">
      <xdr:nvCxnSpPr>
        <xdr:cNvPr id="529" name="直線コネクタ 528"/>
        <xdr:cNvCxnSpPr/>
      </xdr:nvCxnSpPr>
      <xdr:spPr>
        <a:xfrm flipV="1">
          <a:off x="14592300" y="9755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50182</xdr:rowOff>
    </xdr:from>
    <xdr:ext cx="405111" cy="259045"/>
    <xdr:sp macro="" textlink="">
      <xdr:nvSpPr>
        <xdr:cNvPr id="530" name="n_1mainValue【保健センター・保健所】&#10;有形固定資産減価償却率"/>
        <xdr:cNvSpPr txBox="1"/>
      </xdr:nvSpPr>
      <xdr:spPr>
        <a:xfrm>
          <a:off x="152660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53992</xdr:rowOff>
    </xdr:from>
    <xdr:ext cx="405111" cy="259045"/>
    <xdr:sp macro="" textlink="">
      <xdr:nvSpPr>
        <xdr:cNvPr id="531" name="n_2mainValue【保健センター・保健所】&#10;有形固定資産減価償却率"/>
        <xdr:cNvSpPr txBox="1"/>
      </xdr:nvSpPr>
      <xdr:spPr>
        <a:xfrm>
          <a:off x="14389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2" name="直線コネクタ 5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3" name="テキスト ボックス 5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4" name="直線コネクタ 5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5" name="テキスト ボックス 5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6" name="直線コネクタ 5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7" name="テキスト ボックス 5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8" name="直線コネクタ 5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9" name="テキスト ボックス 5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53" name="直線コネクタ 552"/>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54"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55" name="直線コネクタ 55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7" name="直線コネクタ 55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58"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59" name="フローチャート: 判断 55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60" name="フローチャート: 判断 55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61"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62" name="フローチャート: 判断 561"/>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63"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166370</xdr:rowOff>
    </xdr:from>
    <xdr:to>
      <xdr:col>102</xdr:col>
      <xdr:colOff>165100</xdr:colOff>
      <xdr:row>60</xdr:row>
      <xdr:rowOff>96520</xdr:rowOff>
    </xdr:to>
    <xdr:sp macro="" textlink="">
      <xdr:nvSpPr>
        <xdr:cNvPr id="564" name="フローチャート: 判断 563"/>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113047</xdr:rowOff>
    </xdr:from>
    <xdr:ext cx="469744" cy="259045"/>
    <xdr:sp macro="" textlink="">
      <xdr:nvSpPr>
        <xdr:cNvPr id="565"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71" name="楕円 570"/>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572" name="楕円 571"/>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573" name="直線コネクタ 572"/>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87647</xdr:rowOff>
    </xdr:from>
    <xdr:ext cx="469744" cy="259045"/>
    <xdr:sp macro="" textlink="">
      <xdr:nvSpPr>
        <xdr:cNvPr id="574"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75"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00" name="直線コネクタ 599"/>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01"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02" name="直線コネクタ 601"/>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03"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04" name="直線コネクタ 603"/>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05"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06" name="フローチャート: 判断 605"/>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07" name="フローチャート: 判断 606"/>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65422</xdr:rowOff>
    </xdr:from>
    <xdr:ext cx="405111" cy="259045"/>
    <xdr:sp macro="" textlink="">
      <xdr:nvSpPr>
        <xdr:cNvPr id="608"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609" name="フローチャート: 判断 608"/>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78757</xdr:rowOff>
    </xdr:from>
    <xdr:ext cx="405111" cy="259045"/>
    <xdr:sp macro="" textlink="">
      <xdr:nvSpPr>
        <xdr:cNvPr id="610"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111125</xdr:rowOff>
    </xdr:from>
    <xdr:to>
      <xdr:col>72</xdr:col>
      <xdr:colOff>38100</xdr:colOff>
      <xdr:row>84</xdr:row>
      <xdr:rowOff>41275</xdr:rowOff>
    </xdr:to>
    <xdr:sp macro="" textlink="">
      <xdr:nvSpPr>
        <xdr:cNvPr id="611" name="フローチャート: 判断 610"/>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57802</xdr:rowOff>
    </xdr:from>
    <xdr:ext cx="405111" cy="259045"/>
    <xdr:sp macro="" textlink="">
      <xdr:nvSpPr>
        <xdr:cNvPr id="612"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18" name="楕円 617"/>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31114</xdr:rowOff>
    </xdr:from>
    <xdr:to>
      <xdr:col>76</xdr:col>
      <xdr:colOff>165100</xdr:colOff>
      <xdr:row>83</xdr:row>
      <xdr:rowOff>132714</xdr:rowOff>
    </xdr:to>
    <xdr:sp macro="" textlink="">
      <xdr:nvSpPr>
        <xdr:cNvPr id="619" name="楕円 618"/>
        <xdr:cNvSpPr/>
      </xdr:nvSpPr>
      <xdr:spPr>
        <a:xfrm>
          <a:off x="14541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81914</xdr:rowOff>
    </xdr:from>
    <xdr:to>
      <xdr:col>81</xdr:col>
      <xdr:colOff>50800</xdr:colOff>
      <xdr:row>84</xdr:row>
      <xdr:rowOff>5714</xdr:rowOff>
    </xdr:to>
    <xdr:cxnSp macro="">
      <xdr:nvCxnSpPr>
        <xdr:cNvPr id="620" name="直線コネクタ 619"/>
        <xdr:cNvCxnSpPr/>
      </xdr:nvCxnSpPr>
      <xdr:spPr>
        <a:xfrm>
          <a:off x="14592300" y="14312264"/>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47641</xdr:rowOff>
    </xdr:from>
    <xdr:ext cx="405111" cy="259045"/>
    <xdr:sp macro="" textlink="">
      <xdr:nvSpPr>
        <xdr:cNvPr id="621" name="n_1mainValue【消防施設】&#10;有形固定資産減価償却率"/>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123841</xdr:rowOff>
    </xdr:from>
    <xdr:ext cx="405111" cy="259045"/>
    <xdr:sp macro="" textlink="">
      <xdr:nvSpPr>
        <xdr:cNvPr id="622" name="n_2mainValue【消防施設】&#10;有形固定資産減価償却率"/>
        <xdr:cNvSpPr txBox="1"/>
      </xdr:nvSpPr>
      <xdr:spPr>
        <a:xfrm>
          <a:off x="14389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46" name="直線コネクタ 64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8" name="直線コネクタ 64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4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50" name="直線コネクタ 64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651"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52" name="フローチャート: 判断 65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3" name="フローチャート: 判断 65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654"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655" name="フローチャート: 判断 654"/>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656"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52070</xdr:rowOff>
    </xdr:from>
    <xdr:to>
      <xdr:col>102</xdr:col>
      <xdr:colOff>165100</xdr:colOff>
      <xdr:row>85</xdr:row>
      <xdr:rowOff>153670</xdr:rowOff>
    </xdr:to>
    <xdr:sp macro="" textlink="">
      <xdr:nvSpPr>
        <xdr:cNvPr id="657" name="フローチャート: 判断 656"/>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170197</xdr:rowOff>
    </xdr:from>
    <xdr:ext cx="469744" cy="259045"/>
    <xdr:sp macro="" textlink="">
      <xdr:nvSpPr>
        <xdr:cNvPr id="658"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664" name="楕円 663"/>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65" name="楕円 664"/>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133350</xdr:rowOff>
    </xdr:to>
    <xdr:cxnSp macro="">
      <xdr:nvCxnSpPr>
        <xdr:cNvPr id="666" name="直線コネクタ 665"/>
        <xdr:cNvCxnSpPr/>
      </xdr:nvCxnSpPr>
      <xdr:spPr>
        <a:xfrm flipV="1">
          <a:off x="20434300" y="14683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152416</xdr:rowOff>
    </xdr:from>
    <xdr:ext cx="469744" cy="259045"/>
    <xdr:sp macro="" textlink="">
      <xdr:nvSpPr>
        <xdr:cNvPr id="667" name="n_1mainValue【消防施設】&#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8"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0" name="テキスト ボックス 6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0" name="テキスト ボックス 6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94" name="直線コネクタ 693"/>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95"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696" name="直線コネクタ 695"/>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8" name="直線コネクタ 69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699"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0" name="フローチャート: 判断 699"/>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1" name="フローチャート: 判断 70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70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703" name="フローチャート: 判断 702"/>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162214</xdr:rowOff>
    </xdr:from>
    <xdr:ext cx="405111" cy="259045"/>
    <xdr:sp macro="" textlink="">
      <xdr:nvSpPr>
        <xdr:cNvPr id="704"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35198</xdr:rowOff>
    </xdr:from>
    <xdr:to>
      <xdr:col>72</xdr:col>
      <xdr:colOff>38100</xdr:colOff>
      <xdr:row>104</xdr:row>
      <xdr:rowOff>136798</xdr:rowOff>
    </xdr:to>
    <xdr:sp macro="" textlink="">
      <xdr:nvSpPr>
        <xdr:cNvPr id="705" name="フローチャート: 判断 704"/>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153325</xdr:rowOff>
    </xdr:from>
    <xdr:ext cx="405111" cy="259045"/>
    <xdr:sp macro="" textlink="">
      <xdr:nvSpPr>
        <xdr:cNvPr id="706"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712" name="楕円 711"/>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713" name="楕円 712"/>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103</xdr:row>
      <xdr:rowOff>2721</xdr:rowOff>
    </xdr:to>
    <xdr:cxnSp macro="">
      <xdr:nvCxnSpPr>
        <xdr:cNvPr id="714" name="直線コネクタ 713"/>
        <xdr:cNvCxnSpPr/>
      </xdr:nvCxnSpPr>
      <xdr:spPr>
        <a:xfrm flipV="1">
          <a:off x="14592300" y="176310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39025</xdr:rowOff>
    </xdr:from>
    <xdr:ext cx="405111" cy="259045"/>
    <xdr:sp macro="" textlink="">
      <xdr:nvSpPr>
        <xdr:cNvPr id="715" name="n_1mainValue【庁舎】&#10;有形固定資産減価償却率"/>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716" name="n_2mainValue【庁舎】&#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7" name="直線コネクタ 7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8" name="テキスト ボックス 7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9" name="直線コネクタ 7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0" name="テキスト ボックス 7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1" name="直線コネクタ 7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2" name="テキスト ボックス 7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3" name="直線コネクタ 7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4" name="テキスト ボックス 7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5" name="直線コネクタ 7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6" name="テキスト ボックス 7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40" name="直線コネクタ 739"/>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41"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42" name="直線コネクタ 741"/>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43"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44" name="直線コネクタ 743"/>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45"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46" name="フローチャート: 判断 745"/>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47" name="フローチャート: 判断 746"/>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748"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49" name="フローチャート: 判断 748"/>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29227</xdr:rowOff>
    </xdr:from>
    <xdr:ext cx="469744" cy="259045"/>
    <xdr:sp macro="" textlink="">
      <xdr:nvSpPr>
        <xdr:cNvPr id="750"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87630</xdr:rowOff>
    </xdr:from>
    <xdr:to>
      <xdr:col>102</xdr:col>
      <xdr:colOff>165100</xdr:colOff>
      <xdr:row>108</xdr:row>
      <xdr:rowOff>17780</xdr:rowOff>
    </xdr:to>
    <xdr:sp macro="" textlink="">
      <xdr:nvSpPr>
        <xdr:cNvPr id="751" name="フローチャート: 判断 750"/>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34307</xdr:rowOff>
    </xdr:from>
    <xdr:ext cx="469744" cy="259045"/>
    <xdr:sp macro="" textlink="">
      <xdr:nvSpPr>
        <xdr:cNvPr id="752"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87630</xdr:rowOff>
    </xdr:from>
    <xdr:to>
      <xdr:col>112</xdr:col>
      <xdr:colOff>38100</xdr:colOff>
      <xdr:row>108</xdr:row>
      <xdr:rowOff>17780</xdr:rowOff>
    </xdr:to>
    <xdr:sp macro="" textlink="">
      <xdr:nvSpPr>
        <xdr:cNvPr id="758" name="楕円 757"/>
        <xdr:cNvSpPr/>
      </xdr:nvSpPr>
      <xdr:spPr>
        <a:xfrm>
          <a:off x="21272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87630</xdr:rowOff>
    </xdr:from>
    <xdr:to>
      <xdr:col>107</xdr:col>
      <xdr:colOff>101600</xdr:colOff>
      <xdr:row>108</xdr:row>
      <xdr:rowOff>17780</xdr:rowOff>
    </xdr:to>
    <xdr:sp macro="" textlink="">
      <xdr:nvSpPr>
        <xdr:cNvPr id="759" name="楕円 758"/>
        <xdr:cNvSpPr/>
      </xdr:nvSpPr>
      <xdr:spPr>
        <a:xfrm>
          <a:off x="20383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138430</xdr:rowOff>
    </xdr:from>
    <xdr:to>
      <xdr:col>111</xdr:col>
      <xdr:colOff>177800</xdr:colOff>
      <xdr:row>107</xdr:row>
      <xdr:rowOff>138430</xdr:rowOff>
    </xdr:to>
    <xdr:cxnSp macro="">
      <xdr:nvCxnSpPr>
        <xdr:cNvPr id="760" name="直線コネクタ 759"/>
        <xdr:cNvCxnSpPr/>
      </xdr:nvCxnSpPr>
      <xdr:spPr>
        <a:xfrm>
          <a:off x="20434300" y="18483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8907</xdr:rowOff>
    </xdr:from>
    <xdr:ext cx="469744" cy="259045"/>
    <xdr:sp macro="" textlink="">
      <xdr:nvSpPr>
        <xdr:cNvPr id="761" name="n_1mainValue【庁舎】&#10;一人当たり面積"/>
        <xdr:cNvSpPr txBox="1"/>
      </xdr:nvSpPr>
      <xdr:spPr>
        <a:xfrm>
          <a:off x="210757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8907</xdr:rowOff>
    </xdr:from>
    <xdr:ext cx="469744" cy="259045"/>
    <xdr:sp macro="" textlink="">
      <xdr:nvSpPr>
        <xdr:cNvPr id="762" name="n_2mainValue【庁舎】&#10;一人当たり面積"/>
        <xdr:cNvSpPr txBox="1"/>
      </xdr:nvSpPr>
      <xdr:spPr>
        <a:xfrm>
          <a:off x="20199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有形固定資産減価償却率は、福祉施設、一般廃棄物処理施設、保健センター・保健所、庁舎などが類似団体内平均値を上回っている。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こうした施設では、大規模な改修まで整備ができなかったことにより、老朽化が進んでいる状況となっている。</a:t>
          </a:r>
          <a:br>
            <a:rPr kumimoji="1" lang="ja-JP" altLang="en-US" sz="1100">
              <a:solidFill>
                <a:srgbClr val="000000"/>
              </a:solidFill>
              <a:latin typeface="ＭＳ Ｐゴシック" panose="020B0600070205080204" pitchFamily="50" charset="-128"/>
              <a:ea typeface="ＭＳ Ｐゴシック" panose="020B0600070205080204" pitchFamily="50" charset="-128"/>
            </a:rPr>
          </a:br>
          <a:r>
            <a:rPr kumimoji="1" lang="ja-JP" altLang="en-US" sz="1100">
              <a:solidFill>
                <a:srgbClr val="000000"/>
              </a:solidFill>
              <a:latin typeface="ＭＳ Ｐゴシック" panose="020B0600070205080204" pitchFamily="50" charset="-128"/>
              <a:ea typeface="ＭＳ Ｐゴシック" panose="020B0600070205080204" pitchFamily="50" charset="-128"/>
            </a:rPr>
            <a:t>   このため、施設の利用状況や運営経費などを比較することで、費用対効果も含め適正な施設の規模を把握し、今後は、公共施設等総合管理計画などに基づき、市民サービスの低下をまねかないように、公共施設等の適正な管理に努めていく。</a:t>
          </a:r>
          <a:br>
            <a:rPr kumimoji="1" lang="ja-JP" altLang="en-US" sz="1100">
              <a:solidFill>
                <a:srgbClr val="000000"/>
              </a:solidFill>
              <a:latin typeface="ＭＳ Ｐゴシック" panose="020B0600070205080204" pitchFamily="50" charset="-128"/>
              <a:ea typeface="ＭＳ Ｐゴシック" panose="020B0600070205080204" pitchFamily="50" charset="-128"/>
            </a:rPr>
          </a:br>
          <a:r>
            <a:rPr kumimoji="1" lang="ja-JP" altLang="en-US" sz="11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年度の本市の数値は表示していない。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関西国際空港（以下「空港」）の関連事業所等からの固定資産税等により類似団体内平均値を上回る税収があることから、財政力指数は高く、</a:t>
          </a:r>
          <a:r>
            <a:rPr kumimoji="1" lang="en-US" altLang="ja-JP" sz="1300">
              <a:solidFill>
                <a:srgbClr val="000000"/>
              </a:solidFill>
              <a:latin typeface="ＭＳ ゴシック" panose="020B0609070205080204" pitchFamily="49" charset="-128"/>
              <a:ea typeface="ＭＳ ゴシック" panose="020B0609070205080204" pitchFamily="49" charset="-128"/>
            </a:rPr>
            <a:t>0.95</a:t>
          </a:r>
          <a:r>
            <a:rPr kumimoji="1" lang="ja-JP" altLang="en-US" sz="1300">
              <a:solidFill>
                <a:srgbClr val="000000"/>
              </a:solidFill>
              <a:latin typeface="ＭＳ ゴシック" panose="020B0609070205080204" pitchFamily="49" charset="-128"/>
              <a:ea typeface="ＭＳ ゴシック" panose="020B0609070205080204" pitchFamily="49" charset="-128"/>
            </a:rPr>
            <a:t>（単年度</a:t>
          </a:r>
          <a:r>
            <a:rPr kumimoji="1" lang="en-US" altLang="ja-JP" sz="1300">
              <a:solidFill>
                <a:srgbClr val="000000"/>
              </a:solidFill>
              <a:latin typeface="ＭＳ ゴシック" panose="020B0609070205080204" pitchFamily="49" charset="-128"/>
              <a:ea typeface="ＭＳ ゴシック" panose="020B0609070205080204" pitchFamily="49" charset="-128"/>
            </a:rPr>
            <a:t>0.94</a:t>
          </a:r>
          <a:r>
            <a:rPr kumimoji="1" lang="ja-JP" altLang="en-US" sz="1300">
              <a:solidFill>
                <a:srgbClr val="000000"/>
              </a:solidFill>
              <a:latin typeface="ＭＳ ゴシック" panose="020B0609070205080204" pitchFamily="49" charset="-128"/>
              <a:ea typeface="ＭＳ ゴシック" panose="020B0609070205080204" pitchFamily="49" charset="-128"/>
            </a:rPr>
            <a:t>）となっている。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73378</xdr:rowOff>
    </xdr:to>
    <xdr:cxnSp macro="">
      <xdr:nvCxnSpPr>
        <xdr:cNvPr id="75" name="直線コネクタ 74"/>
        <xdr:cNvCxnSpPr/>
      </xdr:nvCxnSpPr>
      <xdr:spPr>
        <a:xfrm>
          <a:off x="2336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100189</xdr:rowOff>
    </xdr:to>
    <xdr:cxnSp macro="">
      <xdr:nvCxnSpPr>
        <xdr:cNvPr id="78" name="直線コネクタ 77"/>
        <xdr:cNvCxnSpPr/>
      </xdr:nvCxnSpPr>
      <xdr:spPr>
        <a:xfrm flipV="1">
          <a:off x="1447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歳出面では、一部事務組合への補助費が増加となったものの、公債費が減少となり、歳入面で市税、交付税が増加となったことで、トータルでは昨年度に比べて、</a:t>
          </a:r>
          <a:r>
            <a:rPr kumimoji="1" lang="en-US" altLang="ja-JP" sz="1200">
              <a:solidFill>
                <a:srgbClr val="000000"/>
              </a:solidFill>
              <a:latin typeface="ＭＳ ゴシック" panose="020B0609070205080204" pitchFamily="49" charset="-128"/>
              <a:ea typeface="ＭＳ ゴシック" panose="020B0609070205080204" pitchFamily="49" charset="-128"/>
            </a:rPr>
            <a:t>4.8</a:t>
          </a:r>
          <a:r>
            <a:rPr kumimoji="1" lang="ja-JP" altLang="en-US" sz="1200">
              <a:solidFill>
                <a:srgbClr val="000000"/>
              </a:solidFill>
              <a:latin typeface="ＭＳ ゴシック" panose="020B0609070205080204" pitchFamily="49" charset="-128"/>
              <a:ea typeface="ＭＳ ゴシック" panose="020B0609070205080204" pitchFamily="49" charset="-128"/>
            </a:rPr>
            <a:t>ポイントの改善となったものである。</a:t>
          </a:r>
        </a:p>
        <a:p>
          <a:r>
            <a:rPr kumimoji="1" lang="ja-JP" altLang="en-US" sz="1200">
              <a:solidFill>
                <a:srgbClr val="000000"/>
              </a:solidFill>
              <a:latin typeface="ＭＳ ゴシック" panose="020B0609070205080204" pitchFamily="49" charset="-128"/>
              <a:ea typeface="ＭＳ ゴシック" panose="020B0609070205080204" pitchFamily="49" charset="-128"/>
            </a:rPr>
            <a:t>　経常収支比率の構成比では、類似団体内平均値と比較して公債費が著しく高い水準となっている。今後も中期財政運営方針（令和</a:t>
          </a:r>
          <a:r>
            <a:rPr kumimoji="1" lang="en-US" altLang="ja-JP" sz="1200">
              <a:solidFill>
                <a:srgbClr val="000000"/>
              </a:solidFill>
              <a:latin typeface="ＭＳ ゴシック" panose="020B0609070205080204" pitchFamily="49" charset="-128"/>
              <a:ea typeface="ＭＳ ゴシック" panose="020B0609070205080204" pitchFamily="49" charset="-128"/>
            </a:rPr>
            <a:t>2</a:t>
          </a:r>
          <a:r>
            <a:rPr kumimoji="1" lang="ja-JP" altLang="en-US" sz="1200">
              <a:solidFill>
                <a:srgbClr val="000000"/>
              </a:solidFill>
              <a:latin typeface="ＭＳ ゴシック" panose="020B0609070205080204" pitchFamily="49" charset="-128"/>
              <a:ea typeface="ＭＳ ゴシック" panose="020B0609070205080204" pitchFamily="49" charset="-128"/>
            </a:rPr>
            <a:t>～</a:t>
          </a:r>
          <a:r>
            <a:rPr kumimoji="1" lang="en-US" altLang="ja-JP" sz="1200">
              <a:solidFill>
                <a:srgbClr val="000000"/>
              </a:solidFill>
              <a:latin typeface="ＭＳ ゴシック" panose="020B0609070205080204" pitchFamily="49" charset="-128"/>
              <a:ea typeface="ＭＳ ゴシック" panose="020B0609070205080204" pitchFamily="49" charset="-128"/>
            </a:rPr>
            <a:t>6</a:t>
          </a:r>
          <a:r>
            <a:rPr kumimoji="1" lang="ja-JP" altLang="en-US" sz="1200">
              <a:solidFill>
                <a:srgbClr val="000000"/>
              </a:solidFill>
              <a:latin typeface="ＭＳ ゴシック" panose="020B0609070205080204" pitchFamily="49" charset="-128"/>
              <a:ea typeface="ＭＳ ゴシック" panose="020B0609070205080204" pitchFamily="49" charset="-128"/>
            </a:rPr>
            <a:t>年度）に基づき、地方債の繰上償還や遊休土地の積極的な売却など、今後も健全な財政運営に努め、財政構造の弾力性について改善を図る。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67</xdr:row>
      <xdr:rowOff>12446</xdr:rowOff>
    </xdr:to>
    <xdr:cxnSp macro="">
      <xdr:nvCxnSpPr>
        <xdr:cNvPr id="130" name="直線コネクタ 129"/>
        <xdr:cNvCxnSpPr/>
      </xdr:nvCxnSpPr>
      <xdr:spPr>
        <a:xfrm flipV="1">
          <a:off x="4114800" y="1126794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67</xdr:row>
      <xdr:rowOff>12446</xdr:rowOff>
    </xdr:to>
    <xdr:cxnSp macro="">
      <xdr:nvCxnSpPr>
        <xdr:cNvPr id="133" name="直線コネクタ 132"/>
        <xdr:cNvCxnSpPr/>
      </xdr:nvCxnSpPr>
      <xdr:spPr>
        <a:xfrm>
          <a:off x="3225800" y="1121486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75438</xdr:rowOff>
    </xdr:to>
    <xdr:cxnSp macro="">
      <xdr:nvCxnSpPr>
        <xdr:cNvPr id="136" name="直線コネクタ 135"/>
        <xdr:cNvCxnSpPr/>
      </xdr:nvCxnSpPr>
      <xdr:spPr>
        <a:xfrm flipV="1">
          <a:off x="2336800" y="1121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128524</xdr:rowOff>
    </xdr:to>
    <xdr:cxnSp macro="">
      <xdr:nvCxnSpPr>
        <xdr:cNvPr id="139" name="直線コネクタ 138"/>
        <xdr:cNvCxnSpPr/>
      </xdr:nvCxnSpPr>
      <xdr:spPr>
        <a:xfrm flipV="1">
          <a:off x="1447800" y="112196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9" name="楕円 148"/>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140225</xdr:rowOff>
    </xdr:from>
    <xdr:ext cx="762000" cy="259045"/>
    <xdr:sp macro="" textlink="">
      <xdr:nvSpPr>
        <xdr:cNvPr id="150" name="財政構造の弾力性該当値テキスト"/>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1" name="楕円 150"/>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2" name="テキスト ボックス 151"/>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4" name="テキスト ボックス 153"/>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7" name="楕円 156"/>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8" name="テキスト ボックス 157"/>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[195,230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これまで取り組んできた職員定員の削減や平成</a:t>
          </a:r>
          <a:r>
            <a:rPr kumimoji="1" lang="en-US" altLang="ja-JP" sz="1200">
              <a:solidFill>
                <a:srgbClr val="000000"/>
              </a:solidFill>
              <a:latin typeface="ＭＳ ゴシック" panose="020B0609070205080204" pitchFamily="49" charset="-128"/>
              <a:ea typeface="ＭＳ ゴシック" panose="020B0609070205080204" pitchFamily="49" charset="-128"/>
            </a:rPr>
            <a:t>23</a:t>
          </a:r>
          <a:r>
            <a:rPr kumimoji="1" lang="ja-JP" altLang="en-US" sz="1200">
              <a:solidFill>
                <a:srgbClr val="000000"/>
              </a:solidFill>
              <a:latin typeface="ＭＳ ゴシック" panose="020B0609070205080204" pitchFamily="49" charset="-128"/>
              <a:ea typeface="ＭＳ ゴシック" panose="020B0609070205080204" pitchFamily="49" charset="-128"/>
            </a:rPr>
            <a:t>年</a:t>
          </a:r>
          <a:r>
            <a:rPr kumimoji="1" lang="en-US" altLang="ja-JP" sz="1200">
              <a:solidFill>
                <a:srgbClr val="000000"/>
              </a:solidFill>
              <a:latin typeface="ＭＳ ゴシック" panose="020B0609070205080204" pitchFamily="49" charset="-128"/>
              <a:ea typeface="ＭＳ ゴシック" panose="020B0609070205080204" pitchFamily="49" charset="-128"/>
            </a:rPr>
            <a:t>7</a:t>
          </a:r>
          <a:r>
            <a:rPr kumimoji="1" lang="ja-JP" altLang="en-US" sz="1200">
              <a:solidFill>
                <a:srgbClr val="000000"/>
              </a:solidFill>
              <a:latin typeface="ＭＳ ゴシック" panose="020B0609070205080204" pitchFamily="49" charset="-128"/>
              <a:ea typeface="ＭＳ ゴシック" panose="020B0609070205080204" pitchFamily="49" charset="-128"/>
            </a:rPr>
            <a:t>月から実施した給与カット（</a:t>
          </a:r>
          <a:r>
            <a:rPr kumimoji="1" lang="en-US" altLang="ja-JP" sz="1200">
              <a:solidFill>
                <a:srgbClr val="000000"/>
              </a:solidFill>
              <a:latin typeface="ＭＳ ゴシック" panose="020B0609070205080204" pitchFamily="49" charset="-128"/>
              <a:ea typeface="ＭＳ ゴシック" panose="020B0609070205080204" pitchFamily="49" charset="-128"/>
            </a:rPr>
            <a:t>13</a:t>
          </a:r>
          <a:r>
            <a:rPr kumimoji="1" lang="ja-JP" altLang="en-US" sz="1200">
              <a:solidFill>
                <a:srgbClr val="000000"/>
              </a:solidFill>
              <a:latin typeface="ＭＳ ゴシック" panose="020B0609070205080204" pitchFamily="49" charset="-128"/>
              <a:ea typeface="ＭＳ ゴシック" panose="020B0609070205080204" pitchFamily="49" charset="-128"/>
            </a:rPr>
            <a:t>～</a:t>
          </a:r>
          <a:r>
            <a:rPr kumimoji="1" lang="en-US" altLang="ja-JP" sz="1200">
              <a:solidFill>
                <a:srgbClr val="000000"/>
              </a:solidFill>
              <a:latin typeface="ＭＳ ゴシック" panose="020B0609070205080204" pitchFamily="49" charset="-128"/>
              <a:ea typeface="ＭＳ ゴシック" panose="020B0609070205080204" pitchFamily="49" charset="-128"/>
            </a:rPr>
            <a:t>8</a:t>
          </a:r>
          <a:r>
            <a:rPr kumimoji="1" lang="ja-JP" altLang="en-US" sz="1200">
              <a:solidFill>
                <a:srgbClr val="000000"/>
              </a:solidFill>
              <a:latin typeface="ＭＳ ゴシック" panose="020B0609070205080204" pitchFamily="49" charset="-128"/>
              <a:ea typeface="ＭＳ ゴシック" panose="020B0609070205080204" pitchFamily="49" charset="-128"/>
            </a:rPr>
            <a:t>％）などの効果で人件費は類似団体内平均値より低いものの、物件費は委託料の増などで増加傾向にあり、平成</a:t>
          </a:r>
          <a:r>
            <a:rPr kumimoji="1" lang="en-US" altLang="ja-JP" sz="1200">
              <a:solidFill>
                <a:srgbClr val="000000"/>
              </a:solidFill>
              <a:latin typeface="ＭＳ ゴシック" panose="020B0609070205080204" pitchFamily="49" charset="-128"/>
              <a:ea typeface="ＭＳ ゴシック" panose="020B0609070205080204" pitchFamily="49" charset="-128"/>
            </a:rPr>
            <a:t>30</a:t>
          </a:r>
          <a:r>
            <a:rPr kumimoji="1" lang="ja-JP" altLang="en-US" sz="1200">
              <a:solidFill>
                <a:srgbClr val="000000"/>
              </a:solidFill>
              <a:latin typeface="ＭＳ ゴシック" panose="020B0609070205080204" pitchFamily="49" charset="-128"/>
              <a:ea typeface="ＭＳ ゴシック" panose="020B0609070205080204" pitchFamily="49" charset="-128"/>
            </a:rPr>
            <a:t>年度にはふるさと応援寄附に係る経費が大幅増加となったことから全体としては類似団体内平均値より高い水準となっている。</a:t>
          </a:r>
        </a:p>
        <a:p>
          <a:r>
            <a:rPr kumimoji="1" lang="ja-JP" altLang="en-US" sz="1200">
              <a:solidFill>
                <a:srgbClr val="000000"/>
              </a:solidFill>
              <a:latin typeface="ＭＳ ゴシック" panose="020B0609070205080204" pitchFamily="49" charset="-128"/>
              <a:ea typeface="ＭＳ ゴシック" panose="020B0609070205080204" pitchFamily="49" charset="-128"/>
            </a:rPr>
            <a:t>　今後も中期財政運営方針等に基づき人件費の適正化に努めるが、これと並行して事務の委託化の推進に伴う物件費の増加が見込まれる。今後は、人件費と物件費の合算額に注意した行財政運営を行う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44861</xdr:rowOff>
    </xdr:from>
    <xdr:to>
      <xdr:col>23</xdr:col>
      <xdr:colOff>133350</xdr:colOff>
      <xdr:row>89</xdr:row>
      <xdr:rowOff>38021</xdr:rowOff>
    </xdr:to>
    <xdr:cxnSp macro="">
      <xdr:nvCxnSpPr>
        <xdr:cNvPr id="195" name="直線コネクタ 194"/>
        <xdr:cNvCxnSpPr/>
      </xdr:nvCxnSpPr>
      <xdr:spPr>
        <a:xfrm>
          <a:off x="4114800" y="14618111"/>
          <a:ext cx="838200" cy="6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95236</xdr:rowOff>
    </xdr:from>
    <xdr:to>
      <xdr:col>19</xdr:col>
      <xdr:colOff>133350</xdr:colOff>
      <xdr:row>85</xdr:row>
      <xdr:rowOff>44861</xdr:rowOff>
    </xdr:to>
    <xdr:cxnSp macro="">
      <xdr:nvCxnSpPr>
        <xdr:cNvPr id="198" name="直線コネクタ 197"/>
        <xdr:cNvCxnSpPr/>
      </xdr:nvCxnSpPr>
      <xdr:spPr>
        <a:xfrm>
          <a:off x="3225800" y="14325586"/>
          <a:ext cx="889000" cy="29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148036</xdr:rowOff>
    </xdr:from>
    <xdr:to>
      <xdr:col>15</xdr:col>
      <xdr:colOff>82550</xdr:colOff>
      <xdr:row>83</xdr:row>
      <xdr:rowOff>95236</xdr:rowOff>
    </xdr:to>
    <xdr:cxnSp macro="">
      <xdr:nvCxnSpPr>
        <xdr:cNvPr id="201" name="直線コネクタ 200"/>
        <xdr:cNvCxnSpPr/>
      </xdr:nvCxnSpPr>
      <xdr:spPr>
        <a:xfrm>
          <a:off x="2336800" y="14206936"/>
          <a:ext cx="889000" cy="1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85688</xdr:rowOff>
    </xdr:from>
    <xdr:to>
      <xdr:col>11</xdr:col>
      <xdr:colOff>31750</xdr:colOff>
      <xdr:row>82</xdr:row>
      <xdr:rowOff>148036</xdr:rowOff>
    </xdr:to>
    <xdr:cxnSp macro="">
      <xdr:nvCxnSpPr>
        <xdr:cNvPr id="204" name="直線コネクタ 203"/>
        <xdr:cNvCxnSpPr/>
      </xdr:nvCxnSpPr>
      <xdr:spPr>
        <a:xfrm>
          <a:off x="1447800" y="14144588"/>
          <a:ext cx="889000" cy="6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158671</xdr:rowOff>
    </xdr:from>
    <xdr:to>
      <xdr:col>23</xdr:col>
      <xdr:colOff>184150</xdr:colOff>
      <xdr:row>89</xdr:row>
      <xdr:rowOff>88821</xdr:rowOff>
    </xdr:to>
    <xdr:sp macro="" textlink="">
      <xdr:nvSpPr>
        <xdr:cNvPr id="214" name="楕円 213"/>
        <xdr:cNvSpPr/>
      </xdr:nvSpPr>
      <xdr:spPr>
        <a:xfrm>
          <a:off x="4902200" y="152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54548</xdr:rowOff>
    </xdr:from>
    <xdr:ext cx="762000" cy="259045"/>
    <xdr:sp macro="" textlink="">
      <xdr:nvSpPr>
        <xdr:cNvPr id="215" name="人件費・物件費等の状況該当値テキスト"/>
        <xdr:cNvSpPr txBox="1"/>
      </xdr:nvSpPr>
      <xdr:spPr>
        <a:xfrm>
          <a:off x="5041900" y="151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165511</xdr:rowOff>
    </xdr:from>
    <xdr:to>
      <xdr:col>19</xdr:col>
      <xdr:colOff>184150</xdr:colOff>
      <xdr:row>85</xdr:row>
      <xdr:rowOff>95661</xdr:rowOff>
    </xdr:to>
    <xdr:sp macro="" textlink="">
      <xdr:nvSpPr>
        <xdr:cNvPr id="216" name="楕円 215"/>
        <xdr:cNvSpPr/>
      </xdr:nvSpPr>
      <xdr:spPr>
        <a:xfrm>
          <a:off x="4064000" y="145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80438</xdr:rowOff>
    </xdr:from>
    <xdr:ext cx="736600" cy="259045"/>
    <xdr:sp macro="" textlink="">
      <xdr:nvSpPr>
        <xdr:cNvPr id="217" name="テキスト ボックス 216"/>
        <xdr:cNvSpPr txBox="1"/>
      </xdr:nvSpPr>
      <xdr:spPr>
        <a:xfrm>
          <a:off x="3733800" y="1465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44436</xdr:rowOff>
    </xdr:from>
    <xdr:to>
      <xdr:col>15</xdr:col>
      <xdr:colOff>133350</xdr:colOff>
      <xdr:row>83</xdr:row>
      <xdr:rowOff>146036</xdr:rowOff>
    </xdr:to>
    <xdr:sp macro="" textlink="">
      <xdr:nvSpPr>
        <xdr:cNvPr id="218" name="楕円 217"/>
        <xdr:cNvSpPr/>
      </xdr:nvSpPr>
      <xdr:spPr>
        <a:xfrm>
          <a:off x="3175000" y="142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130813</xdr:rowOff>
    </xdr:from>
    <xdr:ext cx="762000" cy="259045"/>
    <xdr:sp macro="" textlink="">
      <xdr:nvSpPr>
        <xdr:cNvPr id="219" name="テキスト ボックス 218"/>
        <xdr:cNvSpPr txBox="1"/>
      </xdr:nvSpPr>
      <xdr:spPr>
        <a:xfrm>
          <a:off x="2844800" y="1436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97236</xdr:rowOff>
    </xdr:from>
    <xdr:to>
      <xdr:col>11</xdr:col>
      <xdr:colOff>82550</xdr:colOff>
      <xdr:row>83</xdr:row>
      <xdr:rowOff>27386</xdr:rowOff>
    </xdr:to>
    <xdr:sp macro="" textlink="">
      <xdr:nvSpPr>
        <xdr:cNvPr id="220" name="楕円 219"/>
        <xdr:cNvSpPr/>
      </xdr:nvSpPr>
      <xdr:spPr>
        <a:xfrm>
          <a:off x="2286000" y="141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37563</xdr:rowOff>
    </xdr:from>
    <xdr:ext cx="762000" cy="259045"/>
    <xdr:sp macro="" textlink="">
      <xdr:nvSpPr>
        <xdr:cNvPr id="221" name="テキスト ボックス 220"/>
        <xdr:cNvSpPr txBox="1"/>
      </xdr:nvSpPr>
      <xdr:spPr>
        <a:xfrm>
          <a:off x="1955800" y="1392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34888</xdr:rowOff>
    </xdr:from>
    <xdr:to>
      <xdr:col>7</xdr:col>
      <xdr:colOff>31750</xdr:colOff>
      <xdr:row>82</xdr:row>
      <xdr:rowOff>136488</xdr:rowOff>
    </xdr:to>
    <xdr:sp macro="" textlink="">
      <xdr:nvSpPr>
        <xdr:cNvPr id="222" name="楕円 221"/>
        <xdr:cNvSpPr/>
      </xdr:nvSpPr>
      <xdr:spPr>
        <a:xfrm>
          <a:off x="1397000" y="140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146665</xdr:rowOff>
    </xdr:from>
    <xdr:ext cx="762000" cy="259045"/>
    <xdr:sp macro="" textlink="">
      <xdr:nvSpPr>
        <xdr:cNvPr id="223" name="テキスト ボックス 222"/>
        <xdr:cNvSpPr txBox="1"/>
      </xdr:nvSpPr>
      <xdr:spPr>
        <a:xfrm>
          <a:off x="1066800" y="138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行財政改革推進計画に基づき、平成</a:t>
          </a:r>
          <a:r>
            <a:rPr kumimoji="1" lang="en-US" altLang="ja-JP" sz="1300">
              <a:solidFill>
                <a:srgbClr val="000000"/>
              </a:solidFill>
              <a:latin typeface="ＭＳ ゴシック" panose="020B0609070205080204" pitchFamily="49" charset="-128"/>
              <a:ea typeface="ＭＳ ゴシック" panose="020B0609070205080204" pitchFamily="49" charset="-128"/>
            </a:rPr>
            <a:t>13</a:t>
          </a:r>
          <a:r>
            <a:rPr kumimoji="1" lang="ja-JP" altLang="en-US" sz="1300">
              <a:solidFill>
                <a:srgbClr val="000000"/>
              </a:solidFill>
              <a:latin typeface="ＭＳ ゴシック" panose="020B0609070205080204" pitchFamily="49" charset="-128"/>
              <a:ea typeface="ＭＳ ゴシック" panose="020B0609070205080204" pitchFamily="49" charset="-128"/>
            </a:rPr>
            <a:t>年</a:t>
          </a:r>
          <a:r>
            <a:rPr kumimoji="1" lang="en-US" altLang="ja-JP" sz="1300">
              <a:solidFill>
                <a:srgbClr val="000000"/>
              </a:solidFill>
              <a:latin typeface="ＭＳ ゴシック" panose="020B0609070205080204" pitchFamily="49" charset="-128"/>
              <a:ea typeface="ＭＳ ゴシック" panose="020B0609070205080204" pitchFamily="49" charset="-128"/>
            </a:rPr>
            <a:t>1</a:t>
          </a:r>
          <a:r>
            <a:rPr kumimoji="1" lang="ja-JP" altLang="en-US" sz="1300">
              <a:solidFill>
                <a:srgbClr val="000000"/>
              </a:solidFill>
              <a:latin typeface="ＭＳ ゴシック" panose="020B0609070205080204" pitchFamily="49" charset="-128"/>
              <a:ea typeface="ＭＳ ゴシック" panose="020B0609070205080204" pitchFamily="49" charset="-128"/>
            </a:rPr>
            <a:t>月から</a:t>
          </a:r>
          <a:r>
            <a:rPr kumimoji="1" lang="en-US" altLang="ja-JP" sz="1300">
              <a:solidFill>
                <a:srgbClr val="000000"/>
              </a:solidFill>
              <a:latin typeface="ＭＳ ゴシック" panose="020B0609070205080204" pitchFamily="49" charset="-128"/>
              <a:ea typeface="ＭＳ ゴシック" panose="020B0609070205080204" pitchFamily="49" charset="-128"/>
            </a:rPr>
            <a:t>24</a:t>
          </a:r>
          <a:r>
            <a:rPr kumimoji="1" lang="ja-JP" altLang="en-US" sz="1300">
              <a:solidFill>
                <a:srgbClr val="000000"/>
              </a:solidFill>
              <a:latin typeface="ＭＳ ゴシック" panose="020B0609070205080204" pitchFamily="49" charset="-128"/>
              <a:ea typeface="ＭＳ ゴシック" panose="020B0609070205080204" pitchFamily="49" charset="-128"/>
            </a:rPr>
            <a:t>ヶ月昇給延伸を行ったこと及び平成</a:t>
          </a:r>
          <a:r>
            <a:rPr kumimoji="1" lang="en-US" altLang="ja-JP" sz="1300">
              <a:solidFill>
                <a:srgbClr val="000000"/>
              </a:solidFill>
              <a:latin typeface="ＭＳ ゴシック" panose="020B0609070205080204" pitchFamily="49" charset="-128"/>
              <a:ea typeface="ＭＳ ゴシック" panose="020B0609070205080204" pitchFamily="49" charset="-128"/>
            </a:rPr>
            <a:t>23</a:t>
          </a:r>
          <a:r>
            <a:rPr kumimoji="1" lang="ja-JP" altLang="en-US" sz="1300">
              <a:solidFill>
                <a:srgbClr val="000000"/>
              </a:solidFill>
              <a:latin typeface="ＭＳ ゴシック" panose="020B0609070205080204" pitchFamily="49" charset="-128"/>
              <a:ea typeface="ＭＳ ゴシック" panose="020B0609070205080204" pitchFamily="49" charset="-128"/>
            </a:rPr>
            <a:t>年度より給与カット（</a:t>
          </a:r>
          <a:r>
            <a:rPr kumimoji="1" lang="en-US" altLang="ja-JP" sz="1300">
              <a:solidFill>
                <a:srgbClr val="000000"/>
              </a:solidFill>
              <a:latin typeface="ＭＳ ゴシック" panose="020B0609070205080204" pitchFamily="49" charset="-128"/>
              <a:ea typeface="ＭＳ ゴシック" panose="020B0609070205080204" pitchFamily="49" charset="-128"/>
            </a:rPr>
            <a:t>13</a:t>
          </a:r>
          <a:r>
            <a:rPr kumimoji="1" lang="ja-JP" altLang="en-US" sz="1300">
              <a:solidFill>
                <a:srgbClr val="000000"/>
              </a:solidFill>
              <a:latin typeface="ＭＳ ゴシック" panose="020B0609070205080204" pitchFamily="49" charset="-128"/>
              <a:ea typeface="ＭＳ ゴシック" panose="020B0609070205080204" pitchFamily="49" charset="-128"/>
            </a:rPr>
            <a:t>～</a:t>
          </a:r>
          <a:r>
            <a:rPr kumimoji="1" lang="en-US" altLang="ja-JP" sz="1300">
              <a:solidFill>
                <a:srgbClr val="000000"/>
              </a:solidFill>
              <a:latin typeface="ＭＳ ゴシック" panose="020B0609070205080204" pitchFamily="49" charset="-128"/>
              <a:ea typeface="ＭＳ ゴシック" panose="020B0609070205080204" pitchFamily="49" charset="-128"/>
            </a:rPr>
            <a:t>8</a:t>
          </a:r>
          <a:r>
            <a:rPr kumimoji="1" lang="ja-JP" altLang="en-US" sz="1300">
              <a:solidFill>
                <a:srgbClr val="000000"/>
              </a:solidFill>
              <a:latin typeface="ＭＳ ゴシック" panose="020B0609070205080204" pitchFamily="49" charset="-128"/>
              <a:ea typeface="ＭＳ ゴシック" panose="020B0609070205080204" pitchFamily="49" charset="-128"/>
            </a:rPr>
            <a:t>％）等を行ってきた。平成</a:t>
          </a:r>
          <a:r>
            <a:rPr kumimoji="1" lang="en-US" altLang="ja-JP" sz="1300">
              <a:solidFill>
                <a:srgbClr val="000000"/>
              </a:solidFill>
              <a:latin typeface="ＭＳ ゴシック" panose="020B0609070205080204" pitchFamily="49" charset="-128"/>
              <a:ea typeface="ＭＳ ゴシック" panose="020B0609070205080204" pitchFamily="49" charset="-128"/>
            </a:rPr>
            <a:t>27</a:t>
          </a:r>
          <a:r>
            <a:rPr kumimoji="1" lang="ja-JP" altLang="en-US" sz="1300">
              <a:solidFill>
                <a:srgbClr val="000000"/>
              </a:solidFill>
              <a:latin typeface="ＭＳ ゴシック" panose="020B0609070205080204" pitchFamily="49" charset="-128"/>
              <a:ea typeface="ＭＳ ゴシック" panose="020B0609070205080204" pitchFamily="49" charset="-128"/>
            </a:rPr>
            <a:t>年</a:t>
          </a:r>
          <a:r>
            <a:rPr kumimoji="1" lang="en-US" altLang="ja-JP" sz="1300">
              <a:solidFill>
                <a:srgbClr val="000000"/>
              </a:solidFill>
              <a:latin typeface="ＭＳ ゴシック" panose="020B0609070205080204" pitchFamily="49" charset="-128"/>
              <a:ea typeface="ＭＳ ゴシック" panose="020B0609070205080204" pitchFamily="49" charset="-128"/>
            </a:rPr>
            <a:t>4</a:t>
          </a:r>
          <a:r>
            <a:rPr kumimoji="1" lang="ja-JP" altLang="en-US" sz="1300">
              <a:solidFill>
                <a:srgbClr val="000000"/>
              </a:solidFill>
              <a:latin typeface="ＭＳ ゴシック" panose="020B0609070205080204" pitchFamily="49" charset="-128"/>
              <a:ea typeface="ＭＳ ゴシック" panose="020B0609070205080204" pitchFamily="49" charset="-128"/>
            </a:rPr>
            <a:t>月</a:t>
          </a:r>
          <a:r>
            <a:rPr kumimoji="1" lang="en-US" altLang="ja-JP" sz="1300">
              <a:solidFill>
                <a:srgbClr val="000000"/>
              </a:solidFill>
              <a:latin typeface="ＭＳ ゴシック" panose="020B0609070205080204" pitchFamily="49" charset="-128"/>
              <a:ea typeface="ＭＳ ゴシック" panose="020B0609070205080204" pitchFamily="49" charset="-128"/>
            </a:rPr>
            <a:t>1</a:t>
          </a:r>
          <a:r>
            <a:rPr kumimoji="1" lang="ja-JP" altLang="en-US" sz="1300">
              <a:solidFill>
                <a:srgbClr val="000000"/>
              </a:solidFill>
              <a:latin typeface="ＭＳ ゴシック" panose="020B0609070205080204" pitchFamily="49" charset="-128"/>
              <a:ea typeface="ＭＳ ゴシック" panose="020B0609070205080204" pitchFamily="49" charset="-128"/>
            </a:rPr>
            <a:t>日に削減率を緩和（</a:t>
          </a:r>
          <a:r>
            <a:rPr kumimoji="1" lang="en-US" altLang="ja-JP" sz="1300">
              <a:solidFill>
                <a:srgbClr val="000000"/>
              </a:solidFill>
              <a:latin typeface="ＭＳ ゴシック" panose="020B0609070205080204" pitchFamily="49" charset="-128"/>
              <a:ea typeface="ＭＳ ゴシック" panose="020B0609070205080204" pitchFamily="49" charset="-128"/>
            </a:rPr>
            <a:t>9</a:t>
          </a:r>
          <a:r>
            <a:rPr kumimoji="1" lang="ja-JP" altLang="en-US" sz="1300">
              <a:solidFill>
                <a:srgbClr val="000000"/>
              </a:solidFill>
              <a:latin typeface="ＭＳ ゴシック" panose="020B0609070205080204" pitchFamily="49" charset="-128"/>
              <a:ea typeface="ＭＳ ゴシック" panose="020B0609070205080204" pitchFamily="49" charset="-128"/>
            </a:rPr>
            <a:t>～</a:t>
          </a:r>
          <a:r>
            <a:rPr kumimoji="1" lang="en-US" altLang="ja-JP" sz="1300">
              <a:solidFill>
                <a:srgbClr val="000000"/>
              </a:solidFill>
              <a:latin typeface="ＭＳ ゴシック" panose="020B0609070205080204" pitchFamily="49" charset="-128"/>
              <a:ea typeface="ＭＳ ゴシック" panose="020B0609070205080204" pitchFamily="49" charset="-128"/>
            </a:rPr>
            <a:t>4</a:t>
          </a:r>
          <a:r>
            <a:rPr kumimoji="1" lang="ja-JP" altLang="en-US" sz="1300">
              <a:solidFill>
                <a:srgbClr val="000000"/>
              </a:solidFill>
              <a:latin typeface="ＭＳ ゴシック" panose="020B0609070205080204" pitchFamily="49" charset="-128"/>
              <a:ea typeface="ＭＳ ゴシック" panose="020B0609070205080204" pitchFamily="49" charset="-128"/>
            </a:rPr>
            <a:t>％）したことで上昇したものの、依然として類似団体内平均値を大きく下回る低水準にある。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7" name="直線コネクタ 256"/>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74084</xdr:rowOff>
    </xdr:to>
    <xdr:cxnSp macro="">
      <xdr:nvCxnSpPr>
        <xdr:cNvPr id="260" name="直線コネクタ 259"/>
        <xdr:cNvCxnSpPr/>
      </xdr:nvCxnSpPr>
      <xdr:spPr>
        <a:xfrm flipV="1">
          <a:off x="15290800" y="138811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82</xdr:row>
      <xdr:rowOff>23284</xdr:rowOff>
    </xdr:to>
    <xdr:cxnSp macro="">
      <xdr:nvCxnSpPr>
        <xdr:cNvPr id="263" name="直線コネクタ 262"/>
        <xdr:cNvCxnSpPr/>
      </xdr:nvCxnSpPr>
      <xdr:spPr>
        <a:xfrm flipV="1">
          <a:off x="14401800" y="139615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103716</xdr:rowOff>
    </xdr:to>
    <xdr:cxnSp macro="">
      <xdr:nvCxnSpPr>
        <xdr:cNvPr id="266" name="直線コネクタ 265"/>
        <xdr:cNvCxnSpPr/>
      </xdr:nvCxnSpPr>
      <xdr:spPr>
        <a:xfrm flipV="1">
          <a:off x="13512800" y="140821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6" name="楕円 275"/>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7"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2" name="楕円 281"/>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3" name="テキスト ボックス 282"/>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5" name="テキスト ボックス 284"/>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空港関連の都市基盤整備等の事業推進や空港を管轄する消防業務のために必要な人員を確保したことにより、類似団体内平均値と比較して高い水準となっていたが、消防事務を一部事務組合（泉州南消防組合）へ移管した平成</a:t>
          </a:r>
          <a:r>
            <a:rPr kumimoji="1" lang="en-US" altLang="ja-JP" sz="1300">
              <a:solidFill>
                <a:srgbClr val="000000"/>
              </a:solidFill>
              <a:latin typeface="ＭＳ ゴシック" panose="020B0609070205080204" pitchFamily="49" charset="-128"/>
              <a:ea typeface="ＭＳ ゴシック" panose="020B0609070205080204" pitchFamily="49" charset="-128"/>
            </a:rPr>
            <a:t>24</a:t>
          </a:r>
          <a:r>
            <a:rPr kumimoji="1" lang="ja-JP" altLang="en-US" sz="1300">
              <a:solidFill>
                <a:srgbClr val="000000"/>
              </a:solidFill>
              <a:latin typeface="ＭＳ ゴシック" panose="020B0609070205080204" pitchFamily="49" charset="-128"/>
              <a:ea typeface="ＭＳ ゴシック" panose="020B0609070205080204" pitchFamily="49" charset="-128"/>
            </a:rPr>
            <a:t>年度から同平均値と比較して低い水準となった。</a:t>
          </a:r>
        </a:p>
        <a:p>
          <a:r>
            <a:rPr kumimoji="1" lang="ja-JP" altLang="en-US" sz="1300">
              <a:solidFill>
                <a:srgbClr val="000000"/>
              </a:solidFill>
              <a:latin typeface="ＭＳ ゴシック" panose="020B0609070205080204" pitchFamily="49" charset="-128"/>
              <a:ea typeface="ＭＳ ゴシック" panose="020B0609070205080204" pitchFamily="49" charset="-128"/>
            </a:rPr>
            <a:t>　平成</a:t>
          </a:r>
          <a:r>
            <a:rPr kumimoji="1" lang="en-US" altLang="ja-JP" sz="1300">
              <a:solidFill>
                <a:srgbClr val="000000"/>
              </a:solidFill>
              <a:latin typeface="ＭＳ ゴシック" panose="020B0609070205080204" pitchFamily="49" charset="-128"/>
              <a:ea typeface="ＭＳ ゴシック" panose="020B0609070205080204" pitchFamily="49" charset="-128"/>
            </a:rPr>
            <a:t>30</a:t>
          </a:r>
          <a:r>
            <a:rPr kumimoji="1" lang="ja-JP" altLang="en-US" sz="1300">
              <a:solidFill>
                <a:srgbClr val="000000"/>
              </a:solidFill>
              <a:latin typeface="ＭＳ ゴシック" panose="020B0609070205080204" pitchFamily="49" charset="-128"/>
              <a:ea typeface="ＭＳ ゴシック" panose="020B0609070205080204" pitchFamily="49" charset="-128"/>
            </a:rPr>
            <a:t>年度は、ほぼ前年度並みで推移しており、今後も中期財政運営方針等に基づき、より適正な定員管理に努める。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69109</xdr:rowOff>
    </xdr:from>
    <xdr:to>
      <xdr:col>81</xdr:col>
      <xdr:colOff>44450</xdr:colOff>
      <xdr:row>61</xdr:row>
      <xdr:rowOff>105304</xdr:rowOff>
    </xdr:to>
    <xdr:cxnSp macro="">
      <xdr:nvCxnSpPr>
        <xdr:cNvPr id="320" name="直線コネクタ 319"/>
        <xdr:cNvCxnSpPr/>
      </xdr:nvCxnSpPr>
      <xdr:spPr>
        <a:xfrm>
          <a:off x="16179800" y="1052755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69109</xdr:rowOff>
    </xdr:from>
    <xdr:to>
      <xdr:col>77</xdr:col>
      <xdr:colOff>44450</xdr:colOff>
      <xdr:row>61</xdr:row>
      <xdr:rowOff>75142</xdr:rowOff>
    </xdr:to>
    <xdr:cxnSp macro="">
      <xdr:nvCxnSpPr>
        <xdr:cNvPr id="323" name="直線コネクタ 322"/>
        <xdr:cNvCxnSpPr/>
      </xdr:nvCxnSpPr>
      <xdr:spPr>
        <a:xfrm flipV="1">
          <a:off x="15290800" y="105275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75142</xdr:rowOff>
    </xdr:to>
    <xdr:cxnSp macro="">
      <xdr:nvCxnSpPr>
        <xdr:cNvPr id="326" name="直線コネクタ 325"/>
        <xdr:cNvCxnSpPr/>
      </xdr:nvCxnSpPr>
      <xdr:spPr>
        <a:xfrm>
          <a:off x="14401800" y="1051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81174</xdr:rowOff>
    </xdr:to>
    <xdr:cxnSp macro="">
      <xdr:nvCxnSpPr>
        <xdr:cNvPr id="329" name="直線コネクタ 328"/>
        <xdr:cNvCxnSpPr/>
      </xdr:nvCxnSpPr>
      <xdr:spPr>
        <a:xfrm flipV="1">
          <a:off x="13512800" y="105134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54504</xdr:rowOff>
    </xdr:from>
    <xdr:to>
      <xdr:col>81</xdr:col>
      <xdr:colOff>95250</xdr:colOff>
      <xdr:row>61</xdr:row>
      <xdr:rowOff>156104</xdr:rowOff>
    </xdr:to>
    <xdr:sp macro="" textlink="">
      <xdr:nvSpPr>
        <xdr:cNvPr id="339" name="楕円 338"/>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71031</xdr:rowOff>
    </xdr:from>
    <xdr:ext cx="762000" cy="259045"/>
    <xdr:sp macro="" textlink="">
      <xdr:nvSpPr>
        <xdr:cNvPr id="340" name="定員管理の状況該当値テキスト"/>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18309</xdr:rowOff>
    </xdr:from>
    <xdr:to>
      <xdr:col>77</xdr:col>
      <xdr:colOff>95250</xdr:colOff>
      <xdr:row>61</xdr:row>
      <xdr:rowOff>119909</xdr:rowOff>
    </xdr:to>
    <xdr:sp macro="" textlink="">
      <xdr:nvSpPr>
        <xdr:cNvPr id="341" name="楕円 340"/>
        <xdr:cNvSpPr/>
      </xdr:nvSpPr>
      <xdr:spPr>
        <a:xfrm>
          <a:off x="16129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130086</xdr:rowOff>
    </xdr:from>
    <xdr:ext cx="736600" cy="259045"/>
    <xdr:sp macro="" textlink="">
      <xdr:nvSpPr>
        <xdr:cNvPr id="342" name="テキスト ボックス 341"/>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3" name="楕円 342"/>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4" name="テキスト ボックス 343"/>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5" name="楕円 344"/>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116010</xdr:rowOff>
    </xdr:from>
    <xdr:ext cx="762000" cy="259045"/>
    <xdr:sp macro="" textlink="">
      <xdr:nvSpPr>
        <xdr:cNvPr id="346" name="テキスト ボックス 345"/>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30374</xdr:rowOff>
    </xdr:from>
    <xdr:to>
      <xdr:col>64</xdr:col>
      <xdr:colOff>152400</xdr:colOff>
      <xdr:row>61</xdr:row>
      <xdr:rowOff>131974</xdr:rowOff>
    </xdr:to>
    <xdr:sp macro="" textlink="">
      <xdr:nvSpPr>
        <xdr:cNvPr id="347" name="楕円 346"/>
        <xdr:cNvSpPr/>
      </xdr:nvSpPr>
      <xdr:spPr>
        <a:xfrm>
          <a:off x="13462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142151</xdr:rowOff>
    </xdr:from>
    <xdr:ext cx="762000" cy="259045"/>
    <xdr:sp macro="" textlink="">
      <xdr:nvSpPr>
        <xdr:cNvPr id="348" name="テキスト ボックス 347"/>
        <xdr:cNvSpPr txBox="1"/>
      </xdr:nvSpPr>
      <xdr:spPr>
        <a:xfrm>
          <a:off x="13131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空港関連の都市基盤整備等を進め、その財源に地方債を活用した影響で、類似団体と比べて公債費の負担が重くなっている。</a:t>
          </a:r>
        </a:p>
        <a:p>
          <a:r>
            <a:rPr kumimoji="1" lang="ja-JP" altLang="en-US" sz="1300">
              <a:solidFill>
                <a:srgbClr val="000000"/>
              </a:solidFill>
              <a:latin typeface="ＭＳ ゴシック" panose="020B0609070205080204" pitchFamily="49" charset="-128"/>
              <a:ea typeface="ＭＳ ゴシック" panose="020B0609070205080204" pitchFamily="49" charset="-128"/>
            </a:rPr>
            <a:t>　平成</a:t>
          </a:r>
          <a:r>
            <a:rPr kumimoji="1" lang="en-US" altLang="ja-JP" sz="1300">
              <a:solidFill>
                <a:srgbClr val="000000"/>
              </a:solidFill>
              <a:latin typeface="ＭＳ ゴシック" panose="020B0609070205080204" pitchFamily="49" charset="-128"/>
              <a:ea typeface="ＭＳ ゴシック" panose="020B0609070205080204" pitchFamily="49" charset="-128"/>
            </a:rPr>
            <a:t>30</a:t>
          </a:r>
          <a:r>
            <a:rPr kumimoji="1" lang="ja-JP" altLang="en-US" sz="1300">
              <a:solidFill>
                <a:srgbClr val="000000"/>
              </a:solidFill>
              <a:latin typeface="ＭＳ ゴシック" panose="020B0609070205080204" pitchFamily="49" charset="-128"/>
              <a:ea typeface="ＭＳ ゴシック" panose="020B0609070205080204" pitchFamily="49" charset="-128"/>
            </a:rPr>
            <a:t>年度は、過去に発行した市債の一部の償還が終了したことなどにより、実質公債費比率は</a:t>
          </a:r>
          <a:r>
            <a:rPr kumimoji="1" lang="en-US" altLang="ja-JP" sz="1300">
              <a:solidFill>
                <a:srgbClr val="000000"/>
              </a:solidFill>
              <a:latin typeface="ＭＳ ゴシック" panose="020B0609070205080204" pitchFamily="49" charset="-128"/>
              <a:ea typeface="ＭＳ ゴシック" panose="020B0609070205080204" pitchFamily="49" charset="-128"/>
            </a:rPr>
            <a:t>2.2</a:t>
          </a:r>
          <a:r>
            <a:rPr kumimoji="1" lang="ja-JP" altLang="en-US" sz="1300">
              <a:solidFill>
                <a:srgbClr val="000000"/>
              </a:solidFill>
              <a:latin typeface="ＭＳ ゴシック" panose="020B0609070205080204" pitchFamily="49" charset="-128"/>
              <a:ea typeface="ＭＳ ゴシック" panose="020B0609070205080204" pitchFamily="49" charset="-128"/>
            </a:rPr>
            <a:t>ポイント改善したが、今後も中期財政方針に基づき、計画的な地方債の発行を行うことで、公債費の抑制に努める。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41</xdr:row>
      <xdr:rowOff>3810</xdr:rowOff>
    </xdr:to>
    <xdr:cxnSp macro="">
      <xdr:nvCxnSpPr>
        <xdr:cNvPr id="375" name="直線コネクタ 374"/>
        <xdr:cNvCxnSpPr/>
      </xdr:nvCxnSpPr>
      <xdr:spPr>
        <a:xfrm flipV="1">
          <a:off x="17018000" y="6145276"/>
          <a:ext cx="0" cy="887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147337</xdr:rowOff>
    </xdr:from>
    <xdr:ext cx="762000" cy="259045"/>
    <xdr:sp macro="" textlink="">
      <xdr:nvSpPr>
        <xdr:cNvPr id="376" name="公債費負担の状況最小値テキスト"/>
        <xdr:cNvSpPr txBox="1"/>
      </xdr:nvSpPr>
      <xdr:spPr>
        <a:xfrm>
          <a:off x="171069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3810</xdr:rowOff>
    </xdr:from>
    <xdr:to>
      <xdr:col>81</xdr:col>
      <xdr:colOff>133350</xdr:colOff>
      <xdr:row>41</xdr:row>
      <xdr:rowOff>3810</xdr:rowOff>
    </xdr:to>
    <xdr:cxnSp macro="">
      <xdr:nvCxnSpPr>
        <xdr:cNvPr id="377" name="直線コネクタ 376"/>
        <xdr:cNvCxnSpPr/>
      </xdr:nvCxnSpPr>
      <xdr:spPr>
        <a:xfrm>
          <a:off x="169291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109982</xdr:rowOff>
    </xdr:to>
    <xdr:cxnSp macro="">
      <xdr:nvCxnSpPr>
        <xdr:cNvPr id="380" name="直線コネクタ 379"/>
        <xdr:cNvCxnSpPr/>
      </xdr:nvCxnSpPr>
      <xdr:spPr>
        <a:xfrm flipV="1">
          <a:off x="16179800" y="70332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100347</xdr:rowOff>
    </xdr:from>
    <xdr:ext cx="762000" cy="259045"/>
    <xdr:sp macro="" textlink="">
      <xdr:nvSpPr>
        <xdr:cNvPr id="381" name="公債費負担の状況平均値テキスト"/>
        <xdr:cNvSpPr txBox="1"/>
      </xdr:nvSpPr>
      <xdr:spPr>
        <a:xfrm>
          <a:off x="17106900" y="627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82" name="フローチャート: 判断 381"/>
        <xdr:cNvSpPr/>
      </xdr:nvSpPr>
      <xdr:spPr>
        <a:xfrm>
          <a:off x="169672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42</xdr:row>
      <xdr:rowOff>68834</xdr:rowOff>
    </xdr:to>
    <xdr:cxnSp macro="">
      <xdr:nvCxnSpPr>
        <xdr:cNvPr id="383" name="直線コネクタ 382"/>
        <xdr:cNvCxnSpPr/>
      </xdr:nvCxnSpPr>
      <xdr:spPr>
        <a:xfrm flipV="1">
          <a:off x="15290800" y="713943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37</xdr:row>
      <xdr:rowOff>98298</xdr:rowOff>
    </xdr:from>
    <xdr:to>
      <xdr:col>77</xdr:col>
      <xdr:colOff>95250</xdr:colOff>
      <xdr:row>38</xdr:row>
      <xdr:rowOff>28448</xdr:rowOff>
    </xdr:to>
    <xdr:sp macro="" textlink="">
      <xdr:nvSpPr>
        <xdr:cNvPr id="384" name="フローチャート: 判断 383"/>
        <xdr:cNvSpPr/>
      </xdr:nvSpPr>
      <xdr:spPr>
        <a:xfrm>
          <a:off x="16129000" y="644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38625</xdr:rowOff>
    </xdr:from>
    <xdr:ext cx="736600" cy="259045"/>
    <xdr:sp macro="" textlink="">
      <xdr:nvSpPr>
        <xdr:cNvPr id="385" name="テキスト ボックス 384"/>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68834</xdr:rowOff>
    </xdr:from>
    <xdr:to>
      <xdr:col>72</xdr:col>
      <xdr:colOff>203200</xdr:colOff>
      <xdr:row>42</xdr:row>
      <xdr:rowOff>141224</xdr:rowOff>
    </xdr:to>
    <xdr:cxnSp macro="">
      <xdr:nvCxnSpPr>
        <xdr:cNvPr id="386" name="直線コネクタ 385"/>
        <xdr:cNvCxnSpPr/>
      </xdr:nvCxnSpPr>
      <xdr:spPr>
        <a:xfrm flipV="1">
          <a:off x="14401800" y="72697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107950</xdr:rowOff>
    </xdr:from>
    <xdr:to>
      <xdr:col>73</xdr:col>
      <xdr:colOff>44450</xdr:colOff>
      <xdr:row>38</xdr:row>
      <xdr:rowOff>38100</xdr:rowOff>
    </xdr:to>
    <xdr:sp macro="" textlink="">
      <xdr:nvSpPr>
        <xdr:cNvPr id="387" name="フローチャート: 判断 386"/>
        <xdr:cNvSpPr/>
      </xdr:nvSpPr>
      <xdr:spPr>
        <a:xfrm>
          <a:off x="15240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388" name="テキスト ボックス 387"/>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27686</xdr:rowOff>
    </xdr:to>
    <xdr:cxnSp macro="">
      <xdr:nvCxnSpPr>
        <xdr:cNvPr id="389" name="直線コネクタ 388"/>
        <xdr:cNvCxnSpPr/>
      </xdr:nvCxnSpPr>
      <xdr:spPr>
        <a:xfrm flipV="1">
          <a:off x="13512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122428</xdr:rowOff>
    </xdr:from>
    <xdr:to>
      <xdr:col>68</xdr:col>
      <xdr:colOff>203200</xdr:colOff>
      <xdr:row>38</xdr:row>
      <xdr:rowOff>52578</xdr:rowOff>
    </xdr:to>
    <xdr:sp macro="" textlink="">
      <xdr:nvSpPr>
        <xdr:cNvPr id="390" name="フローチャート: 判断 389"/>
        <xdr:cNvSpPr/>
      </xdr:nvSpPr>
      <xdr:spPr>
        <a:xfrm>
          <a:off x="143510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62755</xdr:rowOff>
    </xdr:from>
    <xdr:ext cx="762000" cy="259045"/>
    <xdr:sp macro="" textlink="">
      <xdr:nvSpPr>
        <xdr:cNvPr id="391" name="テキスト ボックス 390"/>
        <xdr:cNvSpPr txBox="1"/>
      </xdr:nvSpPr>
      <xdr:spPr>
        <a:xfrm>
          <a:off x="14020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37846</xdr:rowOff>
    </xdr:from>
    <xdr:to>
      <xdr:col>64</xdr:col>
      <xdr:colOff>152400</xdr:colOff>
      <xdr:row>38</xdr:row>
      <xdr:rowOff>139446</xdr:rowOff>
    </xdr:to>
    <xdr:sp macro="" textlink="">
      <xdr:nvSpPr>
        <xdr:cNvPr id="392" name="フローチャート: 判断 391"/>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149623</xdr:rowOff>
    </xdr:from>
    <xdr:ext cx="762000" cy="259045"/>
    <xdr:sp macro="" textlink="">
      <xdr:nvSpPr>
        <xdr:cNvPr id="393" name="テキスト ボックス 392"/>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20337</xdr:rowOff>
    </xdr:from>
    <xdr:ext cx="762000" cy="259045"/>
    <xdr:sp macro="" textlink="">
      <xdr:nvSpPr>
        <xdr:cNvPr id="400" name="公債費負担の状況該当値テキスト"/>
        <xdr:cNvSpPr txBox="1"/>
      </xdr:nvSpPr>
      <xdr:spPr>
        <a:xfrm>
          <a:off x="17106900" y="68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2" name="テキスト ボックス 40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18034</xdr:rowOff>
    </xdr:from>
    <xdr:to>
      <xdr:col>73</xdr:col>
      <xdr:colOff>44450</xdr:colOff>
      <xdr:row>42</xdr:row>
      <xdr:rowOff>119634</xdr:rowOff>
    </xdr:to>
    <xdr:sp macro="" textlink="">
      <xdr:nvSpPr>
        <xdr:cNvPr id="403" name="楕円 402"/>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104411</xdr:rowOff>
    </xdr:from>
    <xdr:ext cx="762000" cy="259045"/>
    <xdr:sp macro="" textlink="">
      <xdr:nvSpPr>
        <xdr:cNvPr id="404" name="テキスト ボックス 403"/>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5" name="楕円 404"/>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6" name="テキスト ボックス 405"/>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7" name="楕円 406"/>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8" name="テキスト ボックス 407"/>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ゴシック" panose="020B0609070205080204" pitchFamily="49" charset="-128"/>
              <a:ea typeface="ＭＳ ゴシック" panose="020B0609070205080204" pitchFamily="49" charset="-128"/>
            </a:rPr>
            <a:t>　空港関連の都市基盤整備等を進め、その財源に地方債を活用した影響で、一般会計等の地方債現在高が標準財政規模の約</a:t>
          </a:r>
          <a:r>
            <a:rPr kumimoji="1" lang="en-US" altLang="ja-JP" sz="1100">
              <a:solidFill>
                <a:srgbClr val="000000"/>
              </a:solidFill>
              <a:latin typeface="ＭＳ ゴシック" panose="020B0609070205080204" pitchFamily="49" charset="-128"/>
              <a:ea typeface="ＭＳ ゴシック" panose="020B0609070205080204" pitchFamily="49" charset="-128"/>
            </a:rPr>
            <a:t>3.2</a:t>
          </a:r>
          <a:r>
            <a:rPr kumimoji="1" lang="ja-JP" altLang="en-US" sz="1100">
              <a:solidFill>
                <a:srgbClr val="000000"/>
              </a:solidFill>
              <a:latin typeface="ＭＳ ゴシック" panose="020B0609070205080204" pitchFamily="49" charset="-128"/>
              <a:ea typeface="ＭＳ ゴシック" panose="020B0609070205080204" pitchFamily="49" charset="-128"/>
            </a:rPr>
            <a:t>倍の</a:t>
          </a:r>
          <a:r>
            <a:rPr kumimoji="1" lang="en-US" altLang="ja-JP" sz="1100">
              <a:solidFill>
                <a:srgbClr val="000000"/>
              </a:solidFill>
              <a:latin typeface="ＭＳ ゴシック" panose="020B0609070205080204" pitchFamily="49" charset="-128"/>
              <a:ea typeface="ＭＳ ゴシック" panose="020B0609070205080204" pitchFamily="49" charset="-128"/>
            </a:rPr>
            <a:t>724</a:t>
          </a:r>
          <a:r>
            <a:rPr kumimoji="1" lang="ja-JP" altLang="en-US" sz="1100">
              <a:solidFill>
                <a:srgbClr val="000000"/>
              </a:solidFill>
              <a:latin typeface="ＭＳ ゴシック" panose="020B0609070205080204" pitchFamily="49" charset="-128"/>
              <a:ea typeface="ＭＳ ゴシック" panose="020B0609070205080204" pitchFamily="49" charset="-128"/>
            </a:rPr>
            <a:t>億円となっている。また、空港対岸の「りんくうタウン」の造成に関して、公費負担となる雨水整備を最優先で進めたため、公営企業債等繰出見込額が</a:t>
          </a:r>
          <a:r>
            <a:rPr kumimoji="1" lang="en-US" altLang="ja-JP" sz="1100">
              <a:solidFill>
                <a:srgbClr val="000000"/>
              </a:solidFill>
              <a:latin typeface="ＭＳ ゴシック" panose="020B0609070205080204" pitchFamily="49" charset="-128"/>
              <a:ea typeface="ＭＳ ゴシック" panose="020B0609070205080204" pitchFamily="49" charset="-128"/>
            </a:rPr>
            <a:t>173</a:t>
          </a:r>
          <a:r>
            <a:rPr kumimoji="1" lang="ja-JP" altLang="en-US" sz="1100">
              <a:solidFill>
                <a:srgbClr val="000000"/>
              </a:solidFill>
              <a:latin typeface="ＭＳ ゴシック" panose="020B0609070205080204" pitchFamily="49" charset="-128"/>
              <a:ea typeface="ＭＳ ゴシック" panose="020B0609070205080204" pitchFamily="49" charset="-128"/>
            </a:rPr>
            <a:t>億円となっていることが将来負担比率を押し上げる要因となっている。</a:t>
          </a:r>
        </a:p>
        <a:p>
          <a:r>
            <a:rPr kumimoji="1" lang="ja-JP" altLang="en-US" sz="1100">
              <a:solidFill>
                <a:srgbClr val="000000"/>
              </a:solidFill>
              <a:latin typeface="ＭＳ ゴシック" panose="020B0609070205080204" pitchFamily="49" charset="-128"/>
              <a:ea typeface="ＭＳ ゴシック" panose="020B0609070205080204" pitchFamily="49" charset="-128"/>
            </a:rPr>
            <a:t>　平成</a:t>
          </a:r>
          <a:r>
            <a:rPr kumimoji="1" lang="en-US" altLang="ja-JP" sz="1100">
              <a:solidFill>
                <a:srgbClr val="000000"/>
              </a:solidFill>
              <a:latin typeface="ＭＳ ゴシック" panose="020B0609070205080204" pitchFamily="49" charset="-128"/>
              <a:ea typeface="ＭＳ ゴシック" panose="020B0609070205080204" pitchFamily="49" charset="-128"/>
            </a:rPr>
            <a:t>30</a:t>
          </a:r>
          <a:r>
            <a:rPr kumimoji="1" lang="ja-JP" altLang="en-US" sz="1100">
              <a:solidFill>
                <a:srgbClr val="000000"/>
              </a:solidFill>
              <a:latin typeface="ＭＳ ゴシック" panose="020B0609070205080204" pitchFamily="49" charset="-128"/>
              <a:ea typeface="ＭＳ ゴシック" panose="020B0609070205080204" pitchFamily="49" charset="-128"/>
            </a:rPr>
            <a:t>年度は、基金残高の増などで将来負担比率の分子は、</a:t>
          </a:r>
          <a:r>
            <a:rPr kumimoji="1" lang="en-US" altLang="ja-JP" sz="1100">
              <a:solidFill>
                <a:srgbClr val="000000"/>
              </a:solidFill>
              <a:latin typeface="ＭＳ ゴシック" panose="020B0609070205080204" pitchFamily="49" charset="-128"/>
              <a:ea typeface="ＭＳ ゴシック" panose="020B0609070205080204" pitchFamily="49" charset="-128"/>
            </a:rPr>
            <a:t>219.7</a:t>
          </a:r>
          <a:r>
            <a:rPr kumimoji="1" lang="ja-JP" altLang="en-US" sz="1100">
              <a:solidFill>
                <a:srgbClr val="000000"/>
              </a:solidFill>
              <a:latin typeface="ＭＳ ゴシック" panose="020B0609070205080204" pitchFamily="49" charset="-128"/>
              <a:ea typeface="ＭＳ ゴシック" panose="020B0609070205080204" pitchFamily="49" charset="-128"/>
            </a:rPr>
            <a:t>億円減少したため、将来負担比率は前年度より</a:t>
          </a:r>
          <a:r>
            <a:rPr kumimoji="1" lang="en-US" altLang="ja-JP" sz="1100">
              <a:solidFill>
                <a:srgbClr val="000000"/>
              </a:solidFill>
              <a:latin typeface="ＭＳ ゴシック" panose="020B0609070205080204" pitchFamily="49" charset="-128"/>
              <a:ea typeface="ＭＳ ゴシック" panose="020B0609070205080204" pitchFamily="49" charset="-128"/>
            </a:rPr>
            <a:t>113.4</a:t>
          </a:r>
          <a:r>
            <a:rPr kumimoji="1" lang="ja-JP" altLang="en-US" sz="1100">
              <a:solidFill>
                <a:srgbClr val="000000"/>
              </a:solidFill>
              <a:latin typeface="ＭＳ ゴシック" panose="020B0609070205080204" pitchFamily="49" charset="-128"/>
              <a:ea typeface="ＭＳ ゴシック" panose="020B0609070205080204" pitchFamily="49" charset="-128"/>
            </a:rPr>
            <a:t>ポイント改善した。しかし、地方債残高は依然として高水準であるため、今後も、中期財政運営方針に基づき、計画的な地方債の発行に努める。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17</xdr:row>
      <xdr:rowOff>25324</xdr:rowOff>
    </xdr:to>
    <xdr:cxnSp macro="">
      <xdr:nvCxnSpPr>
        <xdr:cNvPr id="435" name="直線コネクタ 434"/>
        <xdr:cNvCxnSpPr/>
      </xdr:nvCxnSpPr>
      <xdr:spPr>
        <a:xfrm flipV="1">
          <a:off x="17018000" y="2451100"/>
          <a:ext cx="0" cy="4888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168851</xdr:rowOff>
    </xdr:from>
    <xdr:ext cx="762000" cy="259045"/>
    <xdr:sp macro="" textlink="">
      <xdr:nvSpPr>
        <xdr:cNvPr id="436" name="将来負担の状況最小値テキスト"/>
        <xdr:cNvSpPr txBox="1"/>
      </xdr:nvSpPr>
      <xdr:spPr>
        <a:xfrm>
          <a:off x="17106900" y="291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17</xdr:row>
      <xdr:rowOff>25324</xdr:rowOff>
    </xdr:from>
    <xdr:to>
      <xdr:col>81</xdr:col>
      <xdr:colOff>133350</xdr:colOff>
      <xdr:row>17</xdr:row>
      <xdr:rowOff>25324</xdr:rowOff>
    </xdr:to>
    <xdr:cxnSp macro="">
      <xdr:nvCxnSpPr>
        <xdr:cNvPr id="437" name="直線コネクタ 436"/>
        <xdr:cNvCxnSpPr/>
      </xdr:nvCxnSpPr>
      <xdr:spPr>
        <a:xfrm>
          <a:off x="16929100" y="293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51638</xdr:rowOff>
    </xdr:from>
    <xdr:to>
      <xdr:col>81</xdr:col>
      <xdr:colOff>44450</xdr:colOff>
      <xdr:row>18</xdr:row>
      <xdr:rowOff>84557</xdr:rowOff>
    </xdr:to>
    <xdr:cxnSp macro="">
      <xdr:nvCxnSpPr>
        <xdr:cNvPr id="440" name="直線コネクタ 439"/>
        <xdr:cNvCxnSpPr/>
      </xdr:nvCxnSpPr>
      <xdr:spPr>
        <a:xfrm flipV="1">
          <a:off x="16179800" y="2623388"/>
          <a:ext cx="838200" cy="5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1"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24130</xdr:rowOff>
    </xdr:from>
    <xdr:to>
      <xdr:col>81</xdr:col>
      <xdr:colOff>95250</xdr:colOff>
      <xdr:row>14</xdr:row>
      <xdr:rowOff>125730</xdr:rowOff>
    </xdr:to>
    <xdr:sp macro="" textlink="">
      <xdr:nvSpPr>
        <xdr:cNvPr id="442" name="フローチャート: 判断 441"/>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84557</xdr:rowOff>
    </xdr:from>
    <xdr:to>
      <xdr:col>77</xdr:col>
      <xdr:colOff>44450</xdr:colOff>
      <xdr:row>19</xdr:row>
      <xdr:rowOff>43891</xdr:rowOff>
    </xdr:to>
    <xdr:cxnSp macro="">
      <xdr:nvCxnSpPr>
        <xdr:cNvPr id="443" name="直線コネクタ 442"/>
        <xdr:cNvCxnSpPr/>
      </xdr:nvCxnSpPr>
      <xdr:spPr>
        <a:xfrm flipV="1">
          <a:off x="15290800" y="3170657"/>
          <a:ext cx="8890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58877</xdr:rowOff>
    </xdr:from>
    <xdr:to>
      <xdr:col>77</xdr:col>
      <xdr:colOff>95250</xdr:colOff>
      <xdr:row>14</xdr:row>
      <xdr:rowOff>160477</xdr:rowOff>
    </xdr:to>
    <xdr:sp macro="" textlink="">
      <xdr:nvSpPr>
        <xdr:cNvPr id="444" name="フローチャート: 判断 443"/>
        <xdr:cNvSpPr/>
      </xdr:nvSpPr>
      <xdr:spPr>
        <a:xfrm>
          <a:off x="16129000" y="245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170654</xdr:rowOff>
    </xdr:from>
    <xdr:ext cx="736600" cy="259045"/>
    <xdr:sp macro="" textlink="">
      <xdr:nvSpPr>
        <xdr:cNvPr id="445" name="テキスト ボックス 444"/>
        <xdr:cNvSpPr txBox="1"/>
      </xdr:nvSpPr>
      <xdr:spPr>
        <a:xfrm>
          <a:off x="15798800" y="222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43891</xdr:rowOff>
    </xdr:from>
    <xdr:to>
      <xdr:col>72</xdr:col>
      <xdr:colOff>203200</xdr:colOff>
      <xdr:row>19</xdr:row>
      <xdr:rowOff>118212</xdr:rowOff>
    </xdr:to>
    <xdr:cxnSp macro="">
      <xdr:nvCxnSpPr>
        <xdr:cNvPr id="446" name="直線コネクタ 445"/>
        <xdr:cNvCxnSpPr/>
      </xdr:nvCxnSpPr>
      <xdr:spPr>
        <a:xfrm flipV="1">
          <a:off x="14401800" y="3301441"/>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47" name="フローチャート: 判断 446"/>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48" name="テキスト ボックス 447"/>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118212</xdr:rowOff>
    </xdr:from>
    <xdr:to>
      <xdr:col>68</xdr:col>
      <xdr:colOff>152400</xdr:colOff>
      <xdr:row>22</xdr:row>
      <xdr:rowOff>86462</xdr:rowOff>
    </xdr:to>
    <xdr:cxnSp macro="">
      <xdr:nvCxnSpPr>
        <xdr:cNvPr id="449" name="直線コネクタ 448"/>
        <xdr:cNvCxnSpPr/>
      </xdr:nvCxnSpPr>
      <xdr:spPr>
        <a:xfrm flipV="1">
          <a:off x="13512800" y="337576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85903</xdr:rowOff>
    </xdr:from>
    <xdr:to>
      <xdr:col>68</xdr:col>
      <xdr:colOff>203200</xdr:colOff>
      <xdr:row>15</xdr:row>
      <xdr:rowOff>16053</xdr:rowOff>
    </xdr:to>
    <xdr:sp macro="" textlink="">
      <xdr:nvSpPr>
        <xdr:cNvPr id="450" name="フローチャート: 判断 449"/>
        <xdr:cNvSpPr/>
      </xdr:nvSpPr>
      <xdr:spPr>
        <a:xfrm>
          <a:off x="14351000" y="248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26230</xdr:rowOff>
    </xdr:from>
    <xdr:ext cx="762000" cy="259045"/>
    <xdr:sp macro="" textlink="">
      <xdr:nvSpPr>
        <xdr:cNvPr id="451" name="テキスト ボックス 450"/>
        <xdr:cNvSpPr txBox="1"/>
      </xdr:nvSpPr>
      <xdr:spPr>
        <a:xfrm>
          <a:off x="14020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163119</xdr:rowOff>
    </xdr:from>
    <xdr:to>
      <xdr:col>64</xdr:col>
      <xdr:colOff>152400</xdr:colOff>
      <xdr:row>15</xdr:row>
      <xdr:rowOff>93269</xdr:rowOff>
    </xdr:to>
    <xdr:sp macro="" textlink="">
      <xdr:nvSpPr>
        <xdr:cNvPr id="452" name="フローチャート: 判断 451"/>
        <xdr:cNvSpPr/>
      </xdr:nvSpPr>
      <xdr:spPr>
        <a:xfrm>
          <a:off x="134620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103446</xdr:rowOff>
    </xdr:from>
    <xdr:ext cx="762000" cy="259045"/>
    <xdr:sp macro="" textlink="">
      <xdr:nvSpPr>
        <xdr:cNvPr id="453" name="テキスト ボックス 452"/>
        <xdr:cNvSpPr txBox="1"/>
      </xdr:nvSpPr>
      <xdr:spPr>
        <a:xfrm>
          <a:off x="13131800" y="23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838</xdr:rowOff>
    </xdr:from>
    <xdr:to>
      <xdr:col>81</xdr:col>
      <xdr:colOff>95250</xdr:colOff>
      <xdr:row>15</xdr:row>
      <xdr:rowOff>102438</xdr:rowOff>
    </xdr:to>
    <xdr:sp macro="" textlink="">
      <xdr:nvSpPr>
        <xdr:cNvPr id="459" name="楕円 458"/>
        <xdr:cNvSpPr/>
      </xdr:nvSpPr>
      <xdr:spPr>
        <a:xfrm>
          <a:off x="16967200" y="25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144365</xdr:rowOff>
    </xdr:from>
    <xdr:ext cx="762000" cy="259045"/>
    <xdr:sp macro="" textlink="">
      <xdr:nvSpPr>
        <xdr:cNvPr id="460" name="将来負担の状況該当値テキスト"/>
        <xdr:cNvSpPr txBox="1"/>
      </xdr:nvSpPr>
      <xdr:spPr>
        <a:xfrm>
          <a:off x="17106900" y="254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33757</xdr:rowOff>
    </xdr:from>
    <xdr:to>
      <xdr:col>77</xdr:col>
      <xdr:colOff>95250</xdr:colOff>
      <xdr:row>18</xdr:row>
      <xdr:rowOff>135357</xdr:rowOff>
    </xdr:to>
    <xdr:sp macro="" textlink="">
      <xdr:nvSpPr>
        <xdr:cNvPr id="461" name="楕円 460"/>
        <xdr:cNvSpPr/>
      </xdr:nvSpPr>
      <xdr:spPr>
        <a:xfrm>
          <a:off x="16129000" y="31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120133</xdr:rowOff>
    </xdr:from>
    <xdr:ext cx="736600" cy="259045"/>
    <xdr:sp macro="" textlink="">
      <xdr:nvSpPr>
        <xdr:cNvPr id="462" name="テキスト ボックス 461"/>
        <xdr:cNvSpPr txBox="1"/>
      </xdr:nvSpPr>
      <xdr:spPr>
        <a:xfrm>
          <a:off x="15798800" y="320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164541</xdr:rowOff>
    </xdr:from>
    <xdr:to>
      <xdr:col>73</xdr:col>
      <xdr:colOff>44450</xdr:colOff>
      <xdr:row>19</xdr:row>
      <xdr:rowOff>94691</xdr:rowOff>
    </xdr:to>
    <xdr:sp macro="" textlink="">
      <xdr:nvSpPr>
        <xdr:cNvPr id="463" name="楕円 462"/>
        <xdr:cNvSpPr/>
      </xdr:nvSpPr>
      <xdr:spPr>
        <a:xfrm>
          <a:off x="15240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79468</xdr:rowOff>
    </xdr:from>
    <xdr:ext cx="762000" cy="259045"/>
    <xdr:sp macro="" textlink="">
      <xdr:nvSpPr>
        <xdr:cNvPr id="464" name="テキスト ボックス 463"/>
        <xdr:cNvSpPr txBox="1"/>
      </xdr:nvSpPr>
      <xdr:spPr>
        <a:xfrm>
          <a:off x="14909800" y="333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67412</xdr:rowOff>
    </xdr:from>
    <xdr:to>
      <xdr:col>68</xdr:col>
      <xdr:colOff>203200</xdr:colOff>
      <xdr:row>19</xdr:row>
      <xdr:rowOff>169012</xdr:rowOff>
    </xdr:to>
    <xdr:sp macro="" textlink="">
      <xdr:nvSpPr>
        <xdr:cNvPr id="465" name="楕円 464"/>
        <xdr:cNvSpPr/>
      </xdr:nvSpPr>
      <xdr:spPr>
        <a:xfrm>
          <a:off x="143510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153789</xdr:rowOff>
    </xdr:from>
    <xdr:ext cx="762000" cy="259045"/>
    <xdr:sp macro="" textlink="">
      <xdr:nvSpPr>
        <xdr:cNvPr id="466" name="テキスト ボックス 465"/>
        <xdr:cNvSpPr txBox="1"/>
      </xdr:nvSpPr>
      <xdr:spPr>
        <a:xfrm>
          <a:off x="14020800" y="34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35662</xdr:rowOff>
    </xdr:from>
    <xdr:to>
      <xdr:col>64</xdr:col>
      <xdr:colOff>152400</xdr:colOff>
      <xdr:row>22</xdr:row>
      <xdr:rowOff>137262</xdr:rowOff>
    </xdr:to>
    <xdr:sp macro="" textlink="">
      <xdr:nvSpPr>
        <xdr:cNvPr id="467" name="楕円 466"/>
        <xdr:cNvSpPr/>
      </xdr:nvSpPr>
      <xdr:spPr>
        <a:xfrm>
          <a:off x="13462000" y="3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122039</xdr:rowOff>
    </xdr:from>
    <xdr:ext cx="762000" cy="259045"/>
    <xdr:sp macro="" textlink="">
      <xdr:nvSpPr>
        <xdr:cNvPr id="468" name="テキスト ボックス 467"/>
        <xdr:cNvSpPr txBox="1"/>
      </xdr:nvSpPr>
      <xdr:spPr>
        <a:xfrm>
          <a:off x="13131800" y="38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退職手当の減などにより</a:t>
          </a:r>
          <a:r>
            <a:rPr kumimoji="1" lang="en-US" altLang="ja-JP" sz="1300">
              <a:solidFill>
                <a:srgbClr val="000000"/>
              </a:solidFill>
              <a:latin typeface="ＭＳ ゴシック" panose="020B0609070205080204" pitchFamily="49" charset="-128"/>
              <a:ea typeface="ＭＳ ゴシック" panose="020B0609070205080204" pitchFamily="49" charset="-128"/>
            </a:rPr>
            <a:t>1.3</a:t>
          </a:r>
          <a:r>
            <a:rPr kumimoji="1" lang="ja-JP" altLang="en-US" sz="1300">
              <a:solidFill>
                <a:srgbClr val="000000"/>
              </a:solidFill>
              <a:latin typeface="ＭＳ ゴシック" panose="020B0609070205080204" pitchFamily="49" charset="-128"/>
              <a:ea typeface="ＭＳ ゴシック" panose="020B0609070205080204" pitchFamily="49" charset="-128"/>
            </a:rPr>
            <a:t>ポイント減少した。類似団体内平均値を下回っており、職員の給与水準を示すラスパイレス指数も類似団体内において最低水準で推移している。</a:t>
          </a:r>
        </a:p>
        <a:p>
          <a:r>
            <a:rPr kumimoji="1" lang="ja-JP" altLang="en-US" sz="1300">
              <a:solidFill>
                <a:srgbClr val="000000"/>
              </a:solidFill>
              <a:latin typeface="ＭＳ ゴシック" panose="020B0609070205080204" pitchFamily="49" charset="-128"/>
              <a:ea typeface="ＭＳ ゴシック" panose="020B0609070205080204" pitchFamily="49" charset="-128"/>
            </a:rPr>
            <a:t>　今後も中期財政運営方針等に基づき、人件費の適正化に努める。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77470</xdr:rowOff>
    </xdr:to>
    <xdr:cxnSp macro="">
      <xdr:nvCxnSpPr>
        <xdr:cNvPr id="66" name="直線コネクタ 65"/>
        <xdr:cNvCxnSpPr/>
      </xdr:nvCxnSpPr>
      <xdr:spPr>
        <a:xfrm flipV="1">
          <a:off x="3987800" y="5979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77470</xdr:rowOff>
    </xdr:to>
    <xdr:cxnSp macro="">
      <xdr:nvCxnSpPr>
        <xdr:cNvPr id="69" name="直線コネクタ 68"/>
        <xdr:cNvCxnSpPr/>
      </xdr:nvCxnSpPr>
      <xdr:spPr>
        <a:xfrm>
          <a:off x="3098800" y="593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35</xdr:row>
      <xdr:rowOff>77470</xdr:rowOff>
    </xdr:to>
    <xdr:cxnSp macro="">
      <xdr:nvCxnSpPr>
        <xdr:cNvPr id="72" name="直線コネクタ 71"/>
        <xdr:cNvCxnSpPr/>
      </xdr:nvCxnSpPr>
      <xdr:spPr>
        <a:xfrm flipV="1">
          <a:off x="2209800" y="593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xdr:cNvCxnSpPr/>
      </xdr:nvCxnSpPr>
      <xdr:spPr>
        <a:xfrm>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平成</a:t>
          </a:r>
          <a:r>
            <a:rPr kumimoji="1" lang="en-US" altLang="ja-JP" sz="1300">
              <a:solidFill>
                <a:srgbClr val="000000"/>
              </a:solidFill>
              <a:latin typeface="ＭＳ ゴシック" panose="020B0609070205080204" pitchFamily="49" charset="-128"/>
              <a:ea typeface="ＭＳ ゴシック" panose="020B0609070205080204" pitchFamily="49" charset="-128"/>
            </a:rPr>
            <a:t>30</a:t>
          </a:r>
          <a:r>
            <a:rPr kumimoji="1" lang="ja-JP" altLang="en-US" sz="1300">
              <a:solidFill>
                <a:srgbClr val="000000"/>
              </a:solidFill>
              <a:latin typeface="ＭＳ ゴシック" panose="020B0609070205080204" pitchFamily="49" charset="-128"/>
              <a:ea typeface="ＭＳ ゴシック" panose="020B0609070205080204" pitchFamily="49" charset="-128"/>
            </a:rPr>
            <a:t>年度は、窓口業務委託等で経常経費充当一般財源は増加したが歳入一般財源の増加により、昨年度より</a:t>
          </a:r>
          <a:r>
            <a:rPr kumimoji="1" lang="en-US" altLang="ja-JP" sz="1300">
              <a:solidFill>
                <a:srgbClr val="000000"/>
              </a:solidFill>
              <a:latin typeface="ＭＳ ゴシック" panose="020B0609070205080204" pitchFamily="49" charset="-128"/>
              <a:ea typeface="ＭＳ ゴシック" panose="020B0609070205080204" pitchFamily="49" charset="-128"/>
            </a:rPr>
            <a:t>0.5</a:t>
          </a:r>
          <a:r>
            <a:rPr kumimoji="1" lang="ja-JP" altLang="en-US" sz="1300">
              <a:solidFill>
                <a:srgbClr val="000000"/>
              </a:solidFill>
              <a:latin typeface="ＭＳ ゴシック" panose="020B0609070205080204" pitchFamily="49" charset="-128"/>
              <a:ea typeface="ＭＳ ゴシック" panose="020B0609070205080204" pitchFamily="49" charset="-128"/>
            </a:rPr>
            <a:t>ポイント改善した。今後も職員の定員削減に伴う事務委託の増加が見込まれるため、新たに発生する委託料について、特に注意を払いながら物件費全体の精査に努める。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7" name="直線コネクタ 126"/>
        <xdr:cNvCxnSpPr/>
      </xdr:nvCxnSpPr>
      <xdr:spPr>
        <a:xfrm flipV="1">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50800</xdr:rowOff>
    </xdr:to>
    <xdr:cxnSp macro="">
      <xdr:nvCxnSpPr>
        <xdr:cNvPr id="130" name="直線コネクタ 129"/>
        <xdr:cNvCxnSpPr/>
      </xdr:nvCxnSpPr>
      <xdr:spPr>
        <a:xfrm>
          <a:off x="14782800" y="2687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15</xdr:row>
      <xdr:rowOff>115570</xdr:rowOff>
    </xdr:to>
    <xdr:cxnSp macro="">
      <xdr:nvCxnSpPr>
        <xdr:cNvPr id="133" name="直線コネクタ 132"/>
        <xdr:cNvCxnSpPr/>
      </xdr:nvCxnSpPr>
      <xdr:spPr>
        <a:xfrm>
          <a:off x="13893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66040</xdr:rowOff>
    </xdr:to>
    <xdr:cxnSp macro="">
      <xdr:nvCxnSpPr>
        <xdr:cNvPr id="136" name="直線コネクタ 135"/>
        <xdr:cNvCxnSpPr/>
      </xdr:nvCxnSpPr>
      <xdr:spPr>
        <a:xfrm>
          <a:off x="13004800" y="237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9" name="テキスト ボックス 14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2" name="楕円 151"/>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3" name="テキスト ボックス 152"/>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前年度比</a:t>
          </a:r>
          <a:r>
            <a:rPr kumimoji="1" lang="en-US" altLang="ja-JP" sz="1300">
              <a:solidFill>
                <a:srgbClr val="000000"/>
              </a:solidFill>
              <a:latin typeface="ＭＳ ゴシック" panose="020B0609070205080204" pitchFamily="49" charset="-128"/>
              <a:ea typeface="ＭＳ ゴシック" panose="020B0609070205080204" pitchFamily="49" charset="-128"/>
            </a:rPr>
            <a:t>0.5</a:t>
          </a:r>
          <a:r>
            <a:rPr kumimoji="1" lang="ja-JP" altLang="en-US" sz="1300">
              <a:solidFill>
                <a:srgbClr val="000000"/>
              </a:solidFill>
              <a:latin typeface="ＭＳ ゴシック" panose="020B0609070205080204" pitchFamily="49" charset="-128"/>
              <a:ea typeface="ＭＳ ゴシック" panose="020B0609070205080204" pitchFamily="49" charset="-128"/>
            </a:rPr>
            <a:t>ポイント減少したものの、障害者福祉に係る扶助費を中心に高い水準となっている。しかし、類似団体においても増加傾向であるため、類似団体内平均値と比較すると若干下回る水準である。各種扶助費の支給については、今後増加も見込まれるため、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75293</xdr:rowOff>
    </xdr:to>
    <xdr:cxnSp macro="">
      <xdr:nvCxnSpPr>
        <xdr:cNvPr id="190" name="直線コネクタ 189"/>
        <xdr:cNvCxnSpPr/>
      </xdr:nvCxnSpPr>
      <xdr:spPr>
        <a:xfrm flipV="1">
          <a:off x="3987800" y="9450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55</xdr:row>
      <xdr:rowOff>75293</xdr:rowOff>
    </xdr:to>
    <xdr:cxnSp macro="">
      <xdr:nvCxnSpPr>
        <xdr:cNvPr id="193" name="直線コネクタ 192"/>
        <xdr:cNvCxnSpPr/>
      </xdr:nvCxnSpPr>
      <xdr:spPr>
        <a:xfrm>
          <a:off x="3098800" y="92873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39915</xdr:rowOff>
    </xdr:to>
    <xdr:cxnSp macro="">
      <xdr:nvCxnSpPr>
        <xdr:cNvPr id="196" name="直線コネクタ 195"/>
        <xdr:cNvCxnSpPr/>
      </xdr:nvCxnSpPr>
      <xdr:spPr>
        <a:xfrm flipV="1">
          <a:off x="2209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83457</xdr:rowOff>
    </xdr:to>
    <xdr:cxnSp macro="">
      <xdr:nvCxnSpPr>
        <xdr:cNvPr id="199" name="直線コネクタ 198"/>
        <xdr:cNvCxnSpPr/>
      </xdr:nvCxnSpPr>
      <xdr:spPr>
        <a:xfrm flipV="1">
          <a:off x="1320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1" name="楕円 210"/>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2" name="テキスト ボックス 211"/>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3" name="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5" name="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119034</xdr:rowOff>
    </xdr:from>
    <xdr:ext cx="762000" cy="259045"/>
    <xdr:sp macro="" textlink="">
      <xdr:nvSpPr>
        <xdr:cNvPr id="218" name="テキスト ボックス 217"/>
        <xdr:cNvSpPr txBox="1"/>
      </xdr:nvSpPr>
      <xdr:spPr>
        <a:xfrm>
          <a:off x="939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類似団体内平均値と比較して高い水準となっているのは、繰出金が主たる要因である。これは、空港対岸の「りんくうタウン」の造成に関して進めた雨水整備に対する下水道事業特別会計への繰出金が多額となっているためである。</a:t>
          </a:r>
        </a:p>
        <a:p>
          <a:r>
            <a:rPr kumimoji="1" lang="ja-JP" altLang="en-US" sz="1200">
              <a:solidFill>
                <a:srgbClr val="000000"/>
              </a:solidFill>
              <a:latin typeface="ＭＳ ゴシック" panose="020B0609070205080204" pitchFamily="49" charset="-128"/>
              <a:ea typeface="ＭＳ ゴシック" panose="020B0609070205080204" pitchFamily="49" charset="-128"/>
            </a:rPr>
            <a:t>　下水道事業は令和</a:t>
          </a:r>
          <a:r>
            <a:rPr kumimoji="1" lang="en-US" altLang="ja-JP" sz="1200">
              <a:solidFill>
                <a:srgbClr val="000000"/>
              </a:solidFill>
              <a:latin typeface="ＭＳ ゴシック" panose="020B0609070205080204" pitchFamily="49" charset="-128"/>
              <a:ea typeface="ＭＳ ゴシック" panose="020B0609070205080204" pitchFamily="49" charset="-128"/>
            </a:rPr>
            <a:t>2</a:t>
          </a:r>
          <a:r>
            <a:rPr kumimoji="1" lang="ja-JP" altLang="en-US" sz="1200">
              <a:solidFill>
                <a:srgbClr val="000000"/>
              </a:solidFill>
              <a:latin typeface="ＭＳ ゴシック" panose="020B0609070205080204" pitchFamily="49" charset="-128"/>
              <a:ea typeface="ＭＳ ゴシック" panose="020B0609070205080204" pitchFamily="49" charset="-128"/>
            </a:rPr>
            <a:t>年度より公営企業法適用となることから、令和</a:t>
          </a:r>
          <a:r>
            <a:rPr kumimoji="1" lang="en-US" altLang="ja-JP" sz="1200">
              <a:solidFill>
                <a:srgbClr val="000000"/>
              </a:solidFill>
              <a:latin typeface="ＭＳ ゴシック" panose="020B0609070205080204" pitchFamily="49" charset="-128"/>
              <a:ea typeface="ＭＳ ゴシック" panose="020B0609070205080204" pitchFamily="49" charset="-128"/>
            </a:rPr>
            <a:t>2</a:t>
          </a:r>
          <a:r>
            <a:rPr kumimoji="1" lang="ja-JP" altLang="en-US" sz="1200">
              <a:solidFill>
                <a:srgbClr val="000000"/>
              </a:solidFill>
              <a:latin typeface="ＭＳ ゴシック" panose="020B0609070205080204" pitchFamily="49" charset="-128"/>
              <a:ea typeface="ＭＳ ゴシック" panose="020B0609070205080204" pitchFamily="49" charset="-128"/>
            </a:rPr>
            <a:t>年度以降は補助費等が増加し、繰出金が減少する見込みである</a:t>
          </a:r>
          <a:r>
            <a:rPr kumimoji="1" lang="ja-JP" altLang="en-US" sz="1300">
              <a:solidFill>
                <a:srgbClr val="000000"/>
              </a:solidFill>
              <a:latin typeface="ＭＳ ゴシック" panose="020B0609070205080204" pitchFamily="49" charset="-128"/>
              <a:ea typeface="ＭＳ ゴシック" panose="020B0609070205080204" pitchFamily="49" charset="-128"/>
            </a:rPr>
            <a:t>。</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59</xdr:row>
      <xdr:rowOff>16510</xdr:rowOff>
    </xdr:to>
    <xdr:cxnSp macro="">
      <xdr:nvCxnSpPr>
        <xdr:cNvPr id="251" name="直線コネクタ 250"/>
        <xdr:cNvCxnSpPr/>
      </xdr:nvCxnSpPr>
      <xdr:spPr>
        <a:xfrm flipV="1">
          <a:off x="15671800" y="10063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59</xdr:row>
      <xdr:rowOff>16510</xdr:rowOff>
    </xdr:to>
    <xdr:cxnSp macro="">
      <xdr:nvCxnSpPr>
        <xdr:cNvPr id="254" name="直線コネクタ 253"/>
        <xdr:cNvCxnSpPr/>
      </xdr:nvCxnSpPr>
      <xdr:spPr>
        <a:xfrm>
          <a:off x="14782800" y="1001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73660</xdr:rowOff>
    </xdr:to>
    <xdr:cxnSp macro="">
      <xdr:nvCxnSpPr>
        <xdr:cNvPr id="257" name="直線コネクタ 256"/>
        <xdr:cNvCxnSpPr/>
      </xdr:nvCxnSpPr>
      <xdr:spPr>
        <a:xfrm>
          <a:off x="13893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88900</xdr:rowOff>
    </xdr:to>
    <xdr:cxnSp macro="">
      <xdr:nvCxnSpPr>
        <xdr:cNvPr id="260" name="直線コネクタ 259"/>
        <xdr:cNvCxnSpPr/>
      </xdr:nvCxnSpPr>
      <xdr:spPr>
        <a:xfrm flipV="1">
          <a:off x="13004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0" name="楕円 269"/>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1"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2" name="楕円 271"/>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3" name="テキスト ボックス 272"/>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4" name="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平成</a:t>
          </a:r>
          <a:r>
            <a:rPr kumimoji="1" lang="en-US" altLang="ja-JP" sz="1200">
              <a:solidFill>
                <a:srgbClr val="000000"/>
              </a:solidFill>
              <a:latin typeface="ＭＳ ゴシック" panose="020B0609070205080204" pitchFamily="49" charset="-128"/>
              <a:ea typeface="ＭＳ ゴシック" panose="020B0609070205080204" pitchFamily="49" charset="-128"/>
            </a:rPr>
            <a:t>25</a:t>
          </a:r>
          <a:r>
            <a:rPr kumimoji="1" lang="ja-JP" altLang="en-US" sz="1200">
              <a:solidFill>
                <a:srgbClr val="000000"/>
              </a:solidFill>
              <a:latin typeface="ＭＳ ゴシック" panose="020B0609070205080204" pitchFamily="49" charset="-128"/>
              <a:ea typeface="ＭＳ ゴシック" panose="020B0609070205080204" pitchFamily="49" charset="-128"/>
            </a:rPr>
            <a:t>年度に消防事務を一部事務組合（泉州南消防組合）へ移管し、当該事務に係る人件費が補助費等に振り替わったことにより、類似団体内平均値を大きく上回ることになった。</a:t>
          </a:r>
        </a:p>
        <a:p>
          <a:r>
            <a:rPr kumimoji="1" lang="ja-JP" altLang="en-US" sz="1200">
              <a:solidFill>
                <a:srgbClr val="000000"/>
              </a:solidFill>
              <a:latin typeface="ＭＳ ゴシック" panose="020B0609070205080204" pitchFamily="49" charset="-128"/>
              <a:ea typeface="ＭＳ ゴシック" panose="020B0609070205080204" pitchFamily="49" charset="-128"/>
            </a:rPr>
            <a:t>　同消防組合のほか、泉佐野市田尻町清掃施設組合及び地方独立行政法人りんくう総合医療センターへの補助金が高い構成比を占めている。それぞれ自立的・効率的な経営に努めているが、引き続き、これらを含めた補助費等全体の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162378</xdr:rowOff>
    </xdr:from>
    <xdr:to>
      <xdr:col>82</xdr:col>
      <xdr:colOff>107950</xdr:colOff>
      <xdr:row>40</xdr:row>
      <xdr:rowOff>78015</xdr:rowOff>
    </xdr:to>
    <xdr:cxnSp macro="">
      <xdr:nvCxnSpPr>
        <xdr:cNvPr id="314" name="直線コネクタ 313"/>
        <xdr:cNvCxnSpPr/>
      </xdr:nvCxnSpPr>
      <xdr:spPr>
        <a:xfrm>
          <a:off x="15671800" y="6848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129722</xdr:rowOff>
    </xdr:from>
    <xdr:to>
      <xdr:col>78</xdr:col>
      <xdr:colOff>69850</xdr:colOff>
      <xdr:row>39</xdr:row>
      <xdr:rowOff>162378</xdr:rowOff>
    </xdr:to>
    <xdr:cxnSp macro="">
      <xdr:nvCxnSpPr>
        <xdr:cNvPr id="317" name="直線コネクタ 316"/>
        <xdr:cNvCxnSpPr/>
      </xdr:nvCxnSpPr>
      <xdr:spPr>
        <a:xfrm>
          <a:off x="14782800" y="6816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86178</xdr:rowOff>
    </xdr:from>
    <xdr:to>
      <xdr:col>73</xdr:col>
      <xdr:colOff>180975</xdr:colOff>
      <xdr:row>39</xdr:row>
      <xdr:rowOff>129722</xdr:rowOff>
    </xdr:to>
    <xdr:cxnSp macro="">
      <xdr:nvCxnSpPr>
        <xdr:cNvPr id="320" name="直線コネクタ 319"/>
        <xdr:cNvCxnSpPr/>
      </xdr:nvCxnSpPr>
      <xdr:spPr>
        <a:xfrm>
          <a:off x="13893800" y="6772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86178</xdr:rowOff>
    </xdr:from>
    <xdr:to>
      <xdr:col>69</xdr:col>
      <xdr:colOff>92075</xdr:colOff>
      <xdr:row>39</xdr:row>
      <xdr:rowOff>97065</xdr:rowOff>
    </xdr:to>
    <xdr:cxnSp macro="">
      <xdr:nvCxnSpPr>
        <xdr:cNvPr id="323" name="直線コネクタ 322"/>
        <xdr:cNvCxnSpPr/>
      </xdr:nvCxnSpPr>
      <xdr:spPr>
        <a:xfrm flipV="1">
          <a:off x="13004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27215</xdr:rowOff>
    </xdr:from>
    <xdr:to>
      <xdr:col>82</xdr:col>
      <xdr:colOff>158750</xdr:colOff>
      <xdr:row>40</xdr:row>
      <xdr:rowOff>128815</xdr:rowOff>
    </xdr:to>
    <xdr:sp macro="" textlink="">
      <xdr:nvSpPr>
        <xdr:cNvPr id="333" name="楕円 332"/>
        <xdr:cNvSpPr/>
      </xdr:nvSpPr>
      <xdr:spPr>
        <a:xfrm>
          <a:off x="16459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170742</xdr:rowOff>
    </xdr:from>
    <xdr:ext cx="762000" cy="259045"/>
    <xdr:sp macro="" textlink="">
      <xdr:nvSpPr>
        <xdr:cNvPr id="334" name="補助費等該当値テキスト"/>
        <xdr:cNvSpPr txBox="1"/>
      </xdr:nvSpPr>
      <xdr:spPr>
        <a:xfrm>
          <a:off x="165989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111578</xdr:rowOff>
    </xdr:from>
    <xdr:to>
      <xdr:col>78</xdr:col>
      <xdr:colOff>120650</xdr:colOff>
      <xdr:row>40</xdr:row>
      <xdr:rowOff>41728</xdr:rowOff>
    </xdr:to>
    <xdr:sp macro="" textlink="">
      <xdr:nvSpPr>
        <xdr:cNvPr id="335" name="楕円 334"/>
        <xdr:cNvSpPr/>
      </xdr:nvSpPr>
      <xdr:spPr>
        <a:xfrm>
          <a:off x="15621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26505</xdr:rowOff>
    </xdr:from>
    <xdr:ext cx="736600" cy="259045"/>
    <xdr:sp macro="" textlink="">
      <xdr:nvSpPr>
        <xdr:cNvPr id="336" name="テキスト ボックス 335"/>
        <xdr:cNvSpPr txBox="1"/>
      </xdr:nvSpPr>
      <xdr:spPr>
        <a:xfrm>
          <a:off x="15290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78922</xdr:rowOff>
    </xdr:from>
    <xdr:to>
      <xdr:col>74</xdr:col>
      <xdr:colOff>31750</xdr:colOff>
      <xdr:row>40</xdr:row>
      <xdr:rowOff>9072</xdr:rowOff>
    </xdr:to>
    <xdr:sp macro="" textlink="">
      <xdr:nvSpPr>
        <xdr:cNvPr id="337" name="楕円 336"/>
        <xdr:cNvSpPr/>
      </xdr:nvSpPr>
      <xdr:spPr>
        <a:xfrm>
          <a:off x="14732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165299</xdr:rowOff>
    </xdr:from>
    <xdr:ext cx="762000" cy="259045"/>
    <xdr:sp macro="" textlink="">
      <xdr:nvSpPr>
        <xdr:cNvPr id="338" name="テキスト ボックス 337"/>
        <xdr:cNvSpPr txBox="1"/>
      </xdr:nvSpPr>
      <xdr:spPr>
        <a:xfrm>
          <a:off x="14401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35378</xdr:rowOff>
    </xdr:from>
    <xdr:to>
      <xdr:col>69</xdr:col>
      <xdr:colOff>142875</xdr:colOff>
      <xdr:row>39</xdr:row>
      <xdr:rowOff>136978</xdr:rowOff>
    </xdr:to>
    <xdr:sp macro="" textlink="">
      <xdr:nvSpPr>
        <xdr:cNvPr id="339" name="楕円 338"/>
        <xdr:cNvSpPr/>
      </xdr:nvSpPr>
      <xdr:spPr>
        <a:xfrm>
          <a:off x="13843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121755</xdr:rowOff>
    </xdr:from>
    <xdr:ext cx="762000" cy="259045"/>
    <xdr:sp macro="" textlink="">
      <xdr:nvSpPr>
        <xdr:cNvPr id="340" name="テキスト ボックス 339"/>
        <xdr:cNvSpPr txBox="1"/>
      </xdr:nvSpPr>
      <xdr:spPr>
        <a:xfrm>
          <a:off x="13512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46265</xdr:rowOff>
    </xdr:from>
    <xdr:to>
      <xdr:col>65</xdr:col>
      <xdr:colOff>53975</xdr:colOff>
      <xdr:row>39</xdr:row>
      <xdr:rowOff>147865</xdr:rowOff>
    </xdr:to>
    <xdr:sp macro="" textlink="">
      <xdr:nvSpPr>
        <xdr:cNvPr id="341" name="楕円 340"/>
        <xdr:cNvSpPr/>
      </xdr:nvSpPr>
      <xdr:spPr>
        <a:xfrm>
          <a:off x="12954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132642</xdr:rowOff>
    </xdr:from>
    <xdr:ext cx="762000" cy="259045"/>
    <xdr:sp macro="" textlink="">
      <xdr:nvSpPr>
        <xdr:cNvPr id="342" name="テキスト ボックス 341"/>
        <xdr:cNvSpPr txBox="1"/>
      </xdr:nvSpPr>
      <xdr:spPr>
        <a:xfrm>
          <a:off x="12623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ゴシック" panose="020B0609070205080204" pitchFamily="49" charset="-128"/>
              <a:ea typeface="ＭＳ ゴシック" panose="020B0609070205080204" pitchFamily="49" charset="-128"/>
            </a:rPr>
            <a:t>　公債費は、経常収支比率（合計分）が類似団体内平均値と比較して高い水準となっている主たる要因であり、費目別の経常収支比率において類似団体内で高い水準である。これは、空港関連の都市基盤整備等を積極的に進め、その財源に地方債を活用した影響で公債費負担が重くなっているためである。</a:t>
          </a:r>
        </a:p>
        <a:p>
          <a:r>
            <a:rPr kumimoji="1" lang="ja-JP" altLang="en-US" sz="1200">
              <a:solidFill>
                <a:srgbClr val="000000"/>
              </a:solidFill>
              <a:latin typeface="ＭＳ ゴシック" panose="020B0609070205080204" pitchFamily="49" charset="-128"/>
              <a:ea typeface="ＭＳ ゴシック" panose="020B0609070205080204" pitchFamily="49" charset="-128"/>
            </a:rPr>
            <a:t>　中期財政運営方針に基づき、計画的な地方債の発行を行うことで、公債費の抑制に努める。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79</xdr:row>
      <xdr:rowOff>69850</xdr:rowOff>
    </xdr:to>
    <xdr:cxnSp macro="">
      <xdr:nvCxnSpPr>
        <xdr:cNvPr id="367" name="直線コネクタ 366"/>
        <xdr:cNvCxnSpPr/>
      </xdr:nvCxnSpPr>
      <xdr:spPr>
        <a:xfrm flipV="1">
          <a:off x="4826000" y="12782296"/>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41927</xdr:rowOff>
    </xdr:from>
    <xdr:ext cx="762000" cy="259045"/>
    <xdr:sp macro="" textlink="">
      <xdr:nvSpPr>
        <xdr:cNvPr id="368"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69850</xdr:rowOff>
    </xdr:from>
    <xdr:to>
      <xdr:col>24</xdr:col>
      <xdr:colOff>114300</xdr:colOff>
      <xdr:row>79</xdr:row>
      <xdr:rowOff>69850</xdr:rowOff>
    </xdr:to>
    <xdr:cxnSp macro="">
      <xdr:nvCxnSpPr>
        <xdr:cNvPr id="369" name="直線コネクタ 368"/>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70"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71" name="直線コネクタ 370"/>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65278</xdr:rowOff>
    </xdr:from>
    <xdr:to>
      <xdr:col>24</xdr:col>
      <xdr:colOff>25400</xdr:colOff>
      <xdr:row>80</xdr:row>
      <xdr:rowOff>3556</xdr:rowOff>
    </xdr:to>
    <xdr:cxnSp macro="">
      <xdr:nvCxnSpPr>
        <xdr:cNvPr id="372" name="直線コネクタ 371"/>
        <xdr:cNvCxnSpPr/>
      </xdr:nvCxnSpPr>
      <xdr:spPr>
        <a:xfrm flipV="1">
          <a:off x="3987800" y="136098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4" name="フローチャート: 判断 37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xdr:rowOff>
    </xdr:from>
    <xdr:to>
      <xdr:col>19</xdr:col>
      <xdr:colOff>187325</xdr:colOff>
      <xdr:row>80</xdr:row>
      <xdr:rowOff>58420</xdr:rowOff>
    </xdr:to>
    <xdr:cxnSp macro="">
      <xdr:nvCxnSpPr>
        <xdr:cNvPr id="375" name="直線コネクタ 374"/>
        <xdr:cNvCxnSpPr/>
      </xdr:nvCxnSpPr>
      <xdr:spPr>
        <a:xfrm flipV="1">
          <a:off x="3098800" y="1371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6" name="フローチャート: 判断 375"/>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7" name="テキスト ボックス 376"/>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58420</xdr:rowOff>
    </xdr:from>
    <xdr:to>
      <xdr:col>15</xdr:col>
      <xdr:colOff>98425</xdr:colOff>
      <xdr:row>80</xdr:row>
      <xdr:rowOff>127000</xdr:rowOff>
    </xdr:to>
    <xdr:cxnSp macro="">
      <xdr:nvCxnSpPr>
        <xdr:cNvPr id="378" name="直線コネクタ 377"/>
        <xdr:cNvCxnSpPr/>
      </xdr:nvCxnSpPr>
      <xdr:spPr>
        <a:xfrm flipV="1">
          <a:off x="2209800" y="1377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9" name="フローチャート: 判断 378"/>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80" name="テキスト ボックス 379"/>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46989</xdr:rowOff>
    </xdr:to>
    <xdr:cxnSp macro="">
      <xdr:nvCxnSpPr>
        <xdr:cNvPr id="381" name="直線コネクタ 380"/>
        <xdr:cNvCxnSpPr/>
      </xdr:nvCxnSpPr>
      <xdr:spPr>
        <a:xfrm flipV="1">
          <a:off x="1320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2" name="フローチャート: 判断 381"/>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3" name="テキスト ボックス 38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4" name="フローチャート: 判断 38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5" name="テキスト ボックス 38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91" name="楕円 390"/>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94505</xdr:rowOff>
    </xdr:from>
    <xdr:ext cx="762000" cy="259045"/>
    <xdr:sp macro="" textlink="">
      <xdr:nvSpPr>
        <xdr:cNvPr id="392" name="公債費該当値テキスト"/>
        <xdr:cNvSpPr txBox="1"/>
      </xdr:nvSpPr>
      <xdr:spPr>
        <a:xfrm>
          <a:off x="4914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124206</xdr:rowOff>
    </xdr:from>
    <xdr:to>
      <xdr:col>20</xdr:col>
      <xdr:colOff>38100</xdr:colOff>
      <xdr:row>80</xdr:row>
      <xdr:rowOff>54356</xdr:rowOff>
    </xdr:to>
    <xdr:sp macro="" textlink="">
      <xdr:nvSpPr>
        <xdr:cNvPr id="393" name="楕円 392"/>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39133</xdr:rowOff>
    </xdr:from>
    <xdr:ext cx="736600" cy="259045"/>
    <xdr:sp macro="" textlink="">
      <xdr:nvSpPr>
        <xdr:cNvPr id="394" name="テキスト ボックス 393"/>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395" name="楕円 394"/>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96" name="テキスト ボックス 395"/>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97" name="楕円 396"/>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98" name="テキスト ボックス 397"/>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399" name="楕円 398"/>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400" name="テキスト ボックス 399"/>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公債費以外に係る経常収支比率は、平成</a:t>
          </a:r>
          <a:r>
            <a:rPr kumimoji="1" lang="en-US" altLang="ja-JP" sz="1300">
              <a:solidFill>
                <a:srgbClr val="000000"/>
              </a:solidFill>
              <a:latin typeface="ＭＳ ゴシック" panose="020B0609070205080204" pitchFamily="49" charset="-128"/>
              <a:ea typeface="ＭＳ ゴシック" panose="020B0609070205080204" pitchFamily="49" charset="-128"/>
            </a:rPr>
            <a:t>30</a:t>
          </a:r>
          <a:r>
            <a:rPr kumimoji="1" lang="ja-JP" altLang="en-US" sz="1300">
              <a:solidFill>
                <a:srgbClr val="000000"/>
              </a:solidFill>
              <a:latin typeface="ＭＳ ゴシック" panose="020B0609070205080204" pitchFamily="49" charset="-128"/>
              <a:ea typeface="ＭＳ ゴシック" panose="020B0609070205080204" pitchFamily="49" charset="-128"/>
            </a:rPr>
            <a:t>年度は歳入一般財源の増加により、</a:t>
          </a:r>
          <a:r>
            <a:rPr kumimoji="1" lang="en-US" altLang="ja-JP" sz="1300">
              <a:solidFill>
                <a:srgbClr val="000000"/>
              </a:solidFill>
              <a:latin typeface="ＭＳ ゴシック" panose="020B0609070205080204" pitchFamily="49" charset="-128"/>
              <a:ea typeface="ＭＳ ゴシック" panose="020B0609070205080204" pitchFamily="49" charset="-128"/>
            </a:rPr>
            <a:t>2.4</a:t>
          </a:r>
          <a:r>
            <a:rPr kumimoji="1" lang="ja-JP" altLang="en-US" sz="1300">
              <a:solidFill>
                <a:srgbClr val="000000"/>
              </a:solidFill>
              <a:latin typeface="ＭＳ ゴシック" panose="020B0609070205080204" pitchFamily="49" charset="-128"/>
              <a:ea typeface="ＭＳ ゴシック" panose="020B0609070205080204" pitchFamily="49" charset="-128"/>
            </a:rPr>
            <a:t>ポイント改善した。</a:t>
          </a:r>
        </a:p>
        <a:p>
          <a:r>
            <a:rPr kumimoji="1" lang="ja-JP" altLang="en-US" sz="1300">
              <a:solidFill>
                <a:srgbClr val="000000"/>
              </a:solidFill>
              <a:latin typeface="ＭＳ ゴシック" panose="020B0609070205080204" pitchFamily="49" charset="-128"/>
              <a:ea typeface="ＭＳ ゴシック" panose="020B0609070205080204" pitchFamily="49" charset="-128"/>
            </a:rPr>
            <a:t>　構成比は高い方から順に、人件費、その他、物件費、補助費等、扶助費となっており、構成比において高い割合を占める各費目について、類似団体内平均値より高くなっている補助費等やその他の項目に特に注意して比率の改善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4" name="直線コネクタ 423"/>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5"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6" name="直線コネクタ 425"/>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7"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8" name="直線コネクタ 427"/>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1270</xdr:rowOff>
    </xdr:to>
    <xdr:cxnSp macro="">
      <xdr:nvCxnSpPr>
        <xdr:cNvPr id="429" name="直線コネクタ 428"/>
        <xdr:cNvCxnSpPr/>
      </xdr:nvCxnSpPr>
      <xdr:spPr>
        <a:xfrm flipV="1">
          <a:off x="15671800" y="134086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0"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1" name="フローチャート: 判断 430"/>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109855</xdr:rowOff>
    </xdr:from>
    <xdr:to>
      <xdr:col>78</xdr:col>
      <xdr:colOff>69850</xdr:colOff>
      <xdr:row>79</xdr:row>
      <xdr:rowOff>1270</xdr:rowOff>
    </xdr:to>
    <xdr:cxnSp macro="">
      <xdr:nvCxnSpPr>
        <xdr:cNvPr id="432" name="直線コネクタ 431"/>
        <xdr:cNvCxnSpPr/>
      </xdr:nvCxnSpPr>
      <xdr:spPr>
        <a:xfrm>
          <a:off x="14782800" y="1314005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3" name="フローチャート: 判断 432"/>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4" name="テキスト ボックス 433"/>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29845</xdr:rowOff>
    </xdr:from>
    <xdr:to>
      <xdr:col>73</xdr:col>
      <xdr:colOff>180975</xdr:colOff>
      <xdr:row>76</xdr:row>
      <xdr:rowOff>109855</xdr:rowOff>
    </xdr:to>
    <xdr:cxnSp macro="">
      <xdr:nvCxnSpPr>
        <xdr:cNvPr id="435" name="直線コネクタ 434"/>
        <xdr:cNvCxnSpPr/>
      </xdr:nvCxnSpPr>
      <xdr:spPr>
        <a:xfrm>
          <a:off x="13893800" y="130600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6" name="フローチャート: 判断 435"/>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37" name="テキスト ボックス 436"/>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29845</xdr:rowOff>
    </xdr:to>
    <xdr:cxnSp macro="">
      <xdr:nvCxnSpPr>
        <xdr:cNvPr id="438" name="直線コネクタ 437"/>
        <xdr:cNvCxnSpPr/>
      </xdr:nvCxnSpPr>
      <xdr:spPr>
        <a:xfrm>
          <a:off x="13004800" y="13008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1" name="フローチャート: 判断 440"/>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2" name="テキスト ボックス 441"/>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8" name="楕円 447"/>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9"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0" name="楕円 449"/>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1" name="テキスト ボックス 45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59055</xdr:rowOff>
    </xdr:from>
    <xdr:to>
      <xdr:col>74</xdr:col>
      <xdr:colOff>31750</xdr:colOff>
      <xdr:row>76</xdr:row>
      <xdr:rowOff>160655</xdr:rowOff>
    </xdr:to>
    <xdr:sp macro="" textlink="">
      <xdr:nvSpPr>
        <xdr:cNvPr id="452" name="楕円 451"/>
        <xdr:cNvSpPr/>
      </xdr:nvSpPr>
      <xdr:spPr>
        <a:xfrm>
          <a:off x="14732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170832</xdr:rowOff>
    </xdr:from>
    <xdr:ext cx="762000" cy="259045"/>
    <xdr:sp macro="" textlink="">
      <xdr:nvSpPr>
        <xdr:cNvPr id="453" name="テキスト ボックス 452"/>
        <xdr:cNvSpPr txBox="1"/>
      </xdr:nvSpPr>
      <xdr:spPr>
        <a:xfrm>
          <a:off x="14401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150495</xdr:rowOff>
    </xdr:from>
    <xdr:to>
      <xdr:col>69</xdr:col>
      <xdr:colOff>142875</xdr:colOff>
      <xdr:row>76</xdr:row>
      <xdr:rowOff>80645</xdr:rowOff>
    </xdr:to>
    <xdr:sp macro="" textlink="">
      <xdr:nvSpPr>
        <xdr:cNvPr id="454" name="楕円 453"/>
        <xdr:cNvSpPr/>
      </xdr:nvSpPr>
      <xdr:spPr>
        <a:xfrm>
          <a:off x="13843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90822</xdr:rowOff>
    </xdr:from>
    <xdr:ext cx="762000" cy="259045"/>
    <xdr:sp macro="" textlink="">
      <xdr:nvSpPr>
        <xdr:cNvPr id="455" name="テキスト ボックス 454"/>
        <xdr:cNvSpPr txBox="1"/>
      </xdr:nvSpPr>
      <xdr:spPr>
        <a:xfrm>
          <a:off x="13512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6" name="楕円 455"/>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13988</xdr:rowOff>
    </xdr:from>
    <xdr:ext cx="762000" cy="259045"/>
    <xdr:sp macro="" textlink="">
      <xdr:nvSpPr>
        <xdr:cNvPr id="457" name="テキスト ボックス 456"/>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30770</xdr:rowOff>
    </xdr:from>
    <xdr:to>
      <xdr:col>29</xdr:col>
      <xdr:colOff>127000</xdr:colOff>
      <xdr:row>16</xdr:row>
      <xdr:rowOff>88116</xdr:rowOff>
    </xdr:to>
    <xdr:cxnSp macro="">
      <xdr:nvCxnSpPr>
        <xdr:cNvPr id="52" name="直線コネクタ 51"/>
        <xdr:cNvCxnSpPr/>
      </xdr:nvCxnSpPr>
      <xdr:spPr bwMode="auto">
        <a:xfrm flipV="1">
          <a:off x="5003800" y="2821595"/>
          <a:ext cx="647700" cy="5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15548</xdr:rowOff>
    </xdr:from>
    <xdr:ext cx="762000" cy="259045"/>
    <xdr:sp macro="" textlink="">
      <xdr:nvSpPr>
        <xdr:cNvPr id="53" name="人口1人当たり決算額の推移平均値テキスト130"/>
        <xdr:cNvSpPr txBox="1"/>
      </xdr:nvSpPr>
      <xdr:spPr>
        <a:xfrm>
          <a:off x="5740400" y="2806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88116</xdr:rowOff>
    </xdr:from>
    <xdr:to>
      <xdr:col>26</xdr:col>
      <xdr:colOff>50800</xdr:colOff>
      <xdr:row>16</xdr:row>
      <xdr:rowOff>134130</xdr:rowOff>
    </xdr:to>
    <xdr:cxnSp macro="">
      <xdr:nvCxnSpPr>
        <xdr:cNvPr id="55" name="直線コネクタ 54"/>
        <xdr:cNvCxnSpPr/>
      </xdr:nvCxnSpPr>
      <xdr:spPr bwMode="auto">
        <a:xfrm flipV="1">
          <a:off x="4305300" y="2878941"/>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90043</xdr:rowOff>
    </xdr:from>
    <xdr:to>
      <xdr:col>22</xdr:col>
      <xdr:colOff>114300</xdr:colOff>
      <xdr:row>16</xdr:row>
      <xdr:rowOff>134130</xdr:rowOff>
    </xdr:to>
    <xdr:cxnSp macro="">
      <xdr:nvCxnSpPr>
        <xdr:cNvPr id="58" name="直線コネクタ 57"/>
        <xdr:cNvCxnSpPr/>
      </xdr:nvCxnSpPr>
      <xdr:spPr bwMode="auto">
        <a:xfrm>
          <a:off x="3606800" y="2880868"/>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88443</xdr:rowOff>
    </xdr:from>
    <xdr:to>
      <xdr:col>18</xdr:col>
      <xdr:colOff>177800</xdr:colOff>
      <xdr:row>16</xdr:row>
      <xdr:rowOff>90043</xdr:rowOff>
    </xdr:to>
    <xdr:cxnSp macro="">
      <xdr:nvCxnSpPr>
        <xdr:cNvPr id="61" name="直線コネクタ 60"/>
        <xdr:cNvCxnSpPr/>
      </xdr:nvCxnSpPr>
      <xdr:spPr bwMode="auto">
        <a:xfrm>
          <a:off x="2908300" y="2879268"/>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151420</xdr:rowOff>
    </xdr:from>
    <xdr:to>
      <xdr:col>29</xdr:col>
      <xdr:colOff>177800</xdr:colOff>
      <xdr:row>16</xdr:row>
      <xdr:rowOff>81570</xdr:rowOff>
    </xdr:to>
    <xdr:sp macro="" textlink="">
      <xdr:nvSpPr>
        <xdr:cNvPr id="71" name="楕円 70"/>
        <xdr:cNvSpPr/>
      </xdr:nvSpPr>
      <xdr:spPr bwMode="auto">
        <a:xfrm>
          <a:off x="5600700" y="277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167947</xdr:rowOff>
    </xdr:from>
    <xdr:ext cx="762000" cy="259045"/>
    <xdr:sp macro="" textlink="">
      <xdr:nvSpPr>
        <xdr:cNvPr id="72" name="人口1人当たり決算額の推移該当値テキスト130"/>
        <xdr:cNvSpPr txBox="1"/>
      </xdr:nvSpPr>
      <xdr:spPr>
        <a:xfrm>
          <a:off x="5740400" y="261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37316</xdr:rowOff>
    </xdr:from>
    <xdr:to>
      <xdr:col>26</xdr:col>
      <xdr:colOff>101600</xdr:colOff>
      <xdr:row>16</xdr:row>
      <xdr:rowOff>138916</xdr:rowOff>
    </xdr:to>
    <xdr:sp macro="" textlink="">
      <xdr:nvSpPr>
        <xdr:cNvPr id="73" name="楕円 72"/>
        <xdr:cNvSpPr/>
      </xdr:nvSpPr>
      <xdr:spPr bwMode="auto">
        <a:xfrm>
          <a:off x="4953000" y="282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123693</xdr:rowOff>
    </xdr:from>
    <xdr:ext cx="736600" cy="259045"/>
    <xdr:sp macro="" textlink="">
      <xdr:nvSpPr>
        <xdr:cNvPr id="74" name="テキスト ボックス 73"/>
        <xdr:cNvSpPr txBox="1"/>
      </xdr:nvSpPr>
      <xdr:spPr>
        <a:xfrm>
          <a:off x="4622800" y="291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83330</xdr:rowOff>
    </xdr:from>
    <xdr:to>
      <xdr:col>22</xdr:col>
      <xdr:colOff>165100</xdr:colOff>
      <xdr:row>17</xdr:row>
      <xdr:rowOff>13480</xdr:rowOff>
    </xdr:to>
    <xdr:sp macro="" textlink="">
      <xdr:nvSpPr>
        <xdr:cNvPr id="75" name="楕円 74"/>
        <xdr:cNvSpPr/>
      </xdr:nvSpPr>
      <xdr:spPr bwMode="auto">
        <a:xfrm>
          <a:off x="4254500" y="28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169707</xdr:rowOff>
    </xdr:from>
    <xdr:ext cx="762000" cy="259045"/>
    <xdr:sp macro="" textlink="">
      <xdr:nvSpPr>
        <xdr:cNvPr id="76" name="テキスト ボックス 75"/>
        <xdr:cNvSpPr txBox="1"/>
      </xdr:nvSpPr>
      <xdr:spPr>
        <a:xfrm>
          <a:off x="3924300" y="29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39243</xdr:rowOff>
    </xdr:from>
    <xdr:to>
      <xdr:col>19</xdr:col>
      <xdr:colOff>38100</xdr:colOff>
      <xdr:row>16</xdr:row>
      <xdr:rowOff>140843</xdr:rowOff>
    </xdr:to>
    <xdr:sp macro="" textlink="">
      <xdr:nvSpPr>
        <xdr:cNvPr id="77" name="楕円 76"/>
        <xdr:cNvSpPr/>
      </xdr:nvSpPr>
      <xdr:spPr bwMode="auto">
        <a:xfrm>
          <a:off x="35560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125620</xdr:rowOff>
    </xdr:from>
    <xdr:ext cx="762000" cy="259045"/>
    <xdr:sp macro="" textlink="">
      <xdr:nvSpPr>
        <xdr:cNvPr id="78" name="テキスト ボックス 77"/>
        <xdr:cNvSpPr txBox="1"/>
      </xdr:nvSpPr>
      <xdr:spPr>
        <a:xfrm>
          <a:off x="3225800" y="29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37643</xdr:rowOff>
    </xdr:from>
    <xdr:to>
      <xdr:col>15</xdr:col>
      <xdr:colOff>101600</xdr:colOff>
      <xdr:row>16</xdr:row>
      <xdr:rowOff>139243</xdr:rowOff>
    </xdr:to>
    <xdr:sp macro="" textlink="">
      <xdr:nvSpPr>
        <xdr:cNvPr id="79" name="楕円 78"/>
        <xdr:cNvSpPr/>
      </xdr:nvSpPr>
      <xdr:spPr bwMode="auto">
        <a:xfrm>
          <a:off x="2857500" y="282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124020</xdr:rowOff>
    </xdr:from>
    <xdr:ext cx="762000" cy="259045"/>
    <xdr:sp macro="" textlink="">
      <xdr:nvSpPr>
        <xdr:cNvPr id="80" name="テキスト ボックス 79"/>
        <xdr:cNvSpPr txBox="1"/>
      </xdr:nvSpPr>
      <xdr:spPr>
        <a:xfrm>
          <a:off x="2527300" y="29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101626</xdr:rowOff>
    </xdr:from>
    <xdr:to>
      <xdr:col>29</xdr:col>
      <xdr:colOff>127000</xdr:colOff>
      <xdr:row>37</xdr:row>
      <xdr:rowOff>320853</xdr:rowOff>
    </xdr:to>
    <xdr:cxnSp macro="">
      <xdr:nvCxnSpPr>
        <xdr:cNvPr id="110" name="直線コネクタ 109"/>
        <xdr:cNvCxnSpPr/>
      </xdr:nvCxnSpPr>
      <xdr:spPr bwMode="auto">
        <a:xfrm flipV="1">
          <a:off x="5651500" y="6369076"/>
          <a:ext cx="0" cy="10764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292930</xdr:rowOff>
    </xdr:from>
    <xdr:ext cx="762000" cy="259045"/>
    <xdr:sp macro="" textlink="">
      <xdr:nvSpPr>
        <xdr:cNvPr id="111" name="人口1人当たり決算額の推移最小値テキスト445"/>
        <xdr:cNvSpPr txBox="1"/>
      </xdr:nvSpPr>
      <xdr:spPr>
        <a:xfrm>
          <a:off x="5740400" y="741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320853</xdr:rowOff>
    </xdr:from>
    <xdr:to>
      <xdr:col>30</xdr:col>
      <xdr:colOff>25400</xdr:colOff>
      <xdr:row>37</xdr:row>
      <xdr:rowOff>320853</xdr:rowOff>
    </xdr:to>
    <xdr:cxnSp macro="">
      <xdr:nvCxnSpPr>
        <xdr:cNvPr id="112" name="直線コネクタ 111"/>
        <xdr:cNvCxnSpPr/>
      </xdr:nvCxnSpPr>
      <xdr:spPr bwMode="auto">
        <a:xfrm>
          <a:off x="5562600" y="74455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188003</xdr:rowOff>
    </xdr:from>
    <xdr:ext cx="762000" cy="259045"/>
    <xdr:sp macro="" textlink="">
      <xdr:nvSpPr>
        <xdr:cNvPr id="113" name="人口1人当たり決算額の推移最大値テキスト445"/>
        <xdr:cNvSpPr txBox="1"/>
      </xdr:nvSpPr>
      <xdr:spPr>
        <a:xfrm>
          <a:off x="5740400" y="611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101626</xdr:rowOff>
    </xdr:from>
    <xdr:to>
      <xdr:col>30</xdr:col>
      <xdr:colOff>25400</xdr:colOff>
      <xdr:row>34</xdr:row>
      <xdr:rowOff>101626</xdr:rowOff>
    </xdr:to>
    <xdr:cxnSp macro="">
      <xdr:nvCxnSpPr>
        <xdr:cNvPr id="114" name="直線コネクタ 113"/>
        <xdr:cNvCxnSpPr/>
      </xdr:nvCxnSpPr>
      <xdr:spPr bwMode="auto">
        <a:xfrm>
          <a:off x="5562600" y="636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86538</xdr:rowOff>
    </xdr:from>
    <xdr:to>
      <xdr:col>29</xdr:col>
      <xdr:colOff>127000</xdr:colOff>
      <xdr:row>34</xdr:row>
      <xdr:rowOff>101626</xdr:rowOff>
    </xdr:to>
    <xdr:cxnSp macro="">
      <xdr:nvCxnSpPr>
        <xdr:cNvPr id="115" name="直線コネクタ 114"/>
        <xdr:cNvCxnSpPr/>
      </xdr:nvCxnSpPr>
      <xdr:spPr bwMode="auto">
        <a:xfrm>
          <a:off x="5003800" y="6353988"/>
          <a:ext cx="6477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336280</xdr:rowOff>
    </xdr:from>
    <xdr:ext cx="762000" cy="259045"/>
    <xdr:sp macro="" textlink="">
      <xdr:nvSpPr>
        <xdr:cNvPr id="116" name="人口1人当たり決算額の推移平均値テキスト445"/>
        <xdr:cNvSpPr txBox="1"/>
      </xdr:nvSpPr>
      <xdr:spPr>
        <a:xfrm>
          <a:off x="5740400" y="6946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21303</xdr:rowOff>
    </xdr:from>
    <xdr:to>
      <xdr:col>29</xdr:col>
      <xdr:colOff>177800</xdr:colOff>
      <xdr:row>36</xdr:row>
      <xdr:rowOff>122903</xdr:rowOff>
    </xdr:to>
    <xdr:sp macro="" textlink="">
      <xdr:nvSpPr>
        <xdr:cNvPr id="117" name="フローチャート: 判断 116"/>
        <xdr:cNvSpPr/>
      </xdr:nvSpPr>
      <xdr:spPr bwMode="auto">
        <a:xfrm>
          <a:off x="5600700" y="6974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180591</xdr:rowOff>
    </xdr:from>
    <xdr:to>
      <xdr:col>26</xdr:col>
      <xdr:colOff>50800</xdr:colOff>
      <xdr:row>34</xdr:row>
      <xdr:rowOff>86538</xdr:rowOff>
    </xdr:to>
    <xdr:cxnSp macro="">
      <xdr:nvCxnSpPr>
        <xdr:cNvPr id="118" name="直線コネクタ 117"/>
        <xdr:cNvCxnSpPr/>
      </xdr:nvCxnSpPr>
      <xdr:spPr bwMode="auto">
        <a:xfrm>
          <a:off x="4305300" y="6105141"/>
          <a:ext cx="698500" cy="24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8927</xdr:rowOff>
    </xdr:from>
    <xdr:to>
      <xdr:col>26</xdr:col>
      <xdr:colOff>101600</xdr:colOff>
      <xdr:row>36</xdr:row>
      <xdr:rowOff>110527</xdr:rowOff>
    </xdr:to>
    <xdr:sp macro="" textlink="">
      <xdr:nvSpPr>
        <xdr:cNvPr id="119" name="フローチャート: 判断 118"/>
        <xdr:cNvSpPr/>
      </xdr:nvSpPr>
      <xdr:spPr bwMode="auto">
        <a:xfrm>
          <a:off x="4953000" y="6962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95304</xdr:rowOff>
    </xdr:from>
    <xdr:ext cx="736600" cy="259045"/>
    <xdr:sp macro="" textlink="">
      <xdr:nvSpPr>
        <xdr:cNvPr id="120" name="テキスト ボックス 119"/>
        <xdr:cNvSpPr txBox="1"/>
      </xdr:nvSpPr>
      <xdr:spPr>
        <a:xfrm>
          <a:off x="4622800" y="70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55709</xdr:rowOff>
    </xdr:from>
    <xdr:to>
      <xdr:col>22</xdr:col>
      <xdr:colOff>114300</xdr:colOff>
      <xdr:row>33</xdr:row>
      <xdr:rowOff>180591</xdr:rowOff>
    </xdr:to>
    <xdr:cxnSp macro="">
      <xdr:nvCxnSpPr>
        <xdr:cNvPr id="121" name="直線コネクタ 120"/>
        <xdr:cNvCxnSpPr/>
      </xdr:nvCxnSpPr>
      <xdr:spPr bwMode="auto">
        <a:xfrm>
          <a:off x="3606800" y="5980259"/>
          <a:ext cx="698500" cy="12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337262</xdr:rowOff>
    </xdr:from>
    <xdr:to>
      <xdr:col>22</xdr:col>
      <xdr:colOff>165100</xdr:colOff>
      <xdr:row>36</xdr:row>
      <xdr:rowOff>95962</xdr:rowOff>
    </xdr:to>
    <xdr:sp macro="" textlink="">
      <xdr:nvSpPr>
        <xdr:cNvPr id="122" name="フローチャート: 判断 121"/>
        <xdr:cNvSpPr/>
      </xdr:nvSpPr>
      <xdr:spPr bwMode="auto">
        <a:xfrm>
          <a:off x="42545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80739</xdr:rowOff>
    </xdr:from>
    <xdr:ext cx="762000" cy="259045"/>
    <xdr:sp macro="" textlink="">
      <xdr:nvSpPr>
        <xdr:cNvPr id="123" name="テキスト ボックス 122"/>
        <xdr:cNvSpPr txBox="1"/>
      </xdr:nvSpPr>
      <xdr:spPr>
        <a:xfrm>
          <a:off x="3924300" y="7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32</xdr:row>
      <xdr:rowOff>145484</xdr:rowOff>
    </xdr:from>
    <xdr:to>
      <xdr:col>18</xdr:col>
      <xdr:colOff>177800</xdr:colOff>
      <xdr:row>33</xdr:row>
      <xdr:rowOff>55709</xdr:rowOff>
    </xdr:to>
    <xdr:cxnSp macro="">
      <xdr:nvCxnSpPr>
        <xdr:cNvPr id="124" name="直線コネクタ 123"/>
        <xdr:cNvCxnSpPr/>
      </xdr:nvCxnSpPr>
      <xdr:spPr bwMode="auto">
        <a:xfrm>
          <a:off x="2908300" y="5898584"/>
          <a:ext cx="698500" cy="81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337033</xdr:rowOff>
    </xdr:from>
    <xdr:to>
      <xdr:col>19</xdr:col>
      <xdr:colOff>38100</xdr:colOff>
      <xdr:row>36</xdr:row>
      <xdr:rowOff>95733</xdr:rowOff>
    </xdr:to>
    <xdr:sp macro="" textlink="">
      <xdr:nvSpPr>
        <xdr:cNvPr id="125" name="フローチャート: 判断 124"/>
        <xdr:cNvSpPr/>
      </xdr:nvSpPr>
      <xdr:spPr bwMode="auto">
        <a:xfrm>
          <a:off x="3556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80510</xdr:rowOff>
    </xdr:from>
    <xdr:ext cx="762000" cy="259045"/>
    <xdr:sp macro="" textlink="">
      <xdr:nvSpPr>
        <xdr:cNvPr id="126" name="テキスト ボックス 125"/>
        <xdr:cNvSpPr txBox="1"/>
      </xdr:nvSpPr>
      <xdr:spPr>
        <a:xfrm>
          <a:off x="3225800" y="70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50826</xdr:rowOff>
    </xdr:from>
    <xdr:to>
      <xdr:col>29</xdr:col>
      <xdr:colOff>177800</xdr:colOff>
      <xdr:row>34</xdr:row>
      <xdr:rowOff>152426</xdr:rowOff>
    </xdr:to>
    <xdr:sp macro="" textlink="">
      <xdr:nvSpPr>
        <xdr:cNvPr id="134" name="楕円 133"/>
        <xdr:cNvSpPr/>
      </xdr:nvSpPr>
      <xdr:spPr bwMode="auto">
        <a:xfrm>
          <a:off x="5600700" y="631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340403</xdr:rowOff>
    </xdr:from>
    <xdr:ext cx="762000" cy="259045"/>
    <xdr:sp macro="" textlink="">
      <xdr:nvSpPr>
        <xdr:cNvPr id="135" name="人口1人当たり決算額の推移該当値テキスト445"/>
        <xdr:cNvSpPr txBox="1"/>
      </xdr:nvSpPr>
      <xdr:spPr>
        <a:xfrm>
          <a:off x="5740400" y="62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35738</xdr:rowOff>
    </xdr:from>
    <xdr:to>
      <xdr:col>26</xdr:col>
      <xdr:colOff>101600</xdr:colOff>
      <xdr:row>34</xdr:row>
      <xdr:rowOff>137338</xdr:rowOff>
    </xdr:to>
    <xdr:sp macro="" textlink="">
      <xdr:nvSpPr>
        <xdr:cNvPr id="136" name="楕円 135"/>
        <xdr:cNvSpPr/>
      </xdr:nvSpPr>
      <xdr:spPr bwMode="auto">
        <a:xfrm>
          <a:off x="4953000" y="63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147515</xdr:rowOff>
    </xdr:from>
    <xdr:ext cx="736600" cy="259045"/>
    <xdr:sp macro="" textlink="">
      <xdr:nvSpPr>
        <xdr:cNvPr id="137" name="テキスト ボックス 136"/>
        <xdr:cNvSpPr txBox="1"/>
      </xdr:nvSpPr>
      <xdr:spPr>
        <a:xfrm>
          <a:off x="4622800" y="607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129791</xdr:rowOff>
    </xdr:from>
    <xdr:to>
      <xdr:col>22</xdr:col>
      <xdr:colOff>165100</xdr:colOff>
      <xdr:row>33</xdr:row>
      <xdr:rowOff>231391</xdr:rowOff>
    </xdr:to>
    <xdr:sp macro="" textlink="">
      <xdr:nvSpPr>
        <xdr:cNvPr id="138" name="楕円 137"/>
        <xdr:cNvSpPr/>
      </xdr:nvSpPr>
      <xdr:spPr bwMode="auto">
        <a:xfrm>
          <a:off x="4254500" y="6054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70118</xdr:rowOff>
    </xdr:from>
    <xdr:ext cx="762000" cy="259045"/>
    <xdr:sp macro="" textlink="">
      <xdr:nvSpPr>
        <xdr:cNvPr id="139" name="テキスト ボックス 138"/>
        <xdr:cNvSpPr txBox="1"/>
      </xdr:nvSpPr>
      <xdr:spPr>
        <a:xfrm>
          <a:off x="3924300" y="582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4909</xdr:rowOff>
    </xdr:from>
    <xdr:to>
      <xdr:col>19</xdr:col>
      <xdr:colOff>38100</xdr:colOff>
      <xdr:row>33</xdr:row>
      <xdr:rowOff>106509</xdr:rowOff>
    </xdr:to>
    <xdr:sp macro="" textlink="">
      <xdr:nvSpPr>
        <xdr:cNvPr id="140" name="楕円 139"/>
        <xdr:cNvSpPr/>
      </xdr:nvSpPr>
      <xdr:spPr bwMode="auto">
        <a:xfrm>
          <a:off x="3556000" y="592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288136</xdr:rowOff>
    </xdr:from>
    <xdr:ext cx="762000" cy="259045"/>
    <xdr:sp macro="" textlink="">
      <xdr:nvSpPr>
        <xdr:cNvPr id="141" name="テキスト ボックス 140"/>
        <xdr:cNvSpPr txBox="1"/>
      </xdr:nvSpPr>
      <xdr:spPr>
        <a:xfrm>
          <a:off x="3225800" y="56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94684</xdr:rowOff>
    </xdr:from>
    <xdr:to>
      <xdr:col>15</xdr:col>
      <xdr:colOff>101600</xdr:colOff>
      <xdr:row>33</xdr:row>
      <xdr:rowOff>24834</xdr:rowOff>
    </xdr:to>
    <xdr:sp macro="" textlink="">
      <xdr:nvSpPr>
        <xdr:cNvPr id="142" name="楕円 141"/>
        <xdr:cNvSpPr/>
      </xdr:nvSpPr>
      <xdr:spPr bwMode="auto">
        <a:xfrm>
          <a:off x="2857500" y="584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206461</xdr:rowOff>
    </xdr:from>
    <xdr:ext cx="762000" cy="259045"/>
    <xdr:sp macro="" textlink="">
      <xdr:nvSpPr>
        <xdr:cNvPr id="143" name="テキスト ボックス 142"/>
        <xdr:cNvSpPr txBox="1"/>
      </xdr:nvSpPr>
      <xdr:spPr>
        <a:xfrm>
          <a:off x="2527300" y="561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152665</xdr:rowOff>
    </xdr:from>
    <xdr:to>
      <xdr:col>24</xdr:col>
      <xdr:colOff>63500</xdr:colOff>
      <xdr:row>35</xdr:row>
      <xdr:rowOff>646</xdr:rowOff>
    </xdr:to>
    <xdr:cxnSp macro="">
      <xdr:nvCxnSpPr>
        <xdr:cNvPr id="63" name="直線コネクタ 62"/>
        <xdr:cNvCxnSpPr/>
      </xdr:nvCxnSpPr>
      <xdr:spPr>
        <a:xfrm flipV="1">
          <a:off x="3797300" y="598196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646</xdr:rowOff>
    </xdr:from>
    <xdr:to>
      <xdr:col>19</xdr:col>
      <xdr:colOff>177800</xdr:colOff>
      <xdr:row>35</xdr:row>
      <xdr:rowOff>102112</xdr:rowOff>
    </xdr:to>
    <xdr:cxnSp macro="">
      <xdr:nvCxnSpPr>
        <xdr:cNvPr id="66" name="直線コネクタ 65"/>
        <xdr:cNvCxnSpPr/>
      </xdr:nvCxnSpPr>
      <xdr:spPr>
        <a:xfrm flipV="1">
          <a:off x="2908300" y="6001396"/>
          <a:ext cx="8890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135977</xdr:rowOff>
    </xdr:from>
    <xdr:to>
      <xdr:col>15</xdr:col>
      <xdr:colOff>50800</xdr:colOff>
      <xdr:row>35</xdr:row>
      <xdr:rowOff>102112</xdr:rowOff>
    </xdr:to>
    <xdr:cxnSp macro="">
      <xdr:nvCxnSpPr>
        <xdr:cNvPr id="69" name="直線コネクタ 68"/>
        <xdr:cNvCxnSpPr/>
      </xdr:nvCxnSpPr>
      <xdr:spPr>
        <a:xfrm>
          <a:off x="2019300" y="5965277"/>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135977</xdr:rowOff>
    </xdr:from>
    <xdr:to>
      <xdr:col>10</xdr:col>
      <xdr:colOff>114300</xdr:colOff>
      <xdr:row>35</xdr:row>
      <xdr:rowOff>43329</xdr:rowOff>
    </xdr:to>
    <xdr:cxnSp macro="">
      <xdr:nvCxnSpPr>
        <xdr:cNvPr id="72" name="直線コネクタ 71"/>
        <xdr:cNvCxnSpPr/>
      </xdr:nvCxnSpPr>
      <xdr:spPr>
        <a:xfrm flipV="1">
          <a:off x="1130300" y="5965277"/>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101865</xdr:rowOff>
    </xdr:from>
    <xdr:to>
      <xdr:col>24</xdr:col>
      <xdr:colOff>114300</xdr:colOff>
      <xdr:row>35</xdr:row>
      <xdr:rowOff>32015</xdr:rowOff>
    </xdr:to>
    <xdr:sp macro="" textlink="">
      <xdr:nvSpPr>
        <xdr:cNvPr id="82" name="楕円 81"/>
        <xdr:cNvSpPr/>
      </xdr:nvSpPr>
      <xdr:spPr>
        <a:xfrm>
          <a:off x="4584700" y="59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80292</xdr:rowOff>
    </xdr:from>
    <xdr:ext cx="534377" cy="259045"/>
    <xdr:sp macro="" textlink="">
      <xdr:nvSpPr>
        <xdr:cNvPr id="83" name="人件費該当値テキスト"/>
        <xdr:cNvSpPr txBox="1"/>
      </xdr:nvSpPr>
      <xdr:spPr>
        <a:xfrm>
          <a:off x="4686300" y="59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121296</xdr:rowOff>
    </xdr:from>
    <xdr:to>
      <xdr:col>20</xdr:col>
      <xdr:colOff>38100</xdr:colOff>
      <xdr:row>35</xdr:row>
      <xdr:rowOff>51446</xdr:rowOff>
    </xdr:to>
    <xdr:sp macro="" textlink="">
      <xdr:nvSpPr>
        <xdr:cNvPr id="84" name="楕円 83"/>
        <xdr:cNvSpPr/>
      </xdr:nvSpPr>
      <xdr:spPr>
        <a:xfrm>
          <a:off x="3746500" y="5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42573</xdr:rowOff>
    </xdr:from>
    <xdr:ext cx="534377" cy="259045"/>
    <xdr:sp macro="" textlink="">
      <xdr:nvSpPr>
        <xdr:cNvPr id="85" name="テキスト ボックス 84"/>
        <xdr:cNvSpPr txBox="1"/>
      </xdr:nvSpPr>
      <xdr:spPr>
        <a:xfrm>
          <a:off x="3530111" y="60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51312</xdr:rowOff>
    </xdr:from>
    <xdr:to>
      <xdr:col>15</xdr:col>
      <xdr:colOff>101600</xdr:colOff>
      <xdr:row>35</xdr:row>
      <xdr:rowOff>152912</xdr:rowOff>
    </xdr:to>
    <xdr:sp macro="" textlink="">
      <xdr:nvSpPr>
        <xdr:cNvPr id="86" name="楕円 85"/>
        <xdr:cNvSpPr/>
      </xdr:nvSpPr>
      <xdr:spPr>
        <a:xfrm>
          <a:off x="2857500" y="60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144039</xdr:rowOff>
    </xdr:from>
    <xdr:ext cx="534377" cy="259045"/>
    <xdr:sp macro="" textlink="">
      <xdr:nvSpPr>
        <xdr:cNvPr id="87" name="テキスト ボックス 86"/>
        <xdr:cNvSpPr txBox="1"/>
      </xdr:nvSpPr>
      <xdr:spPr>
        <a:xfrm>
          <a:off x="2641111" y="61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85177</xdr:rowOff>
    </xdr:from>
    <xdr:to>
      <xdr:col>10</xdr:col>
      <xdr:colOff>165100</xdr:colOff>
      <xdr:row>35</xdr:row>
      <xdr:rowOff>15327</xdr:rowOff>
    </xdr:to>
    <xdr:sp macro="" textlink="">
      <xdr:nvSpPr>
        <xdr:cNvPr id="88" name="楕円 87"/>
        <xdr:cNvSpPr/>
      </xdr:nvSpPr>
      <xdr:spPr>
        <a:xfrm>
          <a:off x="1968500" y="59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6454</xdr:rowOff>
    </xdr:from>
    <xdr:ext cx="534377" cy="259045"/>
    <xdr:sp macro="" textlink="">
      <xdr:nvSpPr>
        <xdr:cNvPr id="89" name="テキスト ボックス 88"/>
        <xdr:cNvSpPr txBox="1"/>
      </xdr:nvSpPr>
      <xdr:spPr>
        <a:xfrm>
          <a:off x="1752111" y="60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163979</xdr:rowOff>
    </xdr:from>
    <xdr:to>
      <xdr:col>6</xdr:col>
      <xdr:colOff>38100</xdr:colOff>
      <xdr:row>35</xdr:row>
      <xdr:rowOff>94129</xdr:rowOff>
    </xdr:to>
    <xdr:sp macro="" textlink="">
      <xdr:nvSpPr>
        <xdr:cNvPr id="90" name="楕円 89"/>
        <xdr:cNvSpPr/>
      </xdr:nvSpPr>
      <xdr:spPr>
        <a:xfrm>
          <a:off x="1079500" y="59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85256</xdr:rowOff>
    </xdr:from>
    <xdr:ext cx="534377" cy="259045"/>
    <xdr:sp macro="" textlink="">
      <xdr:nvSpPr>
        <xdr:cNvPr id="91" name="テキスト ボックス 90"/>
        <xdr:cNvSpPr txBox="1"/>
      </xdr:nvSpPr>
      <xdr:spPr>
        <a:xfrm>
          <a:off x="863111" y="60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151092</xdr:rowOff>
    </xdr:from>
    <xdr:to>
      <xdr:col>24</xdr:col>
      <xdr:colOff>63500</xdr:colOff>
      <xdr:row>55</xdr:row>
      <xdr:rowOff>31776</xdr:rowOff>
    </xdr:to>
    <xdr:cxnSp macro="">
      <xdr:nvCxnSpPr>
        <xdr:cNvPr id="121" name="直線コネクタ 120"/>
        <xdr:cNvCxnSpPr/>
      </xdr:nvCxnSpPr>
      <xdr:spPr>
        <a:xfrm flipV="1">
          <a:off x="3797300" y="8723592"/>
          <a:ext cx="838200" cy="7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31776</xdr:rowOff>
    </xdr:from>
    <xdr:to>
      <xdr:col>19</xdr:col>
      <xdr:colOff>177800</xdr:colOff>
      <xdr:row>56</xdr:row>
      <xdr:rowOff>168428</xdr:rowOff>
    </xdr:to>
    <xdr:cxnSp macro="">
      <xdr:nvCxnSpPr>
        <xdr:cNvPr id="124" name="直線コネクタ 123"/>
        <xdr:cNvCxnSpPr/>
      </xdr:nvCxnSpPr>
      <xdr:spPr>
        <a:xfrm flipV="1">
          <a:off x="2908300" y="9461526"/>
          <a:ext cx="889000" cy="3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168428</xdr:rowOff>
    </xdr:from>
    <xdr:to>
      <xdr:col>15</xdr:col>
      <xdr:colOff>50800</xdr:colOff>
      <xdr:row>57</xdr:row>
      <xdr:rowOff>145237</xdr:rowOff>
    </xdr:to>
    <xdr:cxnSp macro="">
      <xdr:nvCxnSpPr>
        <xdr:cNvPr id="127" name="直線コネクタ 126"/>
        <xdr:cNvCxnSpPr/>
      </xdr:nvCxnSpPr>
      <xdr:spPr>
        <a:xfrm flipV="1">
          <a:off x="2019300" y="9769628"/>
          <a:ext cx="889000" cy="1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145237</xdr:rowOff>
    </xdr:from>
    <xdr:to>
      <xdr:col>10</xdr:col>
      <xdr:colOff>114300</xdr:colOff>
      <xdr:row>58</xdr:row>
      <xdr:rowOff>37681</xdr:rowOff>
    </xdr:to>
    <xdr:cxnSp macro="">
      <xdr:nvCxnSpPr>
        <xdr:cNvPr id="130" name="直線コネクタ 129"/>
        <xdr:cNvCxnSpPr/>
      </xdr:nvCxnSpPr>
      <xdr:spPr>
        <a:xfrm flipV="1">
          <a:off x="1130300" y="9917887"/>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100292</xdr:rowOff>
    </xdr:from>
    <xdr:to>
      <xdr:col>24</xdr:col>
      <xdr:colOff>114300</xdr:colOff>
      <xdr:row>51</xdr:row>
      <xdr:rowOff>30442</xdr:rowOff>
    </xdr:to>
    <xdr:sp macro="" textlink="">
      <xdr:nvSpPr>
        <xdr:cNvPr id="140" name="楕円 139"/>
        <xdr:cNvSpPr/>
      </xdr:nvSpPr>
      <xdr:spPr>
        <a:xfrm>
          <a:off x="4584700" y="8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53319</xdr:rowOff>
    </xdr:from>
    <xdr:ext cx="599010" cy="259045"/>
    <xdr:sp macro="" textlink="">
      <xdr:nvSpPr>
        <xdr:cNvPr id="141" name="物件費該当値テキスト"/>
        <xdr:cNvSpPr txBox="1"/>
      </xdr:nvSpPr>
      <xdr:spPr>
        <a:xfrm>
          <a:off x="4686300" y="862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152426</xdr:rowOff>
    </xdr:from>
    <xdr:to>
      <xdr:col>20</xdr:col>
      <xdr:colOff>38100</xdr:colOff>
      <xdr:row>55</xdr:row>
      <xdr:rowOff>82576</xdr:rowOff>
    </xdr:to>
    <xdr:sp macro="" textlink="">
      <xdr:nvSpPr>
        <xdr:cNvPr id="142" name="楕円 141"/>
        <xdr:cNvSpPr/>
      </xdr:nvSpPr>
      <xdr:spPr>
        <a:xfrm>
          <a:off x="3746500" y="9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99103</xdr:rowOff>
    </xdr:from>
    <xdr:ext cx="534377" cy="259045"/>
    <xdr:sp macro="" textlink="">
      <xdr:nvSpPr>
        <xdr:cNvPr id="143" name="テキスト ボックス 142"/>
        <xdr:cNvSpPr txBox="1"/>
      </xdr:nvSpPr>
      <xdr:spPr>
        <a:xfrm>
          <a:off x="3530111" y="91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117628</xdr:rowOff>
    </xdr:from>
    <xdr:to>
      <xdr:col>15</xdr:col>
      <xdr:colOff>101600</xdr:colOff>
      <xdr:row>57</xdr:row>
      <xdr:rowOff>47778</xdr:rowOff>
    </xdr:to>
    <xdr:sp macro="" textlink="">
      <xdr:nvSpPr>
        <xdr:cNvPr id="144" name="楕円 143"/>
        <xdr:cNvSpPr/>
      </xdr:nvSpPr>
      <xdr:spPr>
        <a:xfrm>
          <a:off x="2857500" y="9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64305</xdr:rowOff>
    </xdr:from>
    <xdr:ext cx="534377" cy="259045"/>
    <xdr:sp macro="" textlink="">
      <xdr:nvSpPr>
        <xdr:cNvPr id="145" name="テキスト ボックス 144"/>
        <xdr:cNvSpPr txBox="1"/>
      </xdr:nvSpPr>
      <xdr:spPr>
        <a:xfrm>
          <a:off x="2641111" y="94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94437</xdr:rowOff>
    </xdr:from>
    <xdr:to>
      <xdr:col>10</xdr:col>
      <xdr:colOff>165100</xdr:colOff>
      <xdr:row>58</xdr:row>
      <xdr:rowOff>24587</xdr:rowOff>
    </xdr:to>
    <xdr:sp macro="" textlink="">
      <xdr:nvSpPr>
        <xdr:cNvPr id="146" name="楕円 145"/>
        <xdr:cNvSpPr/>
      </xdr:nvSpPr>
      <xdr:spPr>
        <a:xfrm>
          <a:off x="1968500" y="98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15714</xdr:rowOff>
    </xdr:from>
    <xdr:ext cx="534377" cy="259045"/>
    <xdr:sp macro="" textlink="">
      <xdr:nvSpPr>
        <xdr:cNvPr id="147" name="テキスト ボックス 146"/>
        <xdr:cNvSpPr txBox="1"/>
      </xdr:nvSpPr>
      <xdr:spPr>
        <a:xfrm>
          <a:off x="1752111" y="99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158331</xdr:rowOff>
    </xdr:from>
    <xdr:to>
      <xdr:col>6</xdr:col>
      <xdr:colOff>38100</xdr:colOff>
      <xdr:row>58</xdr:row>
      <xdr:rowOff>88481</xdr:rowOff>
    </xdr:to>
    <xdr:sp macro="" textlink="">
      <xdr:nvSpPr>
        <xdr:cNvPr id="148" name="楕円 147"/>
        <xdr:cNvSpPr/>
      </xdr:nvSpPr>
      <xdr:spPr>
        <a:xfrm>
          <a:off x="1079500" y="9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79608</xdr:rowOff>
    </xdr:from>
    <xdr:ext cx="534377" cy="259045"/>
    <xdr:sp macro="" textlink="">
      <xdr:nvSpPr>
        <xdr:cNvPr id="149" name="テキスト ボックス 148"/>
        <xdr:cNvSpPr txBox="1"/>
      </xdr:nvSpPr>
      <xdr:spPr>
        <a:xfrm>
          <a:off x="863111" y="10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38019</xdr:rowOff>
    </xdr:from>
    <xdr:to>
      <xdr:col>24</xdr:col>
      <xdr:colOff>63500</xdr:colOff>
      <xdr:row>78</xdr:row>
      <xdr:rowOff>44693</xdr:rowOff>
    </xdr:to>
    <xdr:cxnSp macro="">
      <xdr:nvCxnSpPr>
        <xdr:cNvPr id="176" name="直線コネクタ 175"/>
        <xdr:cNvCxnSpPr/>
      </xdr:nvCxnSpPr>
      <xdr:spPr>
        <a:xfrm>
          <a:off x="3797300" y="13411119"/>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36464</xdr:rowOff>
    </xdr:from>
    <xdr:to>
      <xdr:col>19</xdr:col>
      <xdr:colOff>177800</xdr:colOff>
      <xdr:row>78</xdr:row>
      <xdr:rowOff>38019</xdr:rowOff>
    </xdr:to>
    <xdr:cxnSp macro="">
      <xdr:nvCxnSpPr>
        <xdr:cNvPr id="179" name="直線コネクタ 178"/>
        <xdr:cNvCxnSpPr/>
      </xdr:nvCxnSpPr>
      <xdr:spPr>
        <a:xfrm>
          <a:off x="2908300" y="1340956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36464</xdr:rowOff>
    </xdr:from>
    <xdr:to>
      <xdr:col>15</xdr:col>
      <xdr:colOff>50800</xdr:colOff>
      <xdr:row>78</xdr:row>
      <xdr:rowOff>37196</xdr:rowOff>
    </xdr:to>
    <xdr:cxnSp macro="">
      <xdr:nvCxnSpPr>
        <xdr:cNvPr id="182" name="直線コネクタ 181"/>
        <xdr:cNvCxnSpPr/>
      </xdr:nvCxnSpPr>
      <xdr:spPr>
        <a:xfrm flipV="1">
          <a:off x="2019300" y="1340956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28234</xdr:rowOff>
    </xdr:from>
    <xdr:to>
      <xdr:col>10</xdr:col>
      <xdr:colOff>114300</xdr:colOff>
      <xdr:row>78</xdr:row>
      <xdr:rowOff>37196</xdr:rowOff>
    </xdr:to>
    <xdr:cxnSp macro="">
      <xdr:nvCxnSpPr>
        <xdr:cNvPr id="185" name="直線コネクタ 184"/>
        <xdr:cNvCxnSpPr/>
      </xdr:nvCxnSpPr>
      <xdr:spPr>
        <a:xfrm>
          <a:off x="1130300" y="1340133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165343</xdr:rowOff>
    </xdr:from>
    <xdr:to>
      <xdr:col>24</xdr:col>
      <xdr:colOff>114300</xdr:colOff>
      <xdr:row>78</xdr:row>
      <xdr:rowOff>95493</xdr:rowOff>
    </xdr:to>
    <xdr:sp macro="" textlink="">
      <xdr:nvSpPr>
        <xdr:cNvPr id="195" name="楕円 194"/>
        <xdr:cNvSpPr/>
      </xdr:nvSpPr>
      <xdr:spPr>
        <a:xfrm>
          <a:off x="45847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80270</xdr:rowOff>
    </xdr:from>
    <xdr:ext cx="469744" cy="259045"/>
    <xdr:sp macro="" textlink="">
      <xdr:nvSpPr>
        <xdr:cNvPr id="196" name="維持補修費該当値テキスト"/>
        <xdr:cNvSpPr txBox="1"/>
      </xdr:nvSpPr>
      <xdr:spPr>
        <a:xfrm>
          <a:off x="4686300" y="132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158669</xdr:rowOff>
    </xdr:from>
    <xdr:to>
      <xdr:col>20</xdr:col>
      <xdr:colOff>38100</xdr:colOff>
      <xdr:row>78</xdr:row>
      <xdr:rowOff>88819</xdr:rowOff>
    </xdr:to>
    <xdr:sp macro="" textlink="">
      <xdr:nvSpPr>
        <xdr:cNvPr id="197" name="楕円 196"/>
        <xdr:cNvSpPr/>
      </xdr:nvSpPr>
      <xdr:spPr>
        <a:xfrm>
          <a:off x="3746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79946</xdr:rowOff>
    </xdr:from>
    <xdr:ext cx="469744" cy="259045"/>
    <xdr:sp macro="" textlink="">
      <xdr:nvSpPr>
        <xdr:cNvPr id="198" name="テキスト ボックス 197"/>
        <xdr:cNvSpPr txBox="1"/>
      </xdr:nvSpPr>
      <xdr:spPr>
        <a:xfrm>
          <a:off x="3562428" y="134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157114</xdr:rowOff>
    </xdr:from>
    <xdr:to>
      <xdr:col>15</xdr:col>
      <xdr:colOff>101600</xdr:colOff>
      <xdr:row>78</xdr:row>
      <xdr:rowOff>87264</xdr:rowOff>
    </xdr:to>
    <xdr:sp macro="" textlink="">
      <xdr:nvSpPr>
        <xdr:cNvPr id="199" name="楕円 198"/>
        <xdr:cNvSpPr/>
      </xdr:nvSpPr>
      <xdr:spPr>
        <a:xfrm>
          <a:off x="2857500" y="133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78391</xdr:rowOff>
    </xdr:from>
    <xdr:ext cx="469744" cy="259045"/>
    <xdr:sp macro="" textlink="">
      <xdr:nvSpPr>
        <xdr:cNvPr id="200" name="テキスト ボックス 199"/>
        <xdr:cNvSpPr txBox="1"/>
      </xdr:nvSpPr>
      <xdr:spPr>
        <a:xfrm>
          <a:off x="2673428" y="134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157846</xdr:rowOff>
    </xdr:from>
    <xdr:to>
      <xdr:col>10</xdr:col>
      <xdr:colOff>165100</xdr:colOff>
      <xdr:row>78</xdr:row>
      <xdr:rowOff>87996</xdr:rowOff>
    </xdr:to>
    <xdr:sp macro="" textlink="">
      <xdr:nvSpPr>
        <xdr:cNvPr id="201" name="楕円 200"/>
        <xdr:cNvSpPr/>
      </xdr:nvSpPr>
      <xdr:spPr>
        <a:xfrm>
          <a:off x="1968500" y="133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79123</xdr:rowOff>
    </xdr:from>
    <xdr:ext cx="469744" cy="259045"/>
    <xdr:sp macro="" textlink="">
      <xdr:nvSpPr>
        <xdr:cNvPr id="202" name="テキスト ボックス 201"/>
        <xdr:cNvSpPr txBox="1"/>
      </xdr:nvSpPr>
      <xdr:spPr>
        <a:xfrm>
          <a:off x="1784428" y="1345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148884</xdr:rowOff>
    </xdr:from>
    <xdr:to>
      <xdr:col>6</xdr:col>
      <xdr:colOff>38100</xdr:colOff>
      <xdr:row>78</xdr:row>
      <xdr:rowOff>79034</xdr:rowOff>
    </xdr:to>
    <xdr:sp macro="" textlink="">
      <xdr:nvSpPr>
        <xdr:cNvPr id="203" name="楕円 202"/>
        <xdr:cNvSpPr/>
      </xdr:nvSpPr>
      <xdr:spPr>
        <a:xfrm>
          <a:off x="1079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70161</xdr:rowOff>
    </xdr:from>
    <xdr:ext cx="469744" cy="259045"/>
    <xdr:sp macro="" textlink="">
      <xdr:nvSpPr>
        <xdr:cNvPr id="204" name="テキスト ボックス 203"/>
        <xdr:cNvSpPr txBox="1"/>
      </xdr:nvSpPr>
      <xdr:spPr>
        <a:xfrm>
          <a:off x="895428" y="134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133668</xdr:rowOff>
    </xdr:from>
    <xdr:to>
      <xdr:col>24</xdr:col>
      <xdr:colOff>63500</xdr:colOff>
      <xdr:row>95</xdr:row>
      <xdr:rowOff>134189</xdr:rowOff>
    </xdr:to>
    <xdr:cxnSp macro="">
      <xdr:nvCxnSpPr>
        <xdr:cNvPr id="234" name="直線コネクタ 233"/>
        <xdr:cNvCxnSpPr/>
      </xdr:nvCxnSpPr>
      <xdr:spPr>
        <a:xfrm flipV="1">
          <a:off x="3797300" y="16421418"/>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134189</xdr:rowOff>
    </xdr:from>
    <xdr:to>
      <xdr:col>19</xdr:col>
      <xdr:colOff>177800</xdr:colOff>
      <xdr:row>95</xdr:row>
      <xdr:rowOff>166218</xdr:rowOff>
    </xdr:to>
    <xdr:cxnSp macro="">
      <xdr:nvCxnSpPr>
        <xdr:cNvPr id="237" name="直線コネクタ 236"/>
        <xdr:cNvCxnSpPr/>
      </xdr:nvCxnSpPr>
      <xdr:spPr>
        <a:xfrm flipV="1">
          <a:off x="2908300" y="16421939"/>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166218</xdr:rowOff>
    </xdr:from>
    <xdr:to>
      <xdr:col>15</xdr:col>
      <xdr:colOff>50800</xdr:colOff>
      <xdr:row>96</xdr:row>
      <xdr:rowOff>48985</xdr:rowOff>
    </xdr:to>
    <xdr:cxnSp macro="">
      <xdr:nvCxnSpPr>
        <xdr:cNvPr id="240" name="直線コネクタ 239"/>
        <xdr:cNvCxnSpPr/>
      </xdr:nvCxnSpPr>
      <xdr:spPr>
        <a:xfrm flipV="1">
          <a:off x="2019300" y="16453968"/>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48985</xdr:rowOff>
    </xdr:from>
    <xdr:to>
      <xdr:col>10</xdr:col>
      <xdr:colOff>114300</xdr:colOff>
      <xdr:row>96</xdr:row>
      <xdr:rowOff>64936</xdr:rowOff>
    </xdr:to>
    <xdr:cxnSp macro="">
      <xdr:nvCxnSpPr>
        <xdr:cNvPr id="243" name="直線コネクタ 242"/>
        <xdr:cNvCxnSpPr/>
      </xdr:nvCxnSpPr>
      <xdr:spPr>
        <a:xfrm flipV="1">
          <a:off x="1130300" y="16508185"/>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82868</xdr:rowOff>
    </xdr:from>
    <xdr:to>
      <xdr:col>24</xdr:col>
      <xdr:colOff>114300</xdr:colOff>
      <xdr:row>96</xdr:row>
      <xdr:rowOff>13018</xdr:rowOff>
    </xdr:to>
    <xdr:sp macro="" textlink="">
      <xdr:nvSpPr>
        <xdr:cNvPr id="253" name="楕円 252"/>
        <xdr:cNvSpPr/>
      </xdr:nvSpPr>
      <xdr:spPr>
        <a:xfrm>
          <a:off x="4584700" y="163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105745</xdr:rowOff>
    </xdr:from>
    <xdr:ext cx="599010" cy="259045"/>
    <xdr:sp macro="" textlink="">
      <xdr:nvSpPr>
        <xdr:cNvPr id="254" name="扶助費該当値テキスト"/>
        <xdr:cNvSpPr txBox="1"/>
      </xdr:nvSpPr>
      <xdr:spPr>
        <a:xfrm>
          <a:off x="4686300" y="162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83389</xdr:rowOff>
    </xdr:from>
    <xdr:to>
      <xdr:col>20</xdr:col>
      <xdr:colOff>38100</xdr:colOff>
      <xdr:row>96</xdr:row>
      <xdr:rowOff>13539</xdr:rowOff>
    </xdr:to>
    <xdr:sp macro="" textlink="">
      <xdr:nvSpPr>
        <xdr:cNvPr id="255" name="楕円 254"/>
        <xdr:cNvSpPr/>
      </xdr:nvSpPr>
      <xdr:spPr>
        <a:xfrm>
          <a:off x="3746500" y="163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30066</xdr:rowOff>
    </xdr:from>
    <xdr:ext cx="599010" cy="259045"/>
    <xdr:sp macro="" textlink="">
      <xdr:nvSpPr>
        <xdr:cNvPr id="256" name="テキスト ボックス 255"/>
        <xdr:cNvSpPr txBox="1"/>
      </xdr:nvSpPr>
      <xdr:spPr>
        <a:xfrm>
          <a:off x="3497795" y="161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115418</xdr:rowOff>
    </xdr:from>
    <xdr:to>
      <xdr:col>15</xdr:col>
      <xdr:colOff>101600</xdr:colOff>
      <xdr:row>96</xdr:row>
      <xdr:rowOff>45568</xdr:rowOff>
    </xdr:to>
    <xdr:sp macro="" textlink="">
      <xdr:nvSpPr>
        <xdr:cNvPr id="257" name="楕円 256"/>
        <xdr:cNvSpPr/>
      </xdr:nvSpPr>
      <xdr:spPr>
        <a:xfrm>
          <a:off x="2857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62095</xdr:rowOff>
    </xdr:from>
    <xdr:ext cx="599010" cy="259045"/>
    <xdr:sp macro="" textlink="">
      <xdr:nvSpPr>
        <xdr:cNvPr id="258" name="テキスト ボックス 257"/>
        <xdr:cNvSpPr txBox="1"/>
      </xdr:nvSpPr>
      <xdr:spPr>
        <a:xfrm>
          <a:off x="2608795" y="161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169635</xdr:rowOff>
    </xdr:from>
    <xdr:to>
      <xdr:col>10</xdr:col>
      <xdr:colOff>165100</xdr:colOff>
      <xdr:row>96</xdr:row>
      <xdr:rowOff>99785</xdr:rowOff>
    </xdr:to>
    <xdr:sp macro="" textlink="">
      <xdr:nvSpPr>
        <xdr:cNvPr id="259" name="楕円 258"/>
        <xdr:cNvSpPr/>
      </xdr:nvSpPr>
      <xdr:spPr>
        <a:xfrm>
          <a:off x="1968500" y="164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116312</xdr:rowOff>
    </xdr:from>
    <xdr:ext cx="599010" cy="259045"/>
    <xdr:sp macro="" textlink="">
      <xdr:nvSpPr>
        <xdr:cNvPr id="260" name="テキスト ボックス 259"/>
        <xdr:cNvSpPr txBox="1"/>
      </xdr:nvSpPr>
      <xdr:spPr>
        <a:xfrm>
          <a:off x="1719795" y="1623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14136</xdr:rowOff>
    </xdr:from>
    <xdr:to>
      <xdr:col>6</xdr:col>
      <xdr:colOff>38100</xdr:colOff>
      <xdr:row>96</xdr:row>
      <xdr:rowOff>115736</xdr:rowOff>
    </xdr:to>
    <xdr:sp macro="" textlink="">
      <xdr:nvSpPr>
        <xdr:cNvPr id="261" name="楕円 260"/>
        <xdr:cNvSpPr/>
      </xdr:nvSpPr>
      <xdr:spPr>
        <a:xfrm>
          <a:off x="1079500" y="164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132263</xdr:rowOff>
    </xdr:from>
    <xdr:ext cx="534377" cy="259045"/>
    <xdr:sp macro="" textlink="">
      <xdr:nvSpPr>
        <xdr:cNvPr id="262" name="テキスト ボックス 261"/>
        <xdr:cNvSpPr txBox="1"/>
      </xdr:nvSpPr>
      <xdr:spPr>
        <a:xfrm>
          <a:off x="863111" y="162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58131</xdr:rowOff>
    </xdr:from>
    <xdr:to>
      <xdr:col>55</xdr:col>
      <xdr:colOff>0</xdr:colOff>
      <xdr:row>35</xdr:row>
      <xdr:rowOff>77694</xdr:rowOff>
    </xdr:to>
    <xdr:cxnSp macro="">
      <xdr:nvCxnSpPr>
        <xdr:cNvPr id="289" name="直線コネクタ 288"/>
        <xdr:cNvCxnSpPr/>
      </xdr:nvCxnSpPr>
      <xdr:spPr>
        <a:xfrm flipV="1">
          <a:off x="9639300" y="5544531"/>
          <a:ext cx="838200" cy="53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77694</xdr:rowOff>
    </xdr:from>
    <xdr:to>
      <xdr:col>50</xdr:col>
      <xdr:colOff>114300</xdr:colOff>
      <xdr:row>37</xdr:row>
      <xdr:rowOff>10742</xdr:rowOff>
    </xdr:to>
    <xdr:cxnSp macro="">
      <xdr:nvCxnSpPr>
        <xdr:cNvPr id="292" name="直線コネクタ 291"/>
        <xdr:cNvCxnSpPr/>
      </xdr:nvCxnSpPr>
      <xdr:spPr>
        <a:xfrm flipV="1">
          <a:off x="8750300" y="6078444"/>
          <a:ext cx="889000" cy="27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10742</xdr:rowOff>
    </xdr:from>
    <xdr:to>
      <xdr:col>45</xdr:col>
      <xdr:colOff>177800</xdr:colOff>
      <xdr:row>37</xdr:row>
      <xdr:rowOff>45668</xdr:rowOff>
    </xdr:to>
    <xdr:cxnSp macro="">
      <xdr:nvCxnSpPr>
        <xdr:cNvPr id="295" name="直線コネクタ 294"/>
        <xdr:cNvCxnSpPr/>
      </xdr:nvCxnSpPr>
      <xdr:spPr>
        <a:xfrm flipV="1">
          <a:off x="7861300" y="6354392"/>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45668</xdr:rowOff>
    </xdr:from>
    <xdr:to>
      <xdr:col>41</xdr:col>
      <xdr:colOff>50800</xdr:colOff>
      <xdr:row>37</xdr:row>
      <xdr:rowOff>79967</xdr:rowOff>
    </xdr:to>
    <xdr:cxnSp macro="">
      <xdr:nvCxnSpPr>
        <xdr:cNvPr id="298" name="直線コネクタ 297"/>
        <xdr:cNvCxnSpPr/>
      </xdr:nvCxnSpPr>
      <xdr:spPr>
        <a:xfrm flipV="1">
          <a:off x="6972300" y="6389318"/>
          <a:ext cx="889000" cy="3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7331</xdr:rowOff>
    </xdr:from>
    <xdr:to>
      <xdr:col>55</xdr:col>
      <xdr:colOff>50800</xdr:colOff>
      <xdr:row>32</xdr:row>
      <xdr:rowOff>108931</xdr:rowOff>
    </xdr:to>
    <xdr:sp macro="" textlink="">
      <xdr:nvSpPr>
        <xdr:cNvPr id="308" name="楕円 307"/>
        <xdr:cNvSpPr/>
      </xdr:nvSpPr>
      <xdr:spPr>
        <a:xfrm>
          <a:off x="10426700" y="5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131808</xdr:rowOff>
    </xdr:from>
    <xdr:ext cx="599010" cy="259045"/>
    <xdr:sp macro="" textlink="">
      <xdr:nvSpPr>
        <xdr:cNvPr id="309" name="補助費等該当値テキスト"/>
        <xdr:cNvSpPr txBox="1"/>
      </xdr:nvSpPr>
      <xdr:spPr>
        <a:xfrm>
          <a:off x="10528300" y="544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26894</xdr:rowOff>
    </xdr:from>
    <xdr:to>
      <xdr:col>50</xdr:col>
      <xdr:colOff>165100</xdr:colOff>
      <xdr:row>35</xdr:row>
      <xdr:rowOff>128494</xdr:rowOff>
    </xdr:to>
    <xdr:sp macro="" textlink="">
      <xdr:nvSpPr>
        <xdr:cNvPr id="310" name="楕円 309"/>
        <xdr:cNvSpPr/>
      </xdr:nvSpPr>
      <xdr:spPr>
        <a:xfrm>
          <a:off x="9588500" y="60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145021</xdr:rowOff>
    </xdr:from>
    <xdr:ext cx="599010" cy="259045"/>
    <xdr:sp macro="" textlink="">
      <xdr:nvSpPr>
        <xdr:cNvPr id="311" name="テキスト ボックス 310"/>
        <xdr:cNvSpPr txBox="1"/>
      </xdr:nvSpPr>
      <xdr:spPr>
        <a:xfrm>
          <a:off x="9339795" y="58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131392</xdr:rowOff>
    </xdr:from>
    <xdr:to>
      <xdr:col>46</xdr:col>
      <xdr:colOff>38100</xdr:colOff>
      <xdr:row>37</xdr:row>
      <xdr:rowOff>61542</xdr:rowOff>
    </xdr:to>
    <xdr:sp macro="" textlink="">
      <xdr:nvSpPr>
        <xdr:cNvPr id="312" name="楕円 311"/>
        <xdr:cNvSpPr/>
      </xdr:nvSpPr>
      <xdr:spPr>
        <a:xfrm>
          <a:off x="8699500" y="63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78069</xdr:rowOff>
    </xdr:from>
    <xdr:ext cx="534377" cy="259045"/>
    <xdr:sp macro="" textlink="">
      <xdr:nvSpPr>
        <xdr:cNvPr id="313" name="テキスト ボックス 312"/>
        <xdr:cNvSpPr txBox="1"/>
      </xdr:nvSpPr>
      <xdr:spPr>
        <a:xfrm>
          <a:off x="8483111" y="60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166318</xdr:rowOff>
    </xdr:from>
    <xdr:to>
      <xdr:col>41</xdr:col>
      <xdr:colOff>101600</xdr:colOff>
      <xdr:row>37</xdr:row>
      <xdr:rowOff>96468</xdr:rowOff>
    </xdr:to>
    <xdr:sp macro="" textlink="">
      <xdr:nvSpPr>
        <xdr:cNvPr id="314" name="楕円 313"/>
        <xdr:cNvSpPr/>
      </xdr:nvSpPr>
      <xdr:spPr>
        <a:xfrm>
          <a:off x="7810500" y="63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112995</xdr:rowOff>
    </xdr:from>
    <xdr:ext cx="534377" cy="259045"/>
    <xdr:sp macro="" textlink="">
      <xdr:nvSpPr>
        <xdr:cNvPr id="315" name="テキスト ボックス 314"/>
        <xdr:cNvSpPr txBox="1"/>
      </xdr:nvSpPr>
      <xdr:spPr>
        <a:xfrm>
          <a:off x="7594111" y="61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29167</xdr:rowOff>
    </xdr:from>
    <xdr:to>
      <xdr:col>36</xdr:col>
      <xdr:colOff>165100</xdr:colOff>
      <xdr:row>37</xdr:row>
      <xdr:rowOff>130767</xdr:rowOff>
    </xdr:to>
    <xdr:sp macro="" textlink="">
      <xdr:nvSpPr>
        <xdr:cNvPr id="316" name="楕円 315"/>
        <xdr:cNvSpPr/>
      </xdr:nvSpPr>
      <xdr:spPr>
        <a:xfrm>
          <a:off x="6921500" y="63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147294</xdr:rowOff>
    </xdr:from>
    <xdr:ext cx="534377" cy="259045"/>
    <xdr:sp macro="" textlink="">
      <xdr:nvSpPr>
        <xdr:cNvPr id="317" name="テキスト ボックス 316"/>
        <xdr:cNvSpPr txBox="1"/>
      </xdr:nvSpPr>
      <xdr:spPr>
        <a:xfrm>
          <a:off x="6705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14725</xdr:rowOff>
    </xdr:from>
    <xdr:to>
      <xdr:col>55</xdr:col>
      <xdr:colOff>0</xdr:colOff>
      <xdr:row>57</xdr:row>
      <xdr:rowOff>35542</xdr:rowOff>
    </xdr:to>
    <xdr:cxnSp macro="">
      <xdr:nvCxnSpPr>
        <xdr:cNvPr id="346" name="直線コネクタ 345"/>
        <xdr:cNvCxnSpPr/>
      </xdr:nvCxnSpPr>
      <xdr:spPr>
        <a:xfrm flipV="1">
          <a:off x="9639300" y="9787375"/>
          <a:ext cx="8382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35542</xdr:rowOff>
    </xdr:from>
    <xdr:to>
      <xdr:col>50</xdr:col>
      <xdr:colOff>114300</xdr:colOff>
      <xdr:row>58</xdr:row>
      <xdr:rowOff>1222</xdr:rowOff>
    </xdr:to>
    <xdr:cxnSp macro="">
      <xdr:nvCxnSpPr>
        <xdr:cNvPr id="349" name="直線コネクタ 348"/>
        <xdr:cNvCxnSpPr/>
      </xdr:nvCxnSpPr>
      <xdr:spPr>
        <a:xfrm flipV="1">
          <a:off x="8750300" y="9808192"/>
          <a:ext cx="889000" cy="13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1222</xdr:rowOff>
    </xdr:from>
    <xdr:to>
      <xdr:col>45</xdr:col>
      <xdr:colOff>177800</xdr:colOff>
      <xdr:row>58</xdr:row>
      <xdr:rowOff>50493</xdr:rowOff>
    </xdr:to>
    <xdr:cxnSp macro="">
      <xdr:nvCxnSpPr>
        <xdr:cNvPr id="352" name="直線コネクタ 351"/>
        <xdr:cNvCxnSpPr/>
      </xdr:nvCxnSpPr>
      <xdr:spPr>
        <a:xfrm flipV="1">
          <a:off x="7861300" y="9945322"/>
          <a:ext cx="889000" cy="4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117618</xdr:rowOff>
    </xdr:from>
    <xdr:to>
      <xdr:col>41</xdr:col>
      <xdr:colOff>50800</xdr:colOff>
      <xdr:row>58</xdr:row>
      <xdr:rowOff>50493</xdr:rowOff>
    </xdr:to>
    <xdr:cxnSp macro="">
      <xdr:nvCxnSpPr>
        <xdr:cNvPr id="355" name="直線コネクタ 354"/>
        <xdr:cNvCxnSpPr/>
      </xdr:nvCxnSpPr>
      <xdr:spPr>
        <a:xfrm>
          <a:off x="6972300" y="9718818"/>
          <a:ext cx="889000" cy="27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135375</xdr:rowOff>
    </xdr:from>
    <xdr:to>
      <xdr:col>55</xdr:col>
      <xdr:colOff>50800</xdr:colOff>
      <xdr:row>57</xdr:row>
      <xdr:rowOff>65525</xdr:rowOff>
    </xdr:to>
    <xdr:sp macro="" textlink="">
      <xdr:nvSpPr>
        <xdr:cNvPr id="365" name="楕円 364"/>
        <xdr:cNvSpPr/>
      </xdr:nvSpPr>
      <xdr:spPr>
        <a:xfrm>
          <a:off x="10426700" y="9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158252</xdr:rowOff>
    </xdr:from>
    <xdr:ext cx="534377" cy="259045"/>
    <xdr:sp macro="" textlink="">
      <xdr:nvSpPr>
        <xdr:cNvPr id="366" name="普通建設事業費該当値テキスト"/>
        <xdr:cNvSpPr txBox="1"/>
      </xdr:nvSpPr>
      <xdr:spPr>
        <a:xfrm>
          <a:off x="10528300" y="95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156192</xdr:rowOff>
    </xdr:from>
    <xdr:to>
      <xdr:col>50</xdr:col>
      <xdr:colOff>165100</xdr:colOff>
      <xdr:row>57</xdr:row>
      <xdr:rowOff>86342</xdr:rowOff>
    </xdr:to>
    <xdr:sp macro="" textlink="">
      <xdr:nvSpPr>
        <xdr:cNvPr id="367" name="楕円 366"/>
        <xdr:cNvSpPr/>
      </xdr:nvSpPr>
      <xdr:spPr>
        <a:xfrm>
          <a:off x="9588500" y="97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102869</xdr:rowOff>
    </xdr:from>
    <xdr:ext cx="534377" cy="259045"/>
    <xdr:sp macro="" textlink="">
      <xdr:nvSpPr>
        <xdr:cNvPr id="368" name="テキスト ボックス 367"/>
        <xdr:cNvSpPr txBox="1"/>
      </xdr:nvSpPr>
      <xdr:spPr>
        <a:xfrm>
          <a:off x="9372111" y="95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121872</xdr:rowOff>
    </xdr:from>
    <xdr:to>
      <xdr:col>46</xdr:col>
      <xdr:colOff>38100</xdr:colOff>
      <xdr:row>58</xdr:row>
      <xdr:rowOff>52022</xdr:rowOff>
    </xdr:to>
    <xdr:sp macro="" textlink="">
      <xdr:nvSpPr>
        <xdr:cNvPr id="369" name="楕円 368"/>
        <xdr:cNvSpPr/>
      </xdr:nvSpPr>
      <xdr:spPr>
        <a:xfrm>
          <a:off x="8699500" y="98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43149</xdr:rowOff>
    </xdr:from>
    <xdr:ext cx="534377" cy="259045"/>
    <xdr:sp macro="" textlink="">
      <xdr:nvSpPr>
        <xdr:cNvPr id="370" name="テキスト ボックス 369"/>
        <xdr:cNvSpPr txBox="1"/>
      </xdr:nvSpPr>
      <xdr:spPr>
        <a:xfrm>
          <a:off x="8483111" y="99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171143</xdr:rowOff>
    </xdr:from>
    <xdr:to>
      <xdr:col>41</xdr:col>
      <xdr:colOff>101600</xdr:colOff>
      <xdr:row>58</xdr:row>
      <xdr:rowOff>101293</xdr:rowOff>
    </xdr:to>
    <xdr:sp macro="" textlink="">
      <xdr:nvSpPr>
        <xdr:cNvPr id="371" name="楕円 370"/>
        <xdr:cNvSpPr/>
      </xdr:nvSpPr>
      <xdr:spPr>
        <a:xfrm>
          <a:off x="7810500" y="99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92420</xdr:rowOff>
    </xdr:from>
    <xdr:ext cx="534377" cy="259045"/>
    <xdr:sp macro="" textlink="">
      <xdr:nvSpPr>
        <xdr:cNvPr id="372" name="テキスト ボックス 371"/>
        <xdr:cNvSpPr txBox="1"/>
      </xdr:nvSpPr>
      <xdr:spPr>
        <a:xfrm>
          <a:off x="7594111" y="100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66818</xdr:rowOff>
    </xdr:from>
    <xdr:to>
      <xdr:col>36</xdr:col>
      <xdr:colOff>165100</xdr:colOff>
      <xdr:row>56</xdr:row>
      <xdr:rowOff>168418</xdr:rowOff>
    </xdr:to>
    <xdr:sp macro="" textlink="">
      <xdr:nvSpPr>
        <xdr:cNvPr id="373" name="楕円 372"/>
        <xdr:cNvSpPr/>
      </xdr:nvSpPr>
      <xdr:spPr>
        <a:xfrm>
          <a:off x="6921500" y="96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13495</xdr:rowOff>
    </xdr:from>
    <xdr:ext cx="534377" cy="259045"/>
    <xdr:sp macro="" textlink="">
      <xdr:nvSpPr>
        <xdr:cNvPr id="374" name="テキスト ボックス 373"/>
        <xdr:cNvSpPr txBox="1"/>
      </xdr:nvSpPr>
      <xdr:spPr>
        <a:xfrm>
          <a:off x="6705111" y="944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59220</xdr:rowOff>
    </xdr:from>
    <xdr:to>
      <xdr:col>55</xdr:col>
      <xdr:colOff>0</xdr:colOff>
      <xdr:row>78</xdr:row>
      <xdr:rowOff>8395</xdr:rowOff>
    </xdr:to>
    <xdr:cxnSp macro="">
      <xdr:nvCxnSpPr>
        <xdr:cNvPr id="403" name="直線コネクタ 402"/>
        <xdr:cNvCxnSpPr/>
      </xdr:nvCxnSpPr>
      <xdr:spPr>
        <a:xfrm flipV="1">
          <a:off x="9639300" y="13260870"/>
          <a:ext cx="8382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8395</xdr:rowOff>
    </xdr:from>
    <xdr:to>
      <xdr:col>50</xdr:col>
      <xdr:colOff>114300</xdr:colOff>
      <xdr:row>78</xdr:row>
      <xdr:rowOff>128778</xdr:rowOff>
    </xdr:to>
    <xdr:cxnSp macro="">
      <xdr:nvCxnSpPr>
        <xdr:cNvPr id="406" name="直線コネクタ 405"/>
        <xdr:cNvCxnSpPr/>
      </xdr:nvCxnSpPr>
      <xdr:spPr>
        <a:xfrm flipV="1">
          <a:off x="8750300" y="13381495"/>
          <a:ext cx="889000" cy="1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76809</xdr:rowOff>
    </xdr:from>
    <xdr:to>
      <xdr:col>45</xdr:col>
      <xdr:colOff>177800</xdr:colOff>
      <xdr:row>78</xdr:row>
      <xdr:rowOff>128778</xdr:rowOff>
    </xdr:to>
    <xdr:cxnSp macro="">
      <xdr:nvCxnSpPr>
        <xdr:cNvPr id="409" name="直線コネクタ 408"/>
        <xdr:cNvCxnSpPr/>
      </xdr:nvCxnSpPr>
      <xdr:spPr>
        <a:xfrm>
          <a:off x="7861300" y="1344990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76403</xdr:rowOff>
    </xdr:from>
    <xdr:to>
      <xdr:col>41</xdr:col>
      <xdr:colOff>50800</xdr:colOff>
      <xdr:row>78</xdr:row>
      <xdr:rowOff>76809</xdr:rowOff>
    </xdr:to>
    <xdr:cxnSp macro="">
      <xdr:nvCxnSpPr>
        <xdr:cNvPr id="412" name="直線コネクタ 411"/>
        <xdr:cNvCxnSpPr/>
      </xdr:nvCxnSpPr>
      <xdr:spPr>
        <a:xfrm>
          <a:off x="6972300" y="13449503"/>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8420</xdr:rowOff>
    </xdr:from>
    <xdr:to>
      <xdr:col>55</xdr:col>
      <xdr:colOff>50800</xdr:colOff>
      <xdr:row>77</xdr:row>
      <xdr:rowOff>110020</xdr:rowOff>
    </xdr:to>
    <xdr:sp macro="" textlink="">
      <xdr:nvSpPr>
        <xdr:cNvPr id="422" name="楕円 421"/>
        <xdr:cNvSpPr/>
      </xdr:nvSpPr>
      <xdr:spPr>
        <a:xfrm>
          <a:off x="10426700" y="132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31297</xdr:rowOff>
    </xdr:from>
    <xdr:ext cx="534377" cy="259045"/>
    <xdr:sp macro="" textlink="">
      <xdr:nvSpPr>
        <xdr:cNvPr id="423" name="普通建設事業費 （ うち新規整備　）該当値テキスト"/>
        <xdr:cNvSpPr txBox="1"/>
      </xdr:nvSpPr>
      <xdr:spPr>
        <a:xfrm>
          <a:off x="10528300" y="130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129045</xdr:rowOff>
    </xdr:from>
    <xdr:to>
      <xdr:col>50</xdr:col>
      <xdr:colOff>165100</xdr:colOff>
      <xdr:row>78</xdr:row>
      <xdr:rowOff>59195</xdr:rowOff>
    </xdr:to>
    <xdr:sp macro="" textlink="">
      <xdr:nvSpPr>
        <xdr:cNvPr id="424" name="楕円 423"/>
        <xdr:cNvSpPr/>
      </xdr:nvSpPr>
      <xdr:spPr>
        <a:xfrm>
          <a:off x="9588500" y="13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75722</xdr:rowOff>
    </xdr:from>
    <xdr:ext cx="534377" cy="259045"/>
    <xdr:sp macro="" textlink="">
      <xdr:nvSpPr>
        <xdr:cNvPr id="425" name="テキスト ボックス 424"/>
        <xdr:cNvSpPr txBox="1"/>
      </xdr:nvSpPr>
      <xdr:spPr>
        <a:xfrm>
          <a:off x="9372111" y="131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77978</xdr:rowOff>
    </xdr:from>
    <xdr:to>
      <xdr:col>46</xdr:col>
      <xdr:colOff>38100</xdr:colOff>
      <xdr:row>79</xdr:row>
      <xdr:rowOff>8128</xdr:rowOff>
    </xdr:to>
    <xdr:sp macro="" textlink="">
      <xdr:nvSpPr>
        <xdr:cNvPr id="426" name="楕円 425"/>
        <xdr:cNvSpPr/>
      </xdr:nvSpPr>
      <xdr:spPr>
        <a:xfrm>
          <a:off x="8699500" y="13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170705</xdr:rowOff>
    </xdr:from>
    <xdr:ext cx="469744" cy="259045"/>
    <xdr:sp macro="" textlink="">
      <xdr:nvSpPr>
        <xdr:cNvPr id="427" name="テキスト ボックス 426"/>
        <xdr:cNvSpPr txBox="1"/>
      </xdr:nvSpPr>
      <xdr:spPr>
        <a:xfrm>
          <a:off x="8515428" y="1354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26009</xdr:rowOff>
    </xdr:from>
    <xdr:to>
      <xdr:col>41</xdr:col>
      <xdr:colOff>101600</xdr:colOff>
      <xdr:row>78</xdr:row>
      <xdr:rowOff>127609</xdr:rowOff>
    </xdr:to>
    <xdr:sp macro="" textlink="">
      <xdr:nvSpPr>
        <xdr:cNvPr id="428" name="楕円 427"/>
        <xdr:cNvSpPr/>
      </xdr:nvSpPr>
      <xdr:spPr>
        <a:xfrm>
          <a:off x="7810500" y="133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118736</xdr:rowOff>
    </xdr:from>
    <xdr:ext cx="534377" cy="259045"/>
    <xdr:sp macro="" textlink="">
      <xdr:nvSpPr>
        <xdr:cNvPr id="429" name="テキスト ボックス 428"/>
        <xdr:cNvSpPr txBox="1"/>
      </xdr:nvSpPr>
      <xdr:spPr>
        <a:xfrm>
          <a:off x="7594111" y="134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25603</xdr:rowOff>
    </xdr:from>
    <xdr:to>
      <xdr:col>36</xdr:col>
      <xdr:colOff>165100</xdr:colOff>
      <xdr:row>78</xdr:row>
      <xdr:rowOff>127203</xdr:rowOff>
    </xdr:to>
    <xdr:sp macro="" textlink="">
      <xdr:nvSpPr>
        <xdr:cNvPr id="430" name="楕円 429"/>
        <xdr:cNvSpPr/>
      </xdr:nvSpPr>
      <xdr:spPr>
        <a:xfrm>
          <a:off x="6921500" y="13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118330</xdr:rowOff>
    </xdr:from>
    <xdr:ext cx="534377" cy="259045"/>
    <xdr:sp macro="" textlink="">
      <xdr:nvSpPr>
        <xdr:cNvPr id="431" name="テキスト ボックス 430"/>
        <xdr:cNvSpPr txBox="1"/>
      </xdr:nvSpPr>
      <xdr:spPr>
        <a:xfrm>
          <a:off x="6705111" y="134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133090</xdr:rowOff>
    </xdr:from>
    <xdr:to>
      <xdr:col>55</xdr:col>
      <xdr:colOff>0</xdr:colOff>
      <xdr:row>97</xdr:row>
      <xdr:rowOff>158088</xdr:rowOff>
    </xdr:to>
    <xdr:cxnSp macro="">
      <xdr:nvCxnSpPr>
        <xdr:cNvPr id="458" name="直線コネクタ 457"/>
        <xdr:cNvCxnSpPr/>
      </xdr:nvCxnSpPr>
      <xdr:spPr>
        <a:xfrm>
          <a:off x="9639300" y="16763740"/>
          <a:ext cx="838200" cy="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133090</xdr:rowOff>
    </xdr:from>
    <xdr:to>
      <xdr:col>50</xdr:col>
      <xdr:colOff>114300</xdr:colOff>
      <xdr:row>98</xdr:row>
      <xdr:rowOff>7606</xdr:rowOff>
    </xdr:to>
    <xdr:cxnSp macro="">
      <xdr:nvCxnSpPr>
        <xdr:cNvPr id="461" name="直線コネクタ 460"/>
        <xdr:cNvCxnSpPr/>
      </xdr:nvCxnSpPr>
      <xdr:spPr>
        <a:xfrm flipV="1">
          <a:off x="8750300" y="16763740"/>
          <a:ext cx="889000" cy="4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7606</xdr:rowOff>
    </xdr:from>
    <xdr:to>
      <xdr:col>45</xdr:col>
      <xdr:colOff>177800</xdr:colOff>
      <xdr:row>98</xdr:row>
      <xdr:rowOff>104111</xdr:rowOff>
    </xdr:to>
    <xdr:cxnSp macro="">
      <xdr:nvCxnSpPr>
        <xdr:cNvPr id="464" name="直線コネクタ 463"/>
        <xdr:cNvCxnSpPr/>
      </xdr:nvCxnSpPr>
      <xdr:spPr>
        <a:xfrm flipV="1">
          <a:off x="7861300" y="16809706"/>
          <a:ext cx="889000" cy="9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102575</xdr:rowOff>
    </xdr:from>
    <xdr:to>
      <xdr:col>41</xdr:col>
      <xdr:colOff>50800</xdr:colOff>
      <xdr:row>98</xdr:row>
      <xdr:rowOff>104111</xdr:rowOff>
    </xdr:to>
    <xdr:cxnSp macro="">
      <xdr:nvCxnSpPr>
        <xdr:cNvPr id="467" name="直線コネクタ 466"/>
        <xdr:cNvCxnSpPr/>
      </xdr:nvCxnSpPr>
      <xdr:spPr>
        <a:xfrm>
          <a:off x="6972300" y="16561775"/>
          <a:ext cx="889000" cy="3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107288</xdr:rowOff>
    </xdr:from>
    <xdr:to>
      <xdr:col>55</xdr:col>
      <xdr:colOff>50800</xdr:colOff>
      <xdr:row>98</xdr:row>
      <xdr:rowOff>37438</xdr:rowOff>
    </xdr:to>
    <xdr:sp macro="" textlink="">
      <xdr:nvSpPr>
        <xdr:cNvPr id="477" name="楕円 476"/>
        <xdr:cNvSpPr/>
      </xdr:nvSpPr>
      <xdr:spPr>
        <a:xfrm>
          <a:off x="104267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34298</xdr:rowOff>
    </xdr:from>
    <xdr:ext cx="534377" cy="259045"/>
    <xdr:sp macro="" textlink="">
      <xdr:nvSpPr>
        <xdr:cNvPr id="478" name="普通建設事業費 （ うち更新整備　）該当値テキスト"/>
        <xdr:cNvSpPr txBox="1"/>
      </xdr:nvSpPr>
      <xdr:spPr>
        <a:xfrm>
          <a:off x="10528300" y="166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82290</xdr:rowOff>
    </xdr:from>
    <xdr:to>
      <xdr:col>50</xdr:col>
      <xdr:colOff>165100</xdr:colOff>
      <xdr:row>98</xdr:row>
      <xdr:rowOff>12440</xdr:rowOff>
    </xdr:to>
    <xdr:sp macro="" textlink="">
      <xdr:nvSpPr>
        <xdr:cNvPr id="479" name="楕円 478"/>
        <xdr:cNvSpPr/>
      </xdr:nvSpPr>
      <xdr:spPr>
        <a:xfrm>
          <a:off x="9588500" y="167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xdr:rowOff>
    </xdr:from>
    <xdr:ext cx="534377" cy="259045"/>
    <xdr:sp macro="" textlink="">
      <xdr:nvSpPr>
        <xdr:cNvPr id="480" name="テキスト ボックス 479"/>
        <xdr:cNvSpPr txBox="1"/>
      </xdr:nvSpPr>
      <xdr:spPr>
        <a:xfrm>
          <a:off x="9372111" y="168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128256</xdr:rowOff>
    </xdr:from>
    <xdr:to>
      <xdr:col>46</xdr:col>
      <xdr:colOff>38100</xdr:colOff>
      <xdr:row>98</xdr:row>
      <xdr:rowOff>58406</xdr:rowOff>
    </xdr:to>
    <xdr:sp macro="" textlink="">
      <xdr:nvSpPr>
        <xdr:cNvPr id="481" name="楕円 480"/>
        <xdr:cNvSpPr/>
      </xdr:nvSpPr>
      <xdr:spPr>
        <a:xfrm>
          <a:off x="8699500" y="167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49533</xdr:rowOff>
    </xdr:from>
    <xdr:ext cx="534377" cy="259045"/>
    <xdr:sp macro="" textlink="">
      <xdr:nvSpPr>
        <xdr:cNvPr id="482" name="テキスト ボックス 481"/>
        <xdr:cNvSpPr txBox="1"/>
      </xdr:nvSpPr>
      <xdr:spPr>
        <a:xfrm>
          <a:off x="8483111" y="1685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53311</xdr:rowOff>
    </xdr:from>
    <xdr:to>
      <xdr:col>41</xdr:col>
      <xdr:colOff>101600</xdr:colOff>
      <xdr:row>98</xdr:row>
      <xdr:rowOff>154911</xdr:rowOff>
    </xdr:to>
    <xdr:sp macro="" textlink="">
      <xdr:nvSpPr>
        <xdr:cNvPr id="483" name="楕円 482"/>
        <xdr:cNvSpPr/>
      </xdr:nvSpPr>
      <xdr:spPr>
        <a:xfrm>
          <a:off x="7810500" y="168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146038</xdr:rowOff>
    </xdr:from>
    <xdr:ext cx="469744" cy="259045"/>
    <xdr:sp macro="" textlink="">
      <xdr:nvSpPr>
        <xdr:cNvPr id="484" name="テキスト ボックス 483"/>
        <xdr:cNvSpPr txBox="1"/>
      </xdr:nvSpPr>
      <xdr:spPr>
        <a:xfrm>
          <a:off x="7626428" y="169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51775</xdr:rowOff>
    </xdr:from>
    <xdr:to>
      <xdr:col>36</xdr:col>
      <xdr:colOff>165100</xdr:colOff>
      <xdr:row>96</xdr:row>
      <xdr:rowOff>153375</xdr:rowOff>
    </xdr:to>
    <xdr:sp macro="" textlink="">
      <xdr:nvSpPr>
        <xdr:cNvPr id="485" name="楕円 484"/>
        <xdr:cNvSpPr/>
      </xdr:nvSpPr>
      <xdr:spPr>
        <a:xfrm>
          <a:off x="6921500" y="165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169902</xdr:rowOff>
    </xdr:from>
    <xdr:ext cx="534377" cy="259045"/>
    <xdr:sp macro="" textlink="">
      <xdr:nvSpPr>
        <xdr:cNvPr id="486" name="テキスト ボックス 485"/>
        <xdr:cNvSpPr txBox="1"/>
      </xdr:nvSpPr>
      <xdr:spPr>
        <a:xfrm>
          <a:off x="6705111" y="1628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102210</xdr:rowOff>
    </xdr:from>
    <xdr:to>
      <xdr:col>85</xdr:col>
      <xdr:colOff>127000</xdr:colOff>
      <xdr:row>39</xdr:row>
      <xdr:rowOff>43231</xdr:rowOff>
    </xdr:to>
    <xdr:cxnSp macro="">
      <xdr:nvCxnSpPr>
        <xdr:cNvPr id="515" name="直線コネクタ 514"/>
        <xdr:cNvCxnSpPr/>
      </xdr:nvCxnSpPr>
      <xdr:spPr>
        <a:xfrm flipV="1">
          <a:off x="15481300" y="6445860"/>
          <a:ext cx="8382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43231</xdr:rowOff>
    </xdr:from>
    <xdr:to>
      <xdr:col>81</xdr:col>
      <xdr:colOff>50800</xdr:colOff>
      <xdr:row>39</xdr:row>
      <xdr:rowOff>44450</xdr:rowOff>
    </xdr:to>
    <xdr:cxnSp macro="">
      <xdr:nvCxnSpPr>
        <xdr:cNvPr id="518" name="直線コネクタ 517"/>
        <xdr:cNvCxnSpPr/>
      </xdr:nvCxnSpPr>
      <xdr:spPr>
        <a:xfrm flipV="1">
          <a:off x="14592300" y="6729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51410</xdr:rowOff>
    </xdr:from>
    <xdr:to>
      <xdr:col>85</xdr:col>
      <xdr:colOff>177800</xdr:colOff>
      <xdr:row>37</xdr:row>
      <xdr:rowOff>153010</xdr:rowOff>
    </xdr:to>
    <xdr:sp macro="" textlink="">
      <xdr:nvSpPr>
        <xdr:cNvPr id="534" name="楕円 533"/>
        <xdr:cNvSpPr/>
      </xdr:nvSpPr>
      <xdr:spPr>
        <a:xfrm>
          <a:off x="162687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74287</xdr:rowOff>
    </xdr:from>
    <xdr:ext cx="469744" cy="259045"/>
    <xdr:sp macro="" textlink="">
      <xdr:nvSpPr>
        <xdr:cNvPr id="535" name="災害復旧事業費該当値テキスト"/>
        <xdr:cNvSpPr txBox="1"/>
      </xdr:nvSpPr>
      <xdr:spPr>
        <a:xfrm>
          <a:off x="16370300" y="62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163881</xdr:rowOff>
    </xdr:from>
    <xdr:to>
      <xdr:col>81</xdr:col>
      <xdr:colOff>101600</xdr:colOff>
      <xdr:row>39</xdr:row>
      <xdr:rowOff>94031</xdr:rowOff>
    </xdr:to>
    <xdr:sp macro="" textlink="">
      <xdr:nvSpPr>
        <xdr:cNvPr id="536" name="楕円 535"/>
        <xdr:cNvSpPr/>
      </xdr:nvSpPr>
      <xdr:spPr>
        <a:xfrm>
          <a:off x="15430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85158</xdr:rowOff>
    </xdr:from>
    <xdr:ext cx="313932" cy="259045"/>
    <xdr:sp macro="" textlink="">
      <xdr:nvSpPr>
        <xdr:cNvPr id="537" name="テキスト ボックス 536"/>
        <xdr:cNvSpPr txBox="1"/>
      </xdr:nvSpPr>
      <xdr:spPr>
        <a:xfrm>
          <a:off x="15324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139418</xdr:rowOff>
    </xdr:from>
    <xdr:to>
      <xdr:col>85</xdr:col>
      <xdr:colOff>126364</xdr:colOff>
      <xdr:row>78</xdr:row>
      <xdr:rowOff>119903</xdr:rowOff>
    </xdr:to>
    <xdr:cxnSp macro="">
      <xdr:nvCxnSpPr>
        <xdr:cNvPr id="616" name="直線コネクタ 615"/>
        <xdr:cNvCxnSpPr/>
      </xdr:nvCxnSpPr>
      <xdr:spPr>
        <a:xfrm flipV="1">
          <a:off x="16317595" y="12998168"/>
          <a:ext cx="1269" cy="49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123730</xdr:rowOff>
    </xdr:from>
    <xdr:ext cx="534377" cy="259045"/>
    <xdr:sp macro="" textlink="">
      <xdr:nvSpPr>
        <xdr:cNvPr id="617" name="公債費最小値テキスト"/>
        <xdr:cNvSpPr txBox="1"/>
      </xdr:nvSpPr>
      <xdr:spPr>
        <a:xfrm>
          <a:off x="16370300" y="134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119903</xdr:rowOff>
    </xdr:from>
    <xdr:to>
      <xdr:col>86</xdr:col>
      <xdr:colOff>25400</xdr:colOff>
      <xdr:row>78</xdr:row>
      <xdr:rowOff>119903</xdr:rowOff>
    </xdr:to>
    <xdr:cxnSp macro="">
      <xdr:nvCxnSpPr>
        <xdr:cNvPr id="618" name="直線コネクタ 617"/>
        <xdr:cNvCxnSpPr/>
      </xdr:nvCxnSpPr>
      <xdr:spPr>
        <a:xfrm>
          <a:off x="16230600" y="1349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86095</xdr:rowOff>
    </xdr:from>
    <xdr:ext cx="534377" cy="259045"/>
    <xdr:sp macro="" textlink="">
      <xdr:nvSpPr>
        <xdr:cNvPr id="619" name="公債費最大値テキスト"/>
        <xdr:cNvSpPr txBox="1"/>
      </xdr:nvSpPr>
      <xdr:spPr>
        <a:xfrm>
          <a:off x="16370300" y="127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139418</xdr:rowOff>
    </xdr:from>
    <xdr:to>
      <xdr:col>86</xdr:col>
      <xdr:colOff>25400</xdr:colOff>
      <xdr:row>75</xdr:row>
      <xdr:rowOff>139418</xdr:rowOff>
    </xdr:to>
    <xdr:cxnSp macro="">
      <xdr:nvCxnSpPr>
        <xdr:cNvPr id="620" name="直線コネクタ 619"/>
        <xdr:cNvCxnSpPr/>
      </xdr:nvCxnSpPr>
      <xdr:spPr>
        <a:xfrm>
          <a:off x="16230600" y="1299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139418</xdr:rowOff>
    </xdr:from>
    <xdr:to>
      <xdr:col>85</xdr:col>
      <xdr:colOff>127000</xdr:colOff>
      <xdr:row>76</xdr:row>
      <xdr:rowOff>57496</xdr:rowOff>
    </xdr:to>
    <xdr:cxnSp macro="">
      <xdr:nvCxnSpPr>
        <xdr:cNvPr id="621" name="直線コネクタ 620"/>
        <xdr:cNvCxnSpPr/>
      </xdr:nvCxnSpPr>
      <xdr:spPr>
        <a:xfrm flipV="1">
          <a:off x="15481300" y="12998168"/>
          <a:ext cx="838200" cy="8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65406</xdr:rowOff>
    </xdr:from>
    <xdr:ext cx="534377" cy="259045"/>
    <xdr:sp macro="" textlink="">
      <xdr:nvSpPr>
        <xdr:cNvPr id="622" name="公債費平均値テキスト"/>
        <xdr:cNvSpPr txBox="1"/>
      </xdr:nvSpPr>
      <xdr:spPr>
        <a:xfrm>
          <a:off x="16370300" y="13267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86979</xdr:rowOff>
    </xdr:from>
    <xdr:to>
      <xdr:col>85</xdr:col>
      <xdr:colOff>177800</xdr:colOff>
      <xdr:row>78</xdr:row>
      <xdr:rowOff>17129</xdr:rowOff>
    </xdr:to>
    <xdr:sp macro="" textlink="">
      <xdr:nvSpPr>
        <xdr:cNvPr id="623" name="フローチャート: 判断 622"/>
        <xdr:cNvSpPr/>
      </xdr:nvSpPr>
      <xdr:spPr>
        <a:xfrm>
          <a:off x="16268700" y="1328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146497</xdr:rowOff>
    </xdr:from>
    <xdr:to>
      <xdr:col>81</xdr:col>
      <xdr:colOff>50800</xdr:colOff>
      <xdr:row>76</xdr:row>
      <xdr:rowOff>57496</xdr:rowOff>
    </xdr:to>
    <xdr:cxnSp macro="">
      <xdr:nvCxnSpPr>
        <xdr:cNvPr id="624" name="直線コネクタ 623"/>
        <xdr:cNvCxnSpPr/>
      </xdr:nvCxnSpPr>
      <xdr:spPr>
        <a:xfrm>
          <a:off x="14592300" y="12319447"/>
          <a:ext cx="889000" cy="7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81318</xdr:rowOff>
    </xdr:from>
    <xdr:to>
      <xdr:col>81</xdr:col>
      <xdr:colOff>101600</xdr:colOff>
      <xdr:row>78</xdr:row>
      <xdr:rowOff>11468</xdr:rowOff>
    </xdr:to>
    <xdr:sp macro="" textlink="">
      <xdr:nvSpPr>
        <xdr:cNvPr id="625" name="フローチャート: 判断 624"/>
        <xdr:cNvSpPr/>
      </xdr:nvSpPr>
      <xdr:spPr>
        <a:xfrm>
          <a:off x="15430500" y="1328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2595</xdr:rowOff>
    </xdr:from>
    <xdr:ext cx="534377" cy="259045"/>
    <xdr:sp macro="" textlink="">
      <xdr:nvSpPr>
        <xdr:cNvPr id="626" name="テキスト ボックス 625"/>
        <xdr:cNvSpPr txBox="1"/>
      </xdr:nvSpPr>
      <xdr:spPr>
        <a:xfrm>
          <a:off x="15214111" y="133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146497</xdr:rowOff>
    </xdr:from>
    <xdr:to>
      <xdr:col>76</xdr:col>
      <xdr:colOff>114300</xdr:colOff>
      <xdr:row>74</xdr:row>
      <xdr:rowOff>147717</xdr:rowOff>
    </xdr:to>
    <xdr:cxnSp macro="">
      <xdr:nvCxnSpPr>
        <xdr:cNvPr id="627" name="直線コネクタ 626"/>
        <xdr:cNvCxnSpPr/>
      </xdr:nvCxnSpPr>
      <xdr:spPr>
        <a:xfrm flipV="1">
          <a:off x="13703300" y="12319447"/>
          <a:ext cx="889000" cy="5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71123</xdr:rowOff>
    </xdr:from>
    <xdr:to>
      <xdr:col>76</xdr:col>
      <xdr:colOff>165100</xdr:colOff>
      <xdr:row>78</xdr:row>
      <xdr:rowOff>1273</xdr:rowOff>
    </xdr:to>
    <xdr:sp macro="" textlink="">
      <xdr:nvSpPr>
        <xdr:cNvPr id="628" name="フローチャート: 判断 627"/>
        <xdr:cNvSpPr/>
      </xdr:nvSpPr>
      <xdr:spPr>
        <a:xfrm>
          <a:off x="145415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163850</xdr:rowOff>
    </xdr:from>
    <xdr:ext cx="534377" cy="259045"/>
    <xdr:sp macro="" textlink="">
      <xdr:nvSpPr>
        <xdr:cNvPr id="629" name="テキスト ボックス 628"/>
        <xdr:cNvSpPr txBox="1"/>
      </xdr:nvSpPr>
      <xdr:spPr>
        <a:xfrm>
          <a:off x="14325111" y="133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147717</xdr:rowOff>
    </xdr:from>
    <xdr:to>
      <xdr:col>71</xdr:col>
      <xdr:colOff>177800</xdr:colOff>
      <xdr:row>75</xdr:row>
      <xdr:rowOff>115766</xdr:rowOff>
    </xdr:to>
    <xdr:cxnSp macro="">
      <xdr:nvCxnSpPr>
        <xdr:cNvPr id="630" name="直線コネクタ 629"/>
        <xdr:cNvCxnSpPr/>
      </xdr:nvCxnSpPr>
      <xdr:spPr>
        <a:xfrm flipV="1">
          <a:off x="12814300" y="12835017"/>
          <a:ext cx="889000" cy="1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89472</xdr:rowOff>
    </xdr:from>
    <xdr:to>
      <xdr:col>72</xdr:col>
      <xdr:colOff>38100</xdr:colOff>
      <xdr:row>78</xdr:row>
      <xdr:rowOff>19622</xdr:rowOff>
    </xdr:to>
    <xdr:sp macro="" textlink="">
      <xdr:nvSpPr>
        <xdr:cNvPr id="631" name="フローチャート: 判断 630"/>
        <xdr:cNvSpPr/>
      </xdr:nvSpPr>
      <xdr:spPr>
        <a:xfrm>
          <a:off x="13652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10749</xdr:rowOff>
    </xdr:from>
    <xdr:ext cx="534377" cy="259045"/>
    <xdr:sp macro="" textlink="">
      <xdr:nvSpPr>
        <xdr:cNvPr id="632" name="テキスト ボックス 631"/>
        <xdr:cNvSpPr txBox="1"/>
      </xdr:nvSpPr>
      <xdr:spPr>
        <a:xfrm>
          <a:off x="13436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42898</xdr:rowOff>
    </xdr:from>
    <xdr:to>
      <xdr:col>67</xdr:col>
      <xdr:colOff>101600</xdr:colOff>
      <xdr:row>77</xdr:row>
      <xdr:rowOff>144498</xdr:rowOff>
    </xdr:to>
    <xdr:sp macro="" textlink="">
      <xdr:nvSpPr>
        <xdr:cNvPr id="633" name="フローチャート: 判断 632"/>
        <xdr:cNvSpPr/>
      </xdr:nvSpPr>
      <xdr:spPr>
        <a:xfrm>
          <a:off x="12763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135625</xdr:rowOff>
    </xdr:from>
    <xdr:ext cx="534377" cy="259045"/>
    <xdr:sp macro="" textlink="">
      <xdr:nvSpPr>
        <xdr:cNvPr id="634" name="テキスト ボックス 633"/>
        <xdr:cNvSpPr txBox="1"/>
      </xdr:nvSpPr>
      <xdr:spPr>
        <a:xfrm>
          <a:off x="12547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88618</xdr:rowOff>
    </xdr:from>
    <xdr:to>
      <xdr:col>85</xdr:col>
      <xdr:colOff>177800</xdr:colOff>
      <xdr:row>76</xdr:row>
      <xdr:rowOff>18768</xdr:rowOff>
    </xdr:to>
    <xdr:sp macro="" textlink="">
      <xdr:nvSpPr>
        <xdr:cNvPr id="640" name="楕円 639"/>
        <xdr:cNvSpPr/>
      </xdr:nvSpPr>
      <xdr:spPr>
        <a:xfrm>
          <a:off x="16268700" y="129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41645</xdr:rowOff>
    </xdr:from>
    <xdr:ext cx="534377" cy="259045"/>
    <xdr:sp macro="" textlink="">
      <xdr:nvSpPr>
        <xdr:cNvPr id="641" name="公債費該当値テキスト"/>
        <xdr:cNvSpPr txBox="1"/>
      </xdr:nvSpPr>
      <xdr:spPr>
        <a:xfrm>
          <a:off x="16370300" y="129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6696</xdr:rowOff>
    </xdr:from>
    <xdr:to>
      <xdr:col>81</xdr:col>
      <xdr:colOff>101600</xdr:colOff>
      <xdr:row>76</xdr:row>
      <xdr:rowOff>108296</xdr:rowOff>
    </xdr:to>
    <xdr:sp macro="" textlink="">
      <xdr:nvSpPr>
        <xdr:cNvPr id="642" name="楕円 641"/>
        <xdr:cNvSpPr/>
      </xdr:nvSpPr>
      <xdr:spPr>
        <a:xfrm>
          <a:off x="15430500" y="130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124823</xdr:rowOff>
    </xdr:from>
    <xdr:ext cx="534377" cy="259045"/>
    <xdr:sp macro="" textlink="">
      <xdr:nvSpPr>
        <xdr:cNvPr id="643" name="テキスト ボックス 642"/>
        <xdr:cNvSpPr txBox="1"/>
      </xdr:nvSpPr>
      <xdr:spPr>
        <a:xfrm>
          <a:off x="15214111" y="128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95697</xdr:rowOff>
    </xdr:from>
    <xdr:to>
      <xdr:col>76</xdr:col>
      <xdr:colOff>165100</xdr:colOff>
      <xdr:row>72</xdr:row>
      <xdr:rowOff>25847</xdr:rowOff>
    </xdr:to>
    <xdr:sp macro="" textlink="">
      <xdr:nvSpPr>
        <xdr:cNvPr id="644" name="楕円 643"/>
        <xdr:cNvSpPr/>
      </xdr:nvSpPr>
      <xdr:spPr>
        <a:xfrm>
          <a:off x="14541500" y="122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42374</xdr:rowOff>
    </xdr:from>
    <xdr:ext cx="599010" cy="259045"/>
    <xdr:sp macro="" textlink="">
      <xdr:nvSpPr>
        <xdr:cNvPr id="645" name="テキスト ボックス 644"/>
        <xdr:cNvSpPr txBox="1"/>
      </xdr:nvSpPr>
      <xdr:spPr>
        <a:xfrm>
          <a:off x="14292795" y="120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96917</xdr:rowOff>
    </xdr:from>
    <xdr:to>
      <xdr:col>72</xdr:col>
      <xdr:colOff>38100</xdr:colOff>
      <xdr:row>75</xdr:row>
      <xdr:rowOff>27067</xdr:rowOff>
    </xdr:to>
    <xdr:sp macro="" textlink="">
      <xdr:nvSpPr>
        <xdr:cNvPr id="646" name="楕円 645"/>
        <xdr:cNvSpPr/>
      </xdr:nvSpPr>
      <xdr:spPr>
        <a:xfrm>
          <a:off x="13652500" y="127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43594</xdr:rowOff>
    </xdr:from>
    <xdr:ext cx="534377" cy="259045"/>
    <xdr:sp macro="" textlink="">
      <xdr:nvSpPr>
        <xdr:cNvPr id="647" name="テキスト ボックス 646"/>
        <xdr:cNvSpPr txBox="1"/>
      </xdr:nvSpPr>
      <xdr:spPr>
        <a:xfrm>
          <a:off x="13436111" y="125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64966</xdr:rowOff>
    </xdr:from>
    <xdr:to>
      <xdr:col>67</xdr:col>
      <xdr:colOff>101600</xdr:colOff>
      <xdr:row>75</xdr:row>
      <xdr:rowOff>166567</xdr:rowOff>
    </xdr:to>
    <xdr:sp macro="" textlink="">
      <xdr:nvSpPr>
        <xdr:cNvPr id="648" name="楕円 647"/>
        <xdr:cNvSpPr/>
      </xdr:nvSpPr>
      <xdr:spPr>
        <a:xfrm>
          <a:off x="12763500" y="12923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11643</xdr:rowOff>
    </xdr:from>
    <xdr:ext cx="534377" cy="259045"/>
    <xdr:sp macro="" textlink="">
      <xdr:nvSpPr>
        <xdr:cNvPr id="649" name="テキスト ボックス 648"/>
        <xdr:cNvSpPr txBox="1"/>
      </xdr:nvSpPr>
      <xdr:spPr>
        <a:xfrm>
          <a:off x="12547111" y="126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45127</xdr:rowOff>
    </xdr:from>
    <xdr:to>
      <xdr:col>85</xdr:col>
      <xdr:colOff>127000</xdr:colOff>
      <xdr:row>96</xdr:row>
      <xdr:rowOff>96106</xdr:rowOff>
    </xdr:to>
    <xdr:cxnSp macro="">
      <xdr:nvCxnSpPr>
        <xdr:cNvPr id="676" name="直線コネクタ 675"/>
        <xdr:cNvCxnSpPr/>
      </xdr:nvCxnSpPr>
      <xdr:spPr>
        <a:xfrm flipV="1">
          <a:off x="15481300" y="15647077"/>
          <a:ext cx="838200" cy="9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96106</xdr:rowOff>
    </xdr:from>
    <xdr:to>
      <xdr:col>81</xdr:col>
      <xdr:colOff>50800</xdr:colOff>
      <xdr:row>98</xdr:row>
      <xdr:rowOff>42977</xdr:rowOff>
    </xdr:to>
    <xdr:cxnSp macro="">
      <xdr:nvCxnSpPr>
        <xdr:cNvPr id="679" name="直線コネクタ 678"/>
        <xdr:cNvCxnSpPr/>
      </xdr:nvCxnSpPr>
      <xdr:spPr>
        <a:xfrm flipV="1">
          <a:off x="14592300" y="16555306"/>
          <a:ext cx="889000" cy="2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79877</xdr:rowOff>
    </xdr:from>
    <xdr:to>
      <xdr:col>76</xdr:col>
      <xdr:colOff>114300</xdr:colOff>
      <xdr:row>98</xdr:row>
      <xdr:rowOff>42977</xdr:rowOff>
    </xdr:to>
    <xdr:cxnSp macro="">
      <xdr:nvCxnSpPr>
        <xdr:cNvPr id="682" name="直線コネクタ 681"/>
        <xdr:cNvCxnSpPr/>
      </xdr:nvCxnSpPr>
      <xdr:spPr>
        <a:xfrm>
          <a:off x="13703300" y="16539077"/>
          <a:ext cx="889000" cy="30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79877</xdr:rowOff>
    </xdr:from>
    <xdr:to>
      <xdr:col>71</xdr:col>
      <xdr:colOff>177800</xdr:colOff>
      <xdr:row>98</xdr:row>
      <xdr:rowOff>103177</xdr:rowOff>
    </xdr:to>
    <xdr:cxnSp macro="">
      <xdr:nvCxnSpPr>
        <xdr:cNvPr id="685" name="直線コネクタ 684"/>
        <xdr:cNvCxnSpPr/>
      </xdr:nvCxnSpPr>
      <xdr:spPr>
        <a:xfrm flipV="1">
          <a:off x="12814300" y="16539077"/>
          <a:ext cx="889000" cy="36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165777</xdr:rowOff>
    </xdr:from>
    <xdr:to>
      <xdr:col>85</xdr:col>
      <xdr:colOff>177800</xdr:colOff>
      <xdr:row>91</xdr:row>
      <xdr:rowOff>95927</xdr:rowOff>
    </xdr:to>
    <xdr:sp macro="" textlink="">
      <xdr:nvSpPr>
        <xdr:cNvPr id="695" name="楕円 694"/>
        <xdr:cNvSpPr/>
      </xdr:nvSpPr>
      <xdr:spPr>
        <a:xfrm>
          <a:off x="16268700" y="155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118804</xdr:rowOff>
    </xdr:from>
    <xdr:ext cx="599010" cy="259045"/>
    <xdr:sp macro="" textlink="">
      <xdr:nvSpPr>
        <xdr:cNvPr id="696" name="積立金該当値テキスト"/>
        <xdr:cNvSpPr txBox="1"/>
      </xdr:nvSpPr>
      <xdr:spPr>
        <a:xfrm>
          <a:off x="16370300" y="1554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45306</xdr:rowOff>
    </xdr:from>
    <xdr:to>
      <xdr:col>81</xdr:col>
      <xdr:colOff>101600</xdr:colOff>
      <xdr:row>96</xdr:row>
      <xdr:rowOff>146906</xdr:rowOff>
    </xdr:to>
    <xdr:sp macro="" textlink="">
      <xdr:nvSpPr>
        <xdr:cNvPr id="697" name="楕円 696"/>
        <xdr:cNvSpPr/>
      </xdr:nvSpPr>
      <xdr:spPr>
        <a:xfrm>
          <a:off x="15430500" y="165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163433</xdr:rowOff>
    </xdr:from>
    <xdr:ext cx="599010" cy="259045"/>
    <xdr:sp macro="" textlink="">
      <xdr:nvSpPr>
        <xdr:cNvPr id="698" name="テキスト ボックス 697"/>
        <xdr:cNvSpPr txBox="1"/>
      </xdr:nvSpPr>
      <xdr:spPr>
        <a:xfrm>
          <a:off x="15181795" y="1627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163627</xdr:rowOff>
    </xdr:from>
    <xdr:to>
      <xdr:col>76</xdr:col>
      <xdr:colOff>165100</xdr:colOff>
      <xdr:row>98</xdr:row>
      <xdr:rowOff>93777</xdr:rowOff>
    </xdr:to>
    <xdr:sp macro="" textlink="">
      <xdr:nvSpPr>
        <xdr:cNvPr id="699" name="楕円 698"/>
        <xdr:cNvSpPr/>
      </xdr:nvSpPr>
      <xdr:spPr>
        <a:xfrm>
          <a:off x="14541500" y="167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110304</xdr:rowOff>
    </xdr:from>
    <xdr:ext cx="534377" cy="259045"/>
    <xdr:sp macro="" textlink="">
      <xdr:nvSpPr>
        <xdr:cNvPr id="700" name="テキスト ボックス 699"/>
        <xdr:cNvSpPr txBox="1"/>
      </xdr:nvSpPr>
      <xdr:spPr>
        <a:xfrm>
          <a:off x="14325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29077</xdr:rowOff>
    </xdr:from>
    <xdr:to>
      <xdr:col>72</xdr:col>
      <xdr:colOff>38100</xdr:colOff>
      <xdr:row>96</xdr:row>
      <xdr:rowOff>130677</xdr:rowOff>
    </xdr:to>
    <xdr:sp macro="" textlink="">
      <xdr:nvSpPr>
        <xdr:cNvPr id="701" name="楕円 700"/>
        <xdr:cNvSpPr/>
      </xdr:nvSpPr>
      <xdr:spPr>
        <a:xfrm>
          <a:off x="13652500" y="164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147204</xdr:rowOff>
    </xdr:from>
    <xdr:ext cx="599010" cy="259045"/>
    <xdr:sp macro="" textlink="">
      <xdr:nvSpPr>
        <xdr:cNvPr id="702" name="テキスト ボックス 701"/>
        <xdr:cNvSpPr txBox="1"/>
      </xdr:nvSpPr>
      <xdr:spPr>
        <a:xfrm>
          <a:off x="13403795" y="1626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52377</xdr:rowOff>
    </xdr:from>
    <xdr:to>
      <xdr:col>67</xdr:col>
      <xdr:colOff>101600</xdr:colOff>
      <xdr:row>98</xdr:row>
      <xdr:rowOff>153977</xdr:rowOff>
    </xdr:to>
    <xdr:sp macro="" textlink="">
      <xdr:nvSpPr>
        <xdr:cNvPr id="703" name="楕円 702"/>
        <xdr:cNvSpPr/>
      </xdr:nvSpPr>
      <xdr:spPr>
        <a:xfrm>
          <a:off x="12763500" y="168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170504</xdr:rowOff>
    </xdr:from>
    <xdr:ext cx="534377" cy="259045"/>
    <xdr:sp macro="" textlink="">
      <xdr:nvSpPr>
        <xdr:cNvPr id="704" name="テキスト ボックス 703"/>
        <xdr:cNvSpPr txBox="1"/>
      </xdr:nvSpPr>
      <xdr:spPr>
        <a:xfrm>
          <a:off x="12547111" y="166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44450</xdr:rowOff>
    </xdr:to>
    <xdr:cxnSp macro="">
      <xdr:nvCxnSpPr>
        <xdr:cNvPr id="736" name="直線コネクタ 735"/>
        <xdr:cNvCxnSpPr/>
      </xdr:nvCxnSpPr>
      <xdr:spPr>
        <a:xfrm>
          <a:off x="2043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44450</xdr:rowOff>
    </xdr:to>
    <xdr:cxnSp macro="">
      <xdr:nvCxnSpPr>
        <xdr:cNvPr id="739" name="直線コネクタ 738"/>
        <xdr:cNvCxnSpPr/>
      </xdr:nvCxnSpPr>
      <xdr:spPr>
        <a:xfrm flipV="1">
          <a:off x="19545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44450</xdr:rowOff>
    </xdr:to>
    <xdr:cxnSp macro="">
      <xdr:nvCxnSpPr>
        <xdr:cNvPr id="742" name="直線コネクタ 741"/>
        <xdr:cNvCxnSpPr/>
      </xdr:nvCxnSpPr>
      <xdr:spPr>
        <a:xfrm>
          <a:off x="18656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56" name="楕円 755"/>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57" name="テキスト ボックス 756"/>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60" name="楕円 759"/>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84853</xdr:rowOff>
    </xdr:from>
    <xdr:ext cx="313932" cy="259045"/>
    <xdr:sp macro="" textlink="">
      <xdr:nvSpPr>
        <xdr:cNvPr id="761" name="テキスト ボックス 760"/>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151653</xdr:rowOff>
    </xdr:from>
    <xdr:to>
      <xdr:col>116</xdr:col>
      <xdr:colOff>63500</xdr:colOff>
      <xdr:row>56</xdr:row>
      <xdr:rowOff>36863</xdr:rowOff>
    </xdr:to>
    <xdr:cxnSp macro="">
      <xdr:nvCxnSpPr>
        <xdr:cNvPr id="792" name="直線コネクタ 791"/>
        <xdr:cNvCxnSpPr/>
      </xdr:nvCxnSpPr>
      <xdr:spPr>
        <a:xfrm>
          <a:off x="21323300" y="9238503"/>
          <a:ext cx="838200" cy="3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151653</xdr:rowOff>
    </xdr:from>
    <xdr:to>
      <xdr:col>111</xdr:col>
      <xdr:colOff>177800</xdr:colOff>
      <xdr:row>58</xdr:row>
      <xdr:rowOff>132320</xdr:rowOff>
    </xdr:to>
    <xdr:cxnSp macro="">
      <xdr:nvCxnSpPr>
        <xdr:cNvPr id="795" name="直線コネクタ 794"/>
        <xdr:cNvCxnSpPr/>
      </xdr:nvCxnSpPr>
      <xdr:spPr>
        <a:xfrm flipV="1">
          <a:off x="20434300" y="9238503"/>
          <a:ext cx="889000" cy="8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132320</xdr:rowOff>
    </xdr:from>
    <xdr:to>
      <xdr:col>107</xdr:col>
      <xdr:colOff>50800</xdr:colOff>
      <xdr:row>59</xdr:row>
      <xdr:rowOff>29090</xdr:rowOff>
    </xdr:to>
    <xdr:cxnSp macro="">
      <xdr:nvCxnSpPr>
        <xdr:cNvPr id="798" name="直線コネクタ 797"/>
        <xdr:cNvCxnSpPr/>
      </xdr:nvCxnSpPr>
      <xdr:spPr>
        <a:xfrm flipV="1">
          <a:off x="19545300" y="10076420"/>
          <a:ext cx="889000" cy="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9202</xdr:rowOff>
    </xdr:from>
    <xdr:to>
      <xdr:col>102</xdr:col>
      <xdr:colOff>114300</xdr:colOff>
      <xdr:row>59</xdr:row>
      <xdr:rowOff>29090</xdr:rowOff>
    </xdr:to>
    <xdr:cxnSp macro="">
      <xdr:nvCxnSpPr>
        <xdr:cNvPr id="801" name="直線コネクタ 800"/>
        <xdr:cNvCxnSpPr/>
      </xdr:nvCxnSpPr>
      <xdr:spPr>
        <a:xfrm>
          <a:off x="18656300" y="9781852"/>
          <a:ext cx="889000" cy="3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157513</xdr:rowOff>
    </xdr:from>
    <xdr:to>
      <xdr:col>116</xdr:col>
      <xdr:colOff>114300</xdr:colOff>
      <xdr:row>56</xdr:row>
      <xdr:rowOff>87663</xdr:rowOff>
    </xdr:to>
    <xdr:sp macro="" textlink="">
      <xdr:nvSpPr>
        <xdr:cNvPr id="811" name="楕円 810"/>
        <xdr:cNvSpPr/>
      </xdr:nvSpPr>
      <xdr:spPr>
        <a:xfrm>
          <a:off x="22110700" y="95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8940</xdr:rowOff>
    </xdr:from>
    <xdr:ext cx="534377" cy="259045"/>
    <xdr:sp macro="" textlink="">
      <xdr:nvSpPr>
        <xdr:cNvPr id="812" name="貸付金該当値テキスト"/>
        <xdr:cNvSpPr txBox="1"/>
      </xdr:nvSpPr>
      <xdr:spPr>
        <a:xfrm>
          <a:off x="22212300" y="94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100853</xdr:rowOff>
    </xdr:from>
    <xdr:to>
      <xdr:col>112</xdr:col>
      <xdr:colOff>38100</xdr:colOff>
      <xdr:row>54</xdr:row>
      <xdr:rowOff>31003</xdr:rowOff>
    </xdr:to>
    <xdr:sp macro="" textlink="">
      <xdr:nvSpPr>
        <xdr:cNvPr id="813" name="楕円 812"/>
        <xdr:cNvSpPr/>
      </xdr:nvSpPr>
      <xdr:spPr>
        <a:xfrm>
          <a:off x="21272500" y="91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47530</xdr:rowOff>
    </xdr:from>
    <xdr:ext cx="534377" cy="259045"/>
    <xdr:sp macro="" textlink="">
      <xdr:nvSpPr>
        <xdr:cNvPr id="814" name="テキスト ボックス 813"/>
        <xdr:cNvSpPr txBox="1"/>
      </xdr:nvSpPr>
      <xdr:spPr>
        <a:xfrm>
          <a:off x="21056111" y="89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81520</xdr:rowOff>
    </xdr:from>
    <xdr:to>
      <xdr:col>107</xdr:col>
      <xdr:colOff>101600</xdr:colOff>
      <xdr:row>59</xdr:row>
      <xdr:rowOff>11670</xdr:rowOff>
    </xdr:to>
    <xdr:sp macro="" textlink="">
      <xdr:nvSpPr>
        <xdr:cNvPr id="815" name="楕円 814"/>
        <xdr:cNvSpPr/>
      </xdr:nvSpPr>
      <xdr:spPr>
        <a:xfrm>
          <a:off x="203835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28197</xdr:rowOff>
    </xdr:from>
    <xdr:ext cx="469744" cy="259045"/>
    <xdr:sp macro="" textlink="">
      <xdr:nvSpPr>
        <xdr:cNvPr id="816" name="テキスト ボックス 815"/>
        <xdr:cNvSpPr txBox="1"/>
      </xdr:nvSpPr>
      <xdr:spPr>
        <a:xfrm>
          <a:off x="20199428" y="9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149740</xdr:rowOff>
    </xdr:from>
    <xdr:to>
      <xdr:col>102</xdr:col>
      <xdr:colOff>165100</xdr:colOff>
      <xdr:row>59</xdr:row>
      <xdr:rowOff>79890</xdr:rowOff>
    </xdr:to>
    <xdr:sp macro="" textlink="">
      <xdr:nvSpPr>
        <xdr:cNvPr id="817" name="楕円 816"/>
        <xdr:cNvSpPr/>
      </xdr:nvSpPr>
      <xdr:spPr>
        <a:xfrm>
          <a:off x="19494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71017</xdr:rowOff>
    </xdr:from>
    <xdr:ext cx="469744" cy="259045"/>
    <xdr:sp macro="" textlink="">
      <xdr:nvSpPr>
        <xdr:cNvPr id="818" name="テキスト ボックス 817"/>
        <xdr:cNvSpPr txBox="1"/>
      </xdr:nvSpPr>
      <xdr:spPr>
        <a:xfrm>
          <a:off x="19310428" y="101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129852</xdr:rowOff>
    </xdr:from>
    <xdr:to>
      <xdr:col>98</xdr:col>
      <xdr:colOff>38100</xdr:colOff>
      <xdr:row>57</xdr:row>
      <xdr:rowOff>60002</xdr:rowOff>
    </xdr:to>
    <xdr:sp macro="" textlink="">
      <xdr:nvSpPr>
        <xdr:cNvPr id="819" name="楕円 818"/>
        <xdr:cNvSpPr/>
      </xdr:nvSpPr>
      <xdr:spPr>
        <a:xfrm>
          <a:off x="18605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76529</xdr:rowOff>
    </xdr:from>
    <xdr:ext cx="534377" cy="259045"/>
    <xdr:sp macro="" textlink="">
      <xdr:nvSpPr>
        <xdr:cNvPr id="820" name="テキスト ボックス 819"/>
        <xdr:cNvSpPr txBox="1"/>
      </xdr:nvSpPr>
      <xdr:spPr>
        <a:xfrm>
          <a:off x="18389111" y="95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33499</xdr:rowOff>
    </xdr:from>
    <xdr:to>
      <xdr:col>116</xdr:col>
      <xdr:colOff>63500</xdr:colOff>
      <xdr:row>71</xdr:row>
      <xdr:rowOff>151653</xdr:rowOff>
    </xdr:to>
    <xdr:cxnSp macro="">
      <xdr:nvCxnSpPr>
        <xdr:cNvPr id="852" name="直線コネクタ 851"/>
        <xdr:cNvCxnSpPr/>
      </xdr:nvCxnSpPr>
      <xdr:spPr>
        <a:xfrm flipV="1">
          <a:off x="21323300" y="12206449"/>
          <a:ext cx="8382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149268</xdr:rowOff>
    </xdr:from>
    <xdr:to>
      <xdr:col>111</xdr:col>
      <xdr:colOff>177800</xdr:colOff>
      <xdr:row>71</xdr:row>
      <xdr:rowOff>151653</xdr:rowOff>
    </xdr:to>
    <xdr:cxnSp macro="">
      <xdr:nvCxnSpPr>
        <xdr:cNvPr id="855" name="直線コネクタ 854"/>
        <xdr:cNvCxnSpPr/>
      </xdr:nvCxnSpPr>
      <xdr:spPr>
        <a:xfrm>
          <a:off x="20434300" y="12322218"/>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145186</xdr:rowOff>
    </xdr:from>
    <xdr:to>
      <xdr:col>107</xdr:col>
      <xdr:colOff>50800</xdr:colOff>
      <xdr:row>71</xdr:row>
      <xdr:rowOff>149268</xdr:rowOff>
    </xdr:to>
    <xdr:cxnSp macro="">
      <xdr:nvCxnSpPr>
        <xdr:cNvPr id="858" name="直線コネクタ 857"/>
        <xdr:cNvCxnSpPr/>
      </xdr:nvCxnSpPr>
      <xdr:spPr>
        <a:xfrm>
          <a:off x="19545300" y="1231813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145186</xdr:rowOff>
    </xdr:from>
    <xdr:to>
      <xdr:col>102</xdr:col>
      <xdr:colOff>114300</xdr:colOff>
      <xdr:row>72</xdr:row>
      <xdr:rowOff>64784</xdr:rowOff>
    </xdr:to>
    <xdr:cxnSp macro="">
      <xdr:nvCxnSpPr>
        <xdr:cNvPr id="861" name="直線コネクタ 860"/>
        <xdr:cNvCxnSpPr/>
      </xdr:nvCxnSpPr>
      <xdr:spPr>
        <a:xfrm flipV="1">
          <a:off x="18656300" y="12318136"/>
          <a:ext cx="889000" cy="9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154149</xdr:rowOff>
    </xdr:from>
    <xdr:to>
      <xdr:col>116</xdr:col>
      <xdr:colOff>114300</xdr:colOff>
      <xdr:row>71</xdr:row>
      <xdr:rowOff>84299</xdr:rowOff>
    </xdr:to>
    <xdr:sp macro="" textlink="">
      <xdr:nvSpPr>
        <xdr:cNvPr id="871" name="楕円 870"/>
        <xdr:cNvSpPr/>
      </xdr:nvSpPr>
      <xdr:spPr>
        <a:xfrm>
          <a:off x="22110700" y="121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5576</xdr:rowOff>
    </xdr:from>
    <xdr:ext cx="534377" cy="259045"/>
    <xdr:sp macro="" textlink="">
      <xdr:nvSpPr>
        <xdr:cNvPr id="872" name="繰出金該当値テキスト"/>
        <xdr:cNvSpPr txBox="1"/>
      </xdr:nvSpPr>
      <xdr:spPr>
        <a:xfrm>
          <a:off x="22212300" y="120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100853</xdr:rowOff>
    </xdr:from>
    <xdr:to>
      <xdr:col>112</xdr:col>
      <xdr:colOff>38100</xdr:colOff>
      <xdr:row>72</xdr:row>
      <xdr:rowOff>31003</xdr:rowOff>
    </xdr:to>
    <xdr:sp macro="" textlink="">
      <xdr:nvSpPr>
        <xdr:cNvPr id="873" name="楕円 872"/>
        <xdr:cNvSpPr/>
      </xdr:nvSpPr>
      <xdr:spPr>
        <a:xfrm>
          <a:off x="21272500" y="122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47530</xdr:rowOff>
    </xdr:from>
    <xdr:ext cx="534377" cy="259045"/>
    <xdr:sp macro="" textlink="">
      <xdr:nvSpPr>
        <xdr:cNvPr id="874" name="テキスト ボックス 873"/>
        <xdr:cNvSpPr txBox="1"/>
      </xdr:nvSpPr>
      <xdr:spPr>
        <a:xfrm>
          <a:off x="21056111" y="120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98468</xdr:rowOff>
    </xdr:from>
    <xdr:to>
      <xdr:col>107</xdr:col>
      <xdr:colOff>101600</xdr:colOff>
      <xdr:row>72</xdr:row>
      <xdr:rowOff>28618</xdr:rowOff>
    </xdr:to>
    <xdr:sp macro="" textlink="">
      <xdr:nvSpPr>
        <xdr:cNvPr id="875" name="楕円 874"/>
        <xdr:cNvSpPr/>
      </xdr:nvSpPr>
      <xdr:spPr>
        <a:xfrm>
          <a:off x="20383500" y="122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45145</xdr:rowOff>
    </xdr:from>
    <xdr:ext cx="534377" cy="259045"/>
    <xdr:sp macro="" textlink="">
      <xdr:nvSpPr>
        <xdr:cNvPr id="876" name="テキスト ボックス 875"/>
        <xdr:cNvSpPr txBox="1"/>
      </xdr:nvSpPr>
      <xdr:spPr>
        <a:xfrm>
          <a:off x="20167111" y="120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94386</xdr:rowOff>
    </xdr:from>
    <xdr:to>
      <xdr:col>102</xdr:col>
      <xdr:colOff>165100</xdr:colOff>
      <xdr:row>72</xdr:row>
      <xdr:rowOff>24536</xdr:rowOff>
    </xdr:to>
    <xdr:sp macro="" textlink="">
      <xdr:nvSpPr>
        <xdr:cNvPr id="877" name="楕円 876"/>
        <xdr:cNvSpPr/>
      </xdr:nvSpPr>
      <xdr:spPr>
        <a:xfrm>
          <a:off x="194945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41063</xdr:rowOff>
    </xdr:from>
    <xdr:ext cx="534377" cy="259045"/>
    <xdr:sp macro="" textlink="">
      <xdr:nvSpPr>
        <xdr:cNvPr id="878" name="テキスト ボックス 877"/>
        <xdr:cNvSpPr txBox="1"/>
      </xdr:nvSpPr>
      <xdr:spPr>
        <a:xfrm>
          <a:off x="19278111" y="120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13984</xdr:rowOff>
    </xdr:from>
    <xdr:to>
      <xdr:col>98</xdr:col>
      <xdr:colOff>38100</xdr:colOff>
      <xdr:row>72</xdr:row>
      <xdr:rowOff>115584</xdr:rowOff>
    </xdr:to>
    <xdr:sp macro="" textlink="">
      <xdr:nvSpPr>
        <xdr:cNvPr id="879" name="楕円 878"/>
        <xdr:cNvSpPr/>
      </xdr:nvSpPr>
      <xdr:spPr>
        <a:xfrm>
          <a:off x="18605500" y="123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132111</xdr:rowOff>
    </xdr:from>
    <xdr:ext cx="534377" cy="259045"/>
    <xdr:sp macro="" textlink="">
      <xdr:nvSpPr>
        <xdr:cNvPr id="880" name="テキスト ボックス 879"/>
        <xdr:cNvSpPr txBox="1"/>
      </xdr:nvSpPr>
      <xdr:spPr>
        <a:xfrm>
          <a:off x="18389111" y="1213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1,316,762</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円となっているが、そのうち性質別歳出項目で類似団体内平均値を上回っているのは、積立金、補助費等、物件費、公債費、貸付金、繰出金、普通建設事業費（うち新規整備）、</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災害復旧事業費、</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扶助費である。</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積立金については、ふるさと応援寄附の増加により公共施設</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整備</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基金等へ積立てたため、類似団体内平均値と比較すると高い水準となった。</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補助費等については、地方独立行政法人りんくう総合医療センターや泉州南消防組合、泉佐野市田尻町清掃施設組合などへの補助に加え、ふるさと応援寄附の経費が増加したもので、物件費についても従前からの民間への業務委託等に加え、ふるさと応援寄附の経費が増えたものである。</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公債費は、前年度と比べ</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となったが、これは</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繰上償還額が約</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14</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億増加したことによるもので、その影響を除くと減となっている。しかしながら</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空港関連の都市基盤整備等の財源として地方債を活用した影響で、依然として高い水準となっている。</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貸付金は地方独立行政法人りんくう総合医療センター</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に対する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貸付金</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で</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設立団体が地方債を発行し貸付ける仕組みとなっていることによる。</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繰出金は「りんくうタウン」の造成時に進めた雨水整備に対する下水道事業特別会計への繰出が大きな影響を与えており、類似団体内平均値と比較すると高い水準となっている。</a:t>
          </a:r>
          <a:endPar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普通建設事業費（うち新規整備）は</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小中学校プール</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整備などで伸びたもの、</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災害復旧事業費はＨ</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台風</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号の復旧に係るもので、</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扶助費は自立支援給付費、障害児通所支援費などの増によ</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100,702
98,767
56.51
133,046,847
132,600,609
60,539
22,660,156
64,268,423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164846</xdr:rowOff>
    </xdr:from>
    <xdr:to>
      <xdr:col>24</xdr:col>
      <xdr:colOff>63500</xdr:colOff>
      <xdr:row>36</xdr:row>
      <xdr:rowOff>79502</xdr:rowOff>
    </xdr:to>
    <xdr:cxnSp macro="">
      <xdr:nvCxnSpPr>
        <xdr:cNvPr id="61" name="直線コネクタ 60"/>
        <xdr:cNvCxnSpPr/>
      </xdr:nvCxnSpPr>
      <xdr:spPr>
        <a:xfrm>
          <a:off x="3797300" y="6165596"/>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133604</xdr:rowOff>
    </xdr:from>
    <xdr:to>
      <xdr:col>19</xdr:col>
      <xdr:colOff>177800</xdr:colOff>
      <xdr:row>35</xdr:row>
      <xdr:rowOff>164846</xdr:rowOff>
    </xdr:to>
    <xdr:cxnSp macro="">
      <xdr:nvCxnSpPr>
        <xdr:cNvPr id="64" name="直線コネクタ 63"/>
        <xdr:cNvCxnSpPr/>
      </xdr:nvCxnSpPr>
      <xdr:spPr>
        <a:xfrm>
          <a:off x="2908300" y="613435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75692</xdr:rowOff>
    </xdr:from>
    <xdr:to>
      <xdr:col>15</xdr:col>
      <xdr:colOff>50800</xdr:colOff>
      <xdr:row>35</xdr:row>
      <xdr:rowOff>133604</xdr:rowOff>
    </xdr:to>
    <xdr:cxnSp macro="">
      <xdr:nvCxnSpPr>
        <xdr:cNvPr id="67" name="直線コネクタ 66"/>
        <xdr:cNvCxnSpPr/>
      </xdr:nvCxnSpPr>
      <xdr:spPr>
        <a:xfrm>
          <a:off x="2019300" y="5904992"/>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75692</xdr:rowOff>
    </xdr:from>
    <xdr:to>
      <xdr:col>10</xdr:col>
      <xdr:colOff>114300</xdr:colOff>
      <xdr:row>36</xdr:row>
      <xdr:rowOff>145796</xdr:rowOff>
    </xdr:to>
    <xdr:cxnSp macro="">
      <xdr:nvCxnSpPr>
        <xdr:cNvPr id="70" name="直線コネクタ 69"/>
        <xdr:cNvCxnSpPr/>
      </xdr:nvCxnSpPr>
      <xdr:spPr>
        <a:xfrm flipV="1">
          <a:off x="1130300" y="5904992"/>
          <a:ext cx="889000" cy="4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28702</xdr:rowOff>
    </xdr:from>
    <xdr:to>
      <xdr:col>24</xdr:col>
      <xdr:colOff>114300</xdr:colOff>
      <xdr:row>36</xdr:row>
      <xdr:rowOff>130302</xdr:rowOff>
    </xdr:to>
    <xdr:sp macro="" textlink="">
      <xdr:nvSpPr>
        <xdr:cNvPr id="80" name="楕円 79"/>
        <xdr:cNvSpPr/>
      </xdr:nvSpPr>
      <xdr:spPr>
        <a:xfrm>
          <a:off x="45847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7129</xdr:rowOff>
    </xdr:from>
    <xdr:ext cx="469744" cy="259045"/>
    <xdr:sp macro="" textlink="">
      <xdr:nvSpPr>
        <xdr:cNvPr id="81" name="議会費該当値テキスト"/>
        <xdr:cNvSpPr txBox="1"/>
      </xdr:nvSpPr>
      <xdr:spPr>
        <a:xfrm>
          <a:off x="4686300"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114046</xdr:rowOff>
    </xdr:from>
    <xdr:to>
      <xdr:col>20</xdr:col>
      <xdr:colOff>38100</xdr:colOff>
      <xdr:row>36</xdr:row>
      <xdr:rowOff>44196</xdr:rowOff>
    </xdr:to>
    <xdr:sp macro="" textlink="">
      <xdr:nvSpPr>
        <xdr:cNvPr id="82" name="楕円 81"/>
        <xdr:cNvSpPr/>
      </xdr:nvSpPr>
      <xdr:spPr>
        <a:xfrm>
          <a:off x="3746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60723</xdr:rowOff>
    </xdr:from>
    <xdr:ext cx="469744" cy="259045"/>
    <xdr:sp macro="" textlink="">
      <xdr:nvSpPr>
        <xdr:cNvPr id="83" name="テキスト ボックス 82"/>
        <xdr:cNvSpPr txBox="1"/>
      </xdr:nvSpPr>
      <xdr:spPr>
        <a:xfrm>
          <a:off x="3562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82804</xdr:rowOff>
    </xdr:from>
    <xdr:to>
      <xdr:col>15</xdr:col>
      <xdr:colOff>101600</xdr:colOff>
      <xdr:row>36</xdr:row>
      <xdr:rowOff>12954</xdr:rowOff>
    </xdr:to>
    <xdr:sp macro="" textlink="">
      <xdr:nvSpPr>
        <xdr:cNvPr id="84" name="楕円 83"/>
        <xdr:cNvSpPr/>
      </xdr:nvSpPr>
      <xdr:spPr>
        <a:xfrm>
          <a:off x="2857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29481</xdr:rowOff>
    </xdr:from>
    <xdr:ext cx="469744" cy="259045"/>
    <xdr:sp macro="" textlink="">
      <xdr:nvSpPr>
        <xdr:cNvPr id="85" name="テキスト ボックス 84"/>
        <xdr:cNvSpPr txBox="1"/>
      </xdr:nvSpPr>
      <xdr:spPr>
        <a:xfrm>
          <a:off x="2673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24892</xdr:rowOff>
    </xdr:from>
    <xdr:to>
      <xdr:col>10</xdr:col>
      <xdr:colOff>165100</xdr:colOff>
      <xdr:row>34</xdr:row>
      <xdr:rowOff>126492</xdr:rowOff>
    </xdr:to>
    <xdr:sp macro="" textlink="">
      <xdr:nvSpPr>
        <xdr:cNvPr id="86" name="楕円 85"/>
        <xdr:cNvSpPr/>
      </xdr:nvSpPr>
      <xdr:spPr>
        <a:xfrm>
          <a:off x="1968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143019</xdr:rowOff>
    </xdr:from>
    <xdr:ext cx="469744" cy="259045"/>
    <xdr:sp macro="" textlink="">
      <xdr:nvSpPr>
        <xdr:cNvPr id="87" name="テキスト ボックス 86"/>
        <xdr:cNvSpPr txBox="1"/>
      </xdr:nvSpPr>
      <xdr:spPr>
        <a:xfrm>
          <a:off x="1784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94996</xdr:rowOff>
    </xdr:from>
    <xdr:to>
      <xdr:col>6</xdr:col>
      <xdr:colOff>38100</xdr:colOff>
      <xdr:row>37</xdr:row>
      <xdr:rowOff>25146</xdr:rowOff>
    </xdr:to>
    <xdr:sp macro="" textlink="">
      <xdr:nvSpPr>
        <xdr:cNvPr id="88" name="楕円 87"/>
        <xdr:cNvSpPr/>
      </xdr:nvSpPr>
      <xdr:spPr>
        <a:xfrm>
          <a:off x="1079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16273</xdr:rowOff>
    </xdr:from>
    <xdr:ext cx="469744" cy="259045"/>
    <xdr:sp macro="" textlink="">
      <xdr:nvSpPr>
        <xdr:cNvPr id="89" name="テキスト ボックス 88"/>
        <xdr:cNvSpPr txBox="1"/>
      </xdr:nvSpPr>
      <xdr:spPr>
        <a:xfrm>
          <a:off x="895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70589</xdr:rowOff>
    </xdr:from>
    <xdr:to>
      <xdr:col>24</xdr:col>
      <xdr:colOff>63500</xdr:colOff>
      <xdr:row>55</xdr:row>
      <xdr:rowOff>138664</xdr:rowOff>
    </xdr:to>
    <xdr:cxnSp macro="">
      <xdr:nvCxnSpPr>
        <xdr:cNvPr id="118" name="直線コネクタ 117"/>
        <xdr:cNvCxnSpPr/>
      </xdr:nvCxnSpPr>
      <xdr:spPr>
        <a:xfrm flipV="1">
          <a:off x="3797300" y="8643089"/>
          <a:ext cx="838200" cy="9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138664</xdr:rowOff>
    </xdr:from>
    <xdr:to>
      <xdr:col>19</xdr:col>
      <xdr:colOff>177800</xdr:colOff>
      <xdr:row>58</xdr:row>
      <xdr:rowOff>16315</xdr:rowOff>
    </xdr:to>
    <xdr:cxnSp macro="">
      <xdr:nvCxnSpPr>
        <xdr:cNvPr id="121" name="直線コネクタ 120"/>
        <xdr:cNvCxnSpPr/>
      </xdr:nvCxnSpPr>
      <xdr:spPr>
        <a:xfrm flipV="1">
          <a:off x="2908300" y="9568414"/>
          <a:ext cx="889000" cy="39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137964</xdr:rowOff>
    </xdr:from>
    <xdr:to>
      <xdr:col>15</xdr:col>
      <xdr:colOff>50800</xdr:colOff>
      <xdr:row>58</xdr:row>
      <xdr:rowOff>16315</xdr:rowOff>
    </xdr:to>
    <xdr:cxnSp macro="">
      <xdr:nvCxnSpPr>
        <xdr:cNvPr id="124" name="直線コネクタ 123"/>
        <xdr:cNvCxnSpPr/>
      </xdr:nvCxnSpPr>
      <xdr:spPr>
        <a:xfrm>
          <a:off x="2019300" y="9739164"/>
          <a:ext cx="889000" cy="2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137964</xdr:rowOff>
    </xdr:from>
    <xdr:to>
      <xdr:col>10</xdr:col>
      <xdr:colOff>114300</xdr:colOff>
      <xdr:row>58</xdr:row>
      <xdr:rowOff>119552</xdr:rowOff>
    </xdr:to>
    <xdr:cxnSp macro="">
      <xdr:nvCxnSpPr>
        <xdr:cNvPr id="127" name="直線コネクタ 126"/>
        <xdr:cNvCxnSpPr/>
      </xdr:nvCxnSpPr>
      <xdr:spPr>
        <a:xfrm flipV="1">
          <a:off x="1130300" y="9739164"/>
          <a:ext cx="889000" cy="3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19789</xdr:rowOff>
    </xdr:from>
    <xdr:to>
      <xdr:col>24</xdr:col>
      <xdr:colOff>114300</xdr:colOff>
      <xdr:row>50</xdr:row>
      <xdr:rowOff>121389</xdr:rowOff>
    </xdr:to>
    <xdr:sp macro="" textlink="">
      <xdr:nvSpPr>
        <xdr:cNvPr id="137" name="楕円 136"/>
        <xdr:cNvSpPr/>
      </xdr:nvSpPr>
      <xdr:spPr>
        <a:xfrm>
          <a:off x="4584700" y="85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144266</xdr:rowOff>
    </xdr:from>
    <xdr:ext cx="599010" cy="259045"/>
    <xdr:sp macro="" textlink="">
      <xdr:nvSpPr>
        <xdr:cNvPr id="138" name="総務費該当値テキスト"/>
        <xdr:cNvSpPr txBox="1"/>
      </xdr:nvSpPr>
      <xdr:spPr>
        <a:xfrm>
          <a:off x="4686300" y="854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87864</xdr:rowOff>
    </xdr:from>
    <xdr:to>
      <xdr:col>20</xdr:col>
      <xdr:colOff>38100</xdr:colOff>
      <xdr:row>56</xdr:row>
      <xdr:rowOff>18014</xdr:rowOff>
    </xdr:to>
    <xdr:sp macro="" textlink="">
      <xdr:nvSpPr>
        <xdr:cNvPr id="139" name="楕円 138"/>
        <xdr:cNvSpPr/>
      </xdr:nvSpPr>
      <xdr:spPr>
        <a:xfrm>
          <a:off x="3746500" y="9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34541</xdr:rowOff>
    </xdr:from>
    <xdr:ext cx="599010" cy="259045"/>
    <xdr:sp macro="" textlink="">
      <xdr:nvSpPr>
        <xdr:cNvPr id="140" name="テキスト ボックス 139"/>
        <xdr:cNvSpPr txBox="1"/>
      </xdr:nvSpPr>
      <xdr:spPr>
        <a:xfrm>
          <a:off x="3497795" y="92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136965</xdr:rowOff>
    </xdr:from>
    <xdr:to>
      <xdr:col>15</xdr:col>
      <xdr:colOff>101600</xdr:colOff>
      <xdr:row>58</xdr:row>
      <xdr:rowOff>67115</xdr:rowOff>
    </xdr:to>
    <xdr:sp macro="" textlink="">
      <xdr:nvSpPr>
        <xdr:cNvPr id="141" name="楕円 140"/>
        <xdr:cNvSpPr/>
      </xdr:nvSpPr>
      <xdr:spPr>
        <a:xfrm>
          <a:off x="2857500" y="99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83642</xdr:rowOff>
    </xdr:from>
    <xdr:ext cx="599010" cy="259045"/>
    <xdr:sp macro="" textlink="">
      <xdr:nvSpPr>
        <xdr:cNvPr id="142" name="テキスト ボックス 141"/>
        <xdr:cNvSpPr txBox="1"/>
      </xdr:nvSpPr>
      <xdr:spPr>
        <a:xfrm>
          <a:off x="2608795" y="968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87164</xdr:rowOff>
    </xdr:from>
    <xdr:to>
      <xdr:col>10</xdr:col>
      <xdr:colOff>165100</xdr:colOff>
      <xdr:row>57</xdr:row>
      <xdr:rowOff>17314</xdr:rowOff>
    </xdr:to>
    <xdr:sp macro="" textlink="">
      <xdr:nvSpPr>
        <xdr:cNvPr id="143" name="楕円 142"/>
        <xdr:cNvSpPr/>
      </xdr:nvSpPr>
      <xdr:spPr>
        <a:xfrm>
          <a:off x="1968500" y="96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33841</xdr:rowOff>
    </xdr:from>
    <xdr:ext cx="599010" cy="259045"/>
    <xdr:sp macro="" textlink="">
      <xdr:nvSpPr>
        <xdr:cNvPr id="144" name="テキスト ボックス 143"/>
        <xdr:cNvSpPr txBox="1"/>
      </xdr:nvSpPr>
      <xdr:spPr>
        <a:xfrm>
          <a:off x="1719795" y="946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68752</xdr:rowOff>
    </xdr:from>
    <xdr:to>
      <xdr:col>6</xdr:col>
      <xdr:colOff>38100</xdr:colOff>
      <xdr:row>58</xdr:row>
      <xdr:rowOff>170352</xdr:rowOff>
    </xdr:to>
    <xdr:sp macro="" textlink="">
      <xdr:nvSpPr>
        <xdr:cNvPr id="145" name="楕円 144"/>
        <xdr:cNvSpPr/>
      </xdr:nvSpPr>
      <xdr:spPr>
        <a:xfrm>
          <a:off x="1079500" y="100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15429</xdr:rowOff>
    </xdr:from>
    <xdr:ext cx="534377" cy="259045"/>
    <xdr:sp macro="" textlink="">
      <xdr:nvSpPr>
        <xdr:cNvPr id="146" name="テキスト ボックス 145"/>
        <xdr:cNvSpPr txBox="1"/>
      </xdr:nvSpPr>
      <xdr:spPr>
        <a:xfrm>
          <a:off x="863111" y="978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96571</xdr:rowOff>
    </xdr:from>
    <xdr:to>
      <xdr:col>24</xdr:col>
      <xdr:colOff>63500</xdr:colOff>
      <xdr:row>74</xdr:row>
      <xdr:rowOff>127236</xdr:rowOff>
    </xdr:to>
    <xdr:cxnSp macro="">
      <xdr:nvCxnSpPr>
        <xdr:cNvPr id="178" name="直線コネクタ 177"/>
        <xdr:cNvCxnSpPr/>
      </xdr:nvCxnSpPr>
      <xdr:spPr>
        <a:xfrm flipV="1">
          <a:off x="3797300" y="12612421"/>
          <a:ext cx="838200" cy="20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127236</xdr:rowOff>
    </xdr:from>
    <xdr:to>
      <xdr:col>19</xdr:col>
      <xdr:colOff>177800</xdr:colOff>
      <xdr:row>75</xdr:row>
      <xdr:rowOff>1506</xdr:rowOff>
    </xdr:to>
    <xdr:cxnSp macro="">
      <xdr:nvCxnSpPr>
        <xdr:cNvPr id="181" name="直線コネクタ 180"/>
        <xdr:cNvCxnSpPr/>
      </xdr:nvCxnSpPr>
      <xdr:spPr>
        <a:xfrm flipV="1">
          <a:off x="2908300" y="12814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1506</xdr:rowOff>
    </xdr:from>
    <xdr:to>
      <xdr:col>15</xdr:col>
      <xdr:colOff>50800</xdr:colOff>
      <xdr:row>75</xdr:row>
      <xdr:rowOff>52484</xdr:rowOff>
    </xdr:to>
    <xdr:cxnSp macro="">
      <xdr:nvCxnSpPr>
        <xdr:cNvPr id="184" name="直線コネクタ 183"/>
        <xdr:cNvCxnSpPr/>
      </xdr:nvCxnSpPr>
      <xdr:spPr>
        <a:xfrm flipV="1">
          <a:off x="2019300" y="1286025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24485</xdr:rowOff>
    </xdr:from>
    <xdr:to>
      <xdr:col>10</xdr:col>
      <xdr:colOff>114300</xdr:colOff>
      <xdr:row>75</xdr:row>
      <xdr:rowOff>52484</xdr:rowOff>
    </xdr:to>
    <xdr:cxnSp macro="">
      <xdr:nvCxnSpPr>
        <xdr:cNvPr id="187" name="直線コネクタ 186"/>
        <xdr:cNvCxnSpPr/>
      </xdr:nvCxnSpPr>
      <xdr:spPr>
        <a:xfrm>
          <a:off x="1130300" y="12883235"/>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45771</xdr:rowOff>
    </xdr:from>
    <xdr:to>
      <xdr:col>24</xdr:col>
      <xdr:colOff>114300</xdr:colOff>
      <xdr:row>73</xdr:row>
      <xdr:rowOff>147371</xdr:rowOff>
    </xdr:to>
    <xdr:sp macro="" textlink="">
      <xdr:nvSpPr>
        <xdr:cNvPr id="197" name="楕円 196"/>
        <xdr:cNvSpPr/>
      </xdr:nvSpPr>
      <xdr:spPr>
        <a:xfrm>
          <a:off x="4584700" y="125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68648</xdr:rowOff>
    </xdr:from>
    <xdr:ext cx="599010" cy="259045"/>
    <xdr:sp macro="" textlink="">
      <xdr:nvSpPr>
        <xdr:cNvPr id="198" name="民生費該当値テキスト"/>
        <xdr:cNvSpPr txBox="1"/>
      </xdr:nvSpPr>
      <xdr:spPr>
        <a:xfrm>
          <a:off x="4686300" y="124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76436</xdr:rowOff>
    </xdr:from>
    <xdr:to>
      <xdr:col>20</xdr:col>
      <xdr:colOff>38100</xdr:colOff>
      <xdr:row>75</xdr:row>
      <xdr:rowOff>6586</xdr:rowOff>
    </xdr:to>
    <xdr:sp macro="" textlink="">
      <xdr:nvSpPr>
        <xdr:cNvPr id="199" name="楕円 198"/>
        <xdr:cNvSpPr/>
      </xdr:nvSpPr>
      <xdr:spPr>
        <a:xfrm>
          <a:off x="3746500" y="127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23113</xdr:rowOff>
    </xdr:from>
    <xdr:ext cx="599010" cy="259045"/>
    <xdr:sp macro="" textlink="">
      <xdr:nvSpPr>
        <xdr:cNvPr id="200" name="テキスト ボックス 199"/>
        <xdr:cNvSpPr txBox="1"/>
      </xdr:nvSpPr>
      <xdr:spPr>
        <a:xfrm>
          <a:off x="3497795" y="125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122156</xdr:rowOff>
    </xdr:from>
    <xdr:to>
      <xdr:col>15</xdr:col>
      <xdr:colOff>101600</xdr:colOff>
      <xdr:row>75</xdr:row>
      <xdr:rowOff>52306</xdr:rowOff>
    </xdr:to>
    <xdr:sp macro="" textlink="">
      <xdr:nvSpPr>
        <xdr:cNvPr id="201" name="楕円 200"/>
        <xdr:cNvSpPr/>
      </xdr:nvSpPr>
      <xdr:spPr>
        <a:xfrm>
          <a:off x="2857500" y="128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68833</xdr:rowOff>
    </xdr:from>
    <xdr:ext cx="599010" cy="259045"/>
    <xdr:sp macro="" textlink="">
      <xdr:nvSpPr>
        <xdr:cNvPr id="202" name="テキスト ボックス 201"/>
        <xdr:cNvSpPr txBox="1"/>
      </xdr:nvSpPr>
      <xdr:spPr>
        <a:xfrm>
          <a:off x="2608795" y="1258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1684</xdr:rowOff>
    </xdr:from>
    <xdr:to>
      <xdr:col>10</xdr:col>
      <xdr:colOff>165100</xdr:colOff>
      <xdr:row>75</xdr:row>
      <xdr:rowOff>103284</xdr:rowOff>
    </xdr:to>
    <xdr:sp macro="" textlink="">
      <xdr:nvSpPr>
        <xdr:cNvPr id="203" name="楕円 202"/>
        <xdr:cNvSpPr/>
      </xdr:nvSpPr>
      <xdr:spPr>
        <a:xfrm>
          <a:off x="1968500" y="12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119811</xdr:rowOff>
    </xdr:from>
    <xdr:ext cx="599010" cy="259045"/>
    <xdr:sp macro="" textlink="">
      <xdr:nvSpPr>
        <xdr:cNvPr id="204" name="テキスト ボックス 203"/>
        <xdr:cNvSpPr txBox="1"/>
      </xdr:nvSpPr>
      <xdr:spPr>
        <a:xfrm>
          <a:off x="1719795" y="126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145135</xdr:rowOff>
    </xdr:from>
    <xdr:to>
      <xdr:col>6</xdr:col>
      <xdr:colOff>38100</xdr:colOff>
      <xdr:row>75</xdr:row>
      <xdr:rowOff>75285</xdr:rowOff>
    </xdr:to>
    <xdr:sp macro="" textlink="">
      <xdr:nvSpPr>
        <xdr:cNvPr id="205" name="楕円 204"/>
        <xdr:cNvSpPr/>
      </xdr:nvSpPr>
      <xdr:spPr>
        <a:xfrm>
          <a:off x="1079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91812</xdr:rowOff>
    </xdr:from>
    <xdr:ext cx="599010" cy="259045"/>
    <xdr:sp macro="" textlink="">
      <xdr:nvSpPr>
        <xdr:cNvPr id="206" name="テキスト ボックス 205"/>
        <xdr:cNvSpPr txBox="1"/>
      </xdr:nvSpPr>
      <xdr:spPr>
        <a:xfrm>
          <a:off x="830795" y="126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148298</xdr:rowOff>
    </xdr:from>
    <xdr:to>
      <xdr:col>24</xdr:col>
      <xdr:colOff>63500</xdr:colOff>
      <xdr:row>94</xdr:row>
      <xdr:rowOff>31686</xdr:rowOff>
    </xdr:to>
    <xdr:cxnSp macro="">
      <xdr:nvCxnSpPr>
        <xdr:cNvPr id="235" name="直線コネクタ 234"/>
        <xdr:cNvCxnSpPr/>
      </xdr:nvCxnSpPr>
      <xdr:spPr>
        <a:xfrm>
          <a:off x="3797300" y="16093148"/>
          <a:ext cx="83820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148298</xdr:rowOff>
    </xdr:from>
    <xdr:to>
      <xdr:col>19</xdr:col>
      <xdr:colOff>177800</xdr:colOff>
      <xdr:row>96</xdr:row>
      <xdr:rowOff>1842</xdr:rowOff>
    </xdr:to>
    <xdr:cxnSp macro="">
      <xdr:nvCxnSpPr>
        <xdr:cNvPr id="238" name="直線コネクタ 237"/>
        <xdr:cNvCxnSpPr/>
      </xdr:nvCxnSpPr>
      <xdr:spPr>
        <a:xfrm flipV="1">
          <a:off x="2908300" y="16093148"/>
          <a:ext cx="889000" cy="3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1842</xdr:rowOff>
    </xdr:from>
    <xdr:to>
      <xdr:col>15</xdr:col>
      <xdr:colOff>50800</xdr:colOff>
      <xdr:row>96</xdr:row>
      <xdr:rowOff>51815</xdr:rowOff>
    </xdr:to>
    <xdr:cxnSp macro="">
      <xdr:nvCxnSpPr>
        <xdr:cNvPr id="241" name="直線コネクタ 240"/>
        <xdr:cNvCxnSpPr/>
      </xdr:nvCxnSpPr>
      <xdr:spPr>
        <a:xfrm flipV="1">
          <a:off x="2019300" y="16461042"/>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98044</xdr:rowOff>
    </xdr:from>
    <xdr:to>
      <xdr:col>10</xdr:col>
      <xdr:colOff>114300</xdr:colOff>
      <xdr:row>96</xdr:row>
      <xdr:rowOff>51815</xdr:rowOff>
    </xdr:to>
    <xdr:cxnSp macro="">
      <xdr:nvCxnSpPr>
        <xdr:cNvPr id="244" name="直線コネクタ 243"/>
        <xdr:cNvCxnSpPr/>
      </xdr:nvCxnSpPr>
      <xdr:spPr>
        <a:xfrm>
          <a:off x="1130300" y="16385794"/>
          <a:ext cx="889000" cy="1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152336</xdr:rowOff>
    </xdr:from>
    <xdr:to>
      <xdr:col>24</xdr:col>
      <xdr:colOff>114300</xdr:colOff>
      <xdr:row>94</xdr:row>
      <xdr:rowOff>82486</xdr:rowOff>
    </xdr:to>
    <xdr:sp macro="" textlink="">
      <xdr:nvSpPr>
        <xdr:cNvPr id="254" name="楕円 253"/>
        <xdr:cNvSpPr/>
      </xdr:nvSpPr>
      <xdr:spPr>
        <a:xfrm>
          <a:off x="4584700" y="160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3763</xdr:rowOff>
    </xdr:from>
    <xdr:ext cx="534377" cy="259045"/>
    <xdr:sp macro="" textlink="">
      <xdr:nvSpPr>
        <xdr:cNvPr id="255" name="衛生費該当値テキスト"/>
        <xdr:cNvSpPr txBox="1"/>
      </xdr:nvSpPr>
      <xdr:spPr>
        <a:xfrm>
          <a:off x="4686300" y="159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97498</xdr:rowOff>
    </xdr:from>
    <xdr:to>
      <xdr:col>20</xdr:col>
      <xdr:colOff>38100</xdr:colOff>
      <xdr:row>94</xdr:row>
      <xdr:rowOff>27648</xdr:rowOff>
    </xdr:to>
    <xdr:sp macro="" textlink="">
      <xdr:nvSpPr>
        <xdr:cNvPr id="256" name="楕円 255"/>
        <xdr:cNvSpPr/>
      </xdr:nvSpPr>
      <xdr:spPr>
        <a:xfrm>
          <a:off x="3746500" y="160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44175</xdr:rowOff>
    </xdr:from>
    <xdr:ext cx="534377" cy="259045"/>
    <xdr:sp macro="" textlink="">
      <xdr:nvSpPr>
        <xdr:cNvPr id="257" name="テキスト ボックス 256"/>
        <xdr:cNvSpPr txBox="1"/>
      </xdr:nvSpPr>
      <xdr:spPr>
        <a:xfrm>
          <a:off x="3530111" y="158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122492</xdr:rowOff>
    </xdr:from>
    <xdr:to>
      <xdr:col>15</xdr:col>
      <xdr:colOff>101600</xdr:colOff>
      <xdr:row>96</xdr:row>
      <xdr:rowOff>52642</xdr:rowOff>
    </xdr:to>
    <xdr:sp macro="" textlink="">
      <xdr:nvSpPr>
        <xdr:cNvPr id="258" name="楕円 257"/>
        <xdr:cNvSpPr/>
      </xdr:nvSpPr>
      <xdr:spPr>
        <a:xfrm>
          <a:off x="2857500" y="164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69169</xdr:rowOff>
    </xdr:from>
    <xdr:ext cx="534377" cy="259045"/>
    <xdr:sp macro="" textlink="">
      <xdr:nvSpPr>
        <xdr:cNvPr id="259" name="テキスト ボックス 258"/>
        <xdr:cNvSpPr txBox="1"/>
      </xdr:nvSpPr>
      <xdr:spPr>
        <a:xfrm>
          <a:off x="2641111" y="161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1015</xdr:rowOff>
    </xdr:from>
    <xdr:to>
      <xdr:col>10</xdr:col>
      <xdr:colOff>165100</xdr:colOff>
      <xdr:row>96</xdr:row>
      <xdr:rowOff>102615</xdr:rowOff>
    </xdr:to>
    <xdr:sp macro="" textlink="">
      <xdr:nvSpPr>
        <xdr:cNvPr id="260" name="楕円 259"/>
        <xdr:cNvSpPr/>
      </xdr:nvSpPr>
      <xdr:spPr>
        <a:xfrm>
          <a:off x="1968500" y="164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119142</xdr:rowOff>
    </xdr:from>
    <xdr:ext cx="534377" cy="259045"/>
    <xdr:sp macro="" textlink="">
      <xdr:nvSpPr>
        <xdr:cNvPr id="261" name="テキスト ボックス 260"/>
        <xdr:cNvSpPr txBox="1"/>
      </xdr:nvSpPr>
      <xdr:spPr>
        <a:xfrm>
          <a:off x="1752111" y="162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47244</xdr:rowOff>
    </xdr:from>
    <xdr:to>
      <xdr:col>6</xdr:col>
      <xdr:colOff>38100</xdr:colOff>
      <xdr:row>95</xdr:row>
      <xdr:rowOff>148844</xdr:rowOff>
    </xdr:to>
    <xdr:sp macro="" textlink="">
      <xdr:nvSpPr>
        <xdr:cNvPr id="262" name="楕円 261"/>
        <xdr:cNvSpPr/>
      </xdr:nvSpPr>
      <xdr:spPr>
        <a:xfrm>
          <a:off x="1079500" y="16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165371</xdr:rowOff>
    </xdr:from>
    <xdr:ext cx="534377" cy="259045"/>
    <xdr:sp macro="" textlink="">
      <xdr:nvSpPr>
        <xdr:cNvPr id="263" name="テキスト ボックス 262"/>
        <xdr:cNvSpPr txBox="1"/>
      </xdr:nvSpPr>
      <xdr:spPr>
        <a:xfrm>
          <a:off x="863111" y="161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36830</xdr:rowOff>
    </xdr:from>
    <xdr:to>
      <xdr:col>54</xdr:col>
      <xdr:colOff>189865</xdr:colOff>
      <xdr:row>39</xdr:row>
      <xdr:rowOff>39116</xdr:rowOff>
    </xdr:to>
    <xdr:cxnSp macro="">
      <xdr:nvCxnSpPr>
        <xdr:cNvPr id="287" name="直線コネクタ 286"/>
        <xdr:cNvCxnSpPr/>
      </xdr:nvCxnSpPr>
      <xdr:spPr>
        <a:xfrm flipV="1">
          <a:off x="10475595" y="5523230"/>
          <a:ext cx="127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42943</xdr:rowOff>
    </xdr:from>
    <xdr:ext cx="313932" cy="259045"/>
    <xdr:sp macro="" textlink="">
      <xdr:nvSpPr>
        <xdr:cNvPr id="288" name="労働費最小値テキスト"/>
        <xdr:cNvSpPr txBox="1"/>
      </xdr:nvSpPr>
      <xdr:spPr>
        <a:xfrm>
          <a:off x="10528300" y="6729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39116</xdr:rowOff>
    </xdr:from>
    <xdr:to>
      <xdr:col>55</xdr:col>
      <xdr:colOff>88900</xdr:colOff>
      <xdr:row>39</xdr:row>
      <xdr:rowOff>39116</xdr:rowOff>
    </xdr:to>
    <xdr:cxnSp macro="">
      <xdr:nvCxnSpPr>
        <xdr:cNvPr id="289" name="直線コネクタ 288"/>
        <xdr:cNvCxnSpPr/>
      </xdr:nvCxnSpPr>
      <xdr:spPr>
        <a:xfrm>
          <a:off x="10388600" y="672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154957</xdr:rowOff>
    </xdr:from>
    <xdr:ext cx="469744" cy="259045"/>
    <xdr:sp macro="" textlink="">
      <xdr:nvSpPr>
        <xdr:cNvPr id="290" name="労働費最大値テキスト"/>
        <xdr:cNvSpPr txBox="1"/>
      </xdr:nvSpPr>
      <xdr:spPr>
        <a:xfrm>
          <a:off x="10528300" y="52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32</xdr:row>
      <xdr:rowOff>36830</xdr:rowOff>
    </xdr:from>
    <xdr:to>
      <xdr:col>55</xdr:col>
      <xdr:colOff>88900</xdr:colOff>
      <xdr:row>32</xdr:row>
      <xdr:rowOff>36830</xdr:rowOff>
    </xdr:to>
    <xdr:cxnSp macro="">
      <xdr:nvCxnSpPr>
        <xdr:cNvPr id="291" name="直線コネクタ 290"/>
        <xdr:cNvCxnSpPr/>
      </xdr:nvCxnSpPr>
      <xdr:spPr>
        <a:xfrm>
          <a:off x="10388600" y="552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109601</xdr:rowOff>
    </xdr:from>
    <xdr:to>
      <xdr:col>55</xdr:col>
      <xdr:colOff>0</xdr:colOff>
      <xdr:row>37</xdr:row>
      <xdr:rowOff>109982</xdr:rowOff>
    </xdr:to>
    <xdr:cxnSp macro="">
      <xdr:nvCxnSpPr>
        <xdr:cNvPr id="292" name="直線コネクタ 291"/>
        <xdr:cNvCxnSpPr/>
      </xdr:nvCxnSpPr>
      <xdr:spPr>
        <a:xfrm>
          <a:off x="9639300" y="645325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42816</xdr:rowOff>
    </xdr:from>
    <xdr:ext cx="378565" cy="259045"/>
    <xdr:sp macro="" textlink="">
      <xdr:nvSpPr>
        <xdr:cNvPr id="293" name="労働費平均値テキスト"/>
        <xdr:cNvSpPr txBox="1"/>
      </xdr:nvSpPr>
      <xdr:spPr>
        <a:xfrm>
          <a:off x="10528300" y="6215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19939</xdr:rowOff>
    </xdr:from>
    <xdr:to>
      <xdr:col>55</xdr:col>
      <xdr:colOff>50800</xdr:colOff>
      <xdr:row>37</xdr:row>
      <xdr:rowOff>121539</xdr:rowOff>
    </xdr:to>
    <xdr:sp macro="" textlink="">
      <xdr:nvSpPr>
        <xdr:cNvPr id="294" name="フローチャート: 判断 293"/>
        <xdr:cNvSpPr/>
      </xdr:nvSpPr>
      <xdr:spPr>
        <a:xfrm>
          <a:off x="104267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47117</xdr:rowOff>
    </xdr:from>
    <xdr:to>
      <xdr:col>50</xdr:col>
      <xdr:colOff>114300</xdr:colOff>
      <xdr:row>37</xdr:row>
      <xdr:rowOff>109601</xdr:rowOff>
    </xdr:to>
    <xdr:cxnSp macro="">
      <xdr:nvCxnSpPr>
        <xdr:cNvPr id="295" name="直線コネクタ 294"/>
        <xdr:cNvCxnSpPr/>
      </xdr:nvCxnSpPr>
      <xdr:spPr>
        <a:xfrm>
          <a:off x="8750300" y="6390767"/>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145288</xdr:rowOff>
    </xdr:from>
    <xdr:to>
      <xdr:col>50</xdr:col>
      <xdr:colOff>165100</xdr:colOff>
      <xdr:row>37</xdr:row>
      <xdr:rowOff>75438</xdr:rowOff>
    </xdr:to>
    <xdr:sp macro="" textlink="">
      <xdr:nvSpPr>
        <xdr:cNvPr id="296" name="フローチャート: 判断 295"/>
        <xdr:cNvSpPr/>
      </xdr:nvSpPr>
      <xdr:spPr>
        <a:xfrm>
          <a:off x="9588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91965</xdr:rowOff>
    </xdr:from>
    <xdr:ext cx="378565" cy="259045"/>
    <xdr:sp macro="" textlink="">
      <xdr:nvSpPr>
        <xdr:cNvPr id="297" name="テキスト ボックス 296"/>
        <xdr:cNvSpPr txBox="1"/>
      </xdr:nvSpPr>
      <xdr:spPr>
        <a:xfrm>
          <a:off x="9450017" y="609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25781</xdr:rowOff>
    </xdr:from>
    <xdr:to>
      <xdr:col>45</xdr:col>
      <xdr:colOff>177800</xdr:colOff>
      <xdr:row>37</xdr:row>
      <xdr:rowOff>47117</xdr:rowOff>
    </xdr:to>
    <xdr:cxnSp macro="">
      <xdr:nvCxnSpPr>
        <xdr:cNvPr id="298" name="直線コネクタ 297"/>
        <xdr:cNvCxnSpPr/>
      </xdr:nvCxnSpPr>
      <xdr:spPr>
        <a:xfrm>
          <a:off x="7861300" y="5683631"/>
          <a:ext cx="889000" cy="7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163957</xdr:rowOff>
    </xdr:from>
    <xdr:to>
      <xdr:col>46</xdr:col>
      <xdr:colOff>38100</xdr:colOff>
      <xdr:row>37</xdr:row>
      <xdr:rowOff>94107</xdr:rowOff>
    </xdr:to>
    <xdr:sp macro="" textlink="">
      <xdr:nvSpPr>
        <xdr:cNvPr id="299" name="フローチャート: 判断 298"/>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110634</xdr:rowOff>
    </xdr:from>
    <xdr:ext cx="378565" cy="259045"/>
    <xdr:sp macro="" textlink="">
      <xdr:nvSpPr>
        <xdr:cNvPr id="300" name="テキスト ボックス 299"/>
        <xdr:cNvSpPr txBox="1"/>
      </xdr:nvSpPr>
      <xdr:spPr>
        <a:xfrm>
          <a:off x="8561017" y="611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159512</xdr:rowOff>
    </xdr:from>
    <xdr:to>
      <xdr:col>41</xdr:col>
      <xdr:colOff>50800</xdr:colOff>
      <xdr:row>33</xdr:row>
      <xdr:rowOff>25781</xdr:rowOff>
    </xdr:to>
    <xdr:cxnSp macro="">
      <xdr:nvCxnSpPr>
        <xdr:cNvPr id="301" name="直線コネクタ 300"/>
        <xdr:cNvCxnSpPr/>
      </xdr:nvCxnSpPr>
      <xdr:spPr>
        <a:xfrm>
          <a:off x="6972300" y="5131562"/>
          <a:ext cx="889000" cy="5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137668</xdr:rowOff>
    </xdr:from>
    <xdr:to>
      <xdr:col>41</xdr:col>
      <xdr:colOff>101600</xdr:colOff>
      <xdr:row>37</xdr:row>
      <xdr:rowOff>67818</xdr:rowOff>
    </xdr:to>
    <xdr:sp macro="" textlink="">
      <xdr:nvSpPr>
        <xdr:cNvPr id="302" name="フローチャート: 判断 301"/>
        <xdr:cNvSpPr/>
      </xdr:nvSpPr>
      <xdr:spPr>
        <a:xfrm>
          <a:off x="7810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58945</xdr:rowOff>
    </xdr:from>
    <xdr:ext cx="378565" cy="259045"/>
    <xdr:sp macro="" textlink="">
      <xdr:nvSpPr>
        <xdr:cNvPr id="303" name="テキスト ボックス 302"/>
        <xdr:cNvSpPr txBox="1"/>
      </xdr:nvSpPr>
      <xdr:spPr>
        <a:xfrm>
          <a:off x="7672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14986</xdr:rowOff>
    </xdr:from>
    <xdr:to>
      <xdr:col>36</xdr:col>
      <xdr:colOff>165100</xdr:colOff>
      <xdr:row>35</xdr:row>
      <xdr:rowOff>116586</xdr:rowOff>
    </xdr:to>
    <xdr:sp macro="" textlink="">
      <xdr:nvSpPr>
        <xdr:cNvPr id="304" name="フローチャート: 判断 303"/>
        <xdr:cNvSpPr/>
      </xdr:nvSpPr>
      <xdr:spPr>
        <a:xfrm>
          <a:off x="6921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107713</xdr:rowOff>
    </xdr:from>
    <xdr:ext cx="469744" cy="259045"/>
    <xdr:sp macro="" textlink="">
      <xdr:nvSpPr>
        <xdr:cNvPr id="305" name="テキスト ボックス 304"/>
        <xdr:cNvSpPr txBox="1"/>
      </xdr:nvSpPr>
      <xdr:spPr>
        <a:xfrm>
          <a:off x="6737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311" name="楕円 310"/>
        <xdr:cNvSpPr/>
      </xdr:nvSpPr>
      <xdr:spPr>
        <a:xfrm>
          <a:off x="10426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37609</xdr:rowOff>
    </xdr:from>
    <xdr:ext cx="378565" cy="259045"/>
    <xdr:sp macro="" textlink="">
      <xdr:nvSpPr>
        <xdr:cNvPr id="312" name="労働費該当値テキスト"/>
        <xdr:cNvSpPr txBox="1"/>
      </xdr:nvSpPr>
      <xdr:spPr>
        <a:xfrm>
          <a:off x="10528300" y="63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58801</xdr:rowOff>
    </xdr:from>
    <xdr:to>
      <xdr:col>50</xdr:col>
      <xdr:colOff>165100</xdr:colOff>
      <xdr:row>37</xdr:row>
      <xdr:rowOff>160401</xdr:rowOff>
    </xdr:to>
    <xdr:sp macro="" textlink="">
      <xdr:nvSpPr>
        <xdr:cNvPr id="313" name="楕円 312"/>
        <xdr:cNvSpPr/>
      </xdr:nvSpPr>
      <xdr:spPr>
        <a:xfrm>
          <a:off x="9588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14" name="テキスト ボックス 313"/>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167767</xdr:rowOff>
    </xdr:from>
    <xdr:to>
      <xdr:col>46</xdr:col>
      <xdr:colOff>38100</xdr:colOff>
      <xdr:row>37</xdr:row>
      <xdr:rowOff>97917</xdr:rowOff>
    </xdr:to>
    <xdr:sp macro="" textlink="">
      <xdr:nvSpPr>
        <xdr:cNvPr id="315" name="楕円 314"/>
        <xdr:cNvSpPr/>
      </xdr:nvSpPr>
      <xdr:spPr>
        <a:xfrm>
          <a:off x="8699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89044</xdr:rowOff>
    </xdr:from>
    <xdr:ext cx="378565" cy="259045"/>
    <xdr:sp macro="" textlink="">
      <xdr:nvSpPr>
        <xdr:cNvPr id="316" name="テキスト ボックス 315"/>
        <xdr:cNvSpPr txBox="1"/>
      </xdr:nvSpPr>
      <xdr:spPr>
        <a:xfrm>
          <a:off x="8561017" y="64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146431</xdr:rowOff>
    </xdr:from>
    <xdr:to>
      <xdr:col>41</xdr:col>
      <xdr:colOff>101600</xdr:colOff>
      <xdr:row>33</xdr:row>
      <xdr:rowOff>76581</xdr:rowOff>
    </xdr:to>
    <xdr:sp macro="" textlink="">
      <xdr:nvSpPr>
        <xdr:cNvPr id="317" name="楕円 316"/>
        <xdr:cNvSpPr/>
      </xdr:nvSpPr>
      <xdr:spPr>
        <a:xfrm>
          <a:off x="7810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93108</xdr:rowOff>
    </xdr:from>
    <xdr:ext cx="469744" cy="259045"/>
    <xdr:sp macro="" textlink="">
      <xdr:nvSpPr>
        <xdr:cNvPr id="318" name="テキスト ボックス 317"/>
        <xdr:cNvSpPr txBox="1"/>
      </xdr:nvSpPr>
      <xdr:spPr>
        <a:xfrm>
          <a:off x="7626428" y="54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108712</xdr:rowOff>
    </xdr:from>
    <xdr:to>
      <xdr:col>36</xdr:col>
      <xdr:colOff>165100</xdr:colOff>
      <xdr:row>30</xdr:row>
      <xdr:rowOff>38862</xdr:rowOff>
    </xdr:to>
    <xdr:sp macro="" textlink="">
      <xdr:nvSpPr>
        <xdr:cNvPr id="319" name="楕円 318"/>
        <xdr:cNvSpPr/>
      </xdr:nvSpPr>
      <xdr:spPr>
        <a:xfrm>
          <a:off x="6921500" y="50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55389</xdr:rowOff>
    </xdr:from>
    <xdr:ext cx="469744" cy="259045"/>
    <xdr:sp macro="" textlink="">
      <xdr:nvSpPr>
        <xdr:cNvPr id="320" name="テキスト ボックス 319"/>
        <xdr:cNvSpPr txBox="1"/>
      </xdr:nvSpPr>
      <xdr:spPr>
        <a:xfrm>
          <a:off x="6737428" y="485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2" name="直線コネクタ 341"/>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3"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4" name="直線コネクタ 343"/>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5"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6" name="直線コネクタ 345"/>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29789</xdr:rowOff>
    </xdr:from>
    <xdr:to>
      <xdr:col>55</xdr:col>
      <xdr:colOff>0</xdr:colOff>
      <xdr:row>58</xdr:row>
      <xdr:rowOff>30658</xdr:rowOff>
    </xdr:to>
    <xdr:cxnSp macro="">
      <xdr:nvCxnSpPr>
        <xdr:cNvPr id="347" name="直線コネクタ 346"/>
        <xdr:cNvCxnSpPr/>
      </xdr:nvCxnSpPr>
      <xdr:spPr>
        <a:xfrm flipV="1">
          <a:off x="9639300" y="9973889"/>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8"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9" name="フローチャート: 判断 348"/>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30658</xdr:rowOff>
    </xdr:from>
    <xdr:to>
      <xdr:col>50</xdr:col>
      <xdr:colOff>114300</xdr:colOff>
      <xdr:row>58</xdr:row>
      <xdr:rowOff>49540</xdr:rowOff>
    </xdr:to>
    <xdr:cxnSp macro="">
      <xdr:nvCxnSpPr>
        <xdr:cNvPr id="350" name="直線コネクタ 349"/>
        <xdr:cNvCxnSpPr/>
      </xdr:nvCxnSpPr>
      <xdr:spPr>
        <a:xfrm flipV="1">
          <a:off x="8750300" y="9974758"/>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51" name="フローチャート: 判断 350"/>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2" name="テキスト ボックス 351"/>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39939</xdr:rowOff>
    </xdr:from>
    <xdr:to>
      <xdr:col>45</xdr:col>
      <xdr:colOff>177800</xdr:colOff>
      <xdr:row>58</xdr:row>
      <xdr:rowOff>49540</xdr:rowOff>
    </xdr:to>
    <xdr:cxnSp macro="">
      <xdr:nvCxnSpPr>
        <xdr:cNvPr id="353" name="直線コネクタ 352"/>
        <xdr:cNvCxnSpPr/>
      </xdr:nvCxnSpPr>
      <xdr:spPr>
        <a:xfrm>
          <a:off x="7861300" y="998403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4" name="フローチャート: 判断 353"/>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5" name="テキスト ボックス 354"/>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39939</xdr:rowOff>
    </xdr:from>
    <xdr:to>
      <xdr:col>41</xdr:col>
      <xdr:colOff>50800</xdr:colOff>
      <xdr:row>58</xdr:row>
      <xdr:rowOff>61747</xdr:rowOff>
    </xdr:to>
    <xdr:cxnSp macro="">
      <xdr:nvCxnSpPr>
        <xdr:cNvPr id="356" name="直線コネクタ 355"/>
        <xdr:cNvCxnSpPr/>
      </xdr:nvCxnSpPr>
      <xdr:spPr>
        <a:xfrm flipV="1">
          <a:off x="6972300" y="9984039"/>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7" name="フローチャート: 判断 356"/>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8" name="テキスト ボックス 357"/>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9" name="フローチャート: 判断 358"/>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60" name="テキスト ボックス 359"/>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150439</xdr:rowOff>
    </xdr:from>
    <xdr:to>
      <xdr:col>55</xdr:col>
      <xdr:colOff>50800</xdr:colOff>
      <xdr:row>58</xdr:row>
      <xdr:rowOff>80589</xdr:rowOff>
    </xdr:to>
    <xdr:sp macro="" textlink="">
      <xdr:nvSpPr>
        <xdr:cNvPr id="366" name="楕円 365"/>
        <xdr:cNvSpPr/>
      </xdr:nvSpPr>
      <xdr:spPr>
        <a:xfrm>
          <a:off x="104267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65366</xdr:rowOff>
    </xdr:from>
    <xdr:ext cx="469744" cy="259045"/>
    <xdr:sp macro="" textlink="">
      <xdr:nvSpPr>
        <xdr:cNvPr id="367" name="農林水産業費該当値テキスト"/>
        <xdr:cNvSpPr txBox="1"/>
      </xdr:nvSpPr>
      <xdr:spPr>
        <a:xfrm>
          <a:off x="10528300" y="983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151308</xdr:rowOff>
    </xdr:from>
    <xdr:to>
      <xdr:col>50</xdr:col>
      <xdr:colOff>165100</xdr:colOff>
      <xdr:row>58</xdr:row>
      <xdr:rowOff>81458</xdr:rowOff>
    </xdr:to>
    <xdr:sp macro="" textlink="">
      <xdr:nvSpPr>
        <xdr:cNvPr id="368" name="楕円 367"/>
        <xdr:cNvSpPr/>
      </xdr:nvSpPr>
      <xdr:spPr>
        <a:xfrm>
          <a:off x="9588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72585</xdr:rowOff>
    </xdr:from>
    <xdr:ext cx="469744" cy="259045"/>
    <xdr:sp macro="" textlink="">
      <xdr:nvSpPr>
        <xdr:cNvPr id="369" name="テキスト ボックス 368"/>
        <xdr:cNvSpPr txBox="1"/>
      </xdr:nvSpPr>
      <xdr:spPr>
        <a:xfrm>
          <a:off x="9404428" y="1001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170190</xdr:rowOff>
    </xdr:from>
    <xdr:to>
      <xdr:col>46</xdr:col>
      <xdr:colOff>38100</xdr:colOff>
      <xdr:row>58</xdr:row>
      <xdr:rowOff>100340</xdr:rowOff>
    </xdr:to>
    <xdr:sp macro="" textlink="">
      <xdr:nvSpPr>
        <xdr:cNvPr id="370" name="楕円 369"/>
        <xdr:cNvSpPr/>
      </xdr:nvSpPr>
      <xdr:spPr>
        <a:xfrm>
          <a:off x="8699500" y="99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91467</xdr:rowOff>
    </xdr:from>
    <xdr:ext cx="469744" cy="259045"/>
    <xdr:sp macro="" textlink="">
      <xdr:nvSpPr>
        <xdr:cNvPr id="371" name="テキスト ボックス 370"/>
        <xdr:cNvSpPr txBox="1"/>
      </xdr:nvSpPr>
      <xdr:spPr>
        <a:xfrm>
          <a:off x="8515428" y="10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160589</xdr:rowOff>
    </xdr:from>
    <xdr:to>
      <xdr:col>41</xdr:col>
      <xdr:colOff>101600</xdr:colOff>
      <xdr:row>58</xdr:row>
      <xdr:rowOff>90739</xdr:rowOff>
    </xdr:to>
    <xdr:sp macro="" textlink="">
      <xdr:nvSpPr>
        <xdr:cNvPr id="372" name="楕円 371"/>
        <xdr:cNvSpPr/>
      </xdr:nvSpPr>
      <xdr:spPr>
        <a:xfrm>
          <a:off x="7810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81866</xdr:rowOff>
    </xdr:from>
    <xdr:ext cx="469744" cy="259045"/>
    <xdr:sp macro="" textlink="">
      <xdr:nvSpPr>
        <xdr:cNvPr id="373" name="テキスト ボックス 372"/>
        <xdr:cNvSpPr txBox="1"/>
      </xdr:nvSpPr>
      <xdr:spPr>
        <a:xfrm>
          <a:off x="7626428" y="100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10947</xdr:rowOff>
    </xdr:from>
    <xdr:to>
      <xdr:col>36</xdr:col>
      <xdr:colOff>165100</xdr:colOff>
      <xdr:row>58</xdr:row>
      <xdr:rowOff>112547</xdr:rowOff>
    </xdr:to>
    <xdr:sp macro="" textlink="">
      <xdr:nvSpPr>
        <xdr:cNvPr id="374" name="楕円 373"/>
        <xdr:cNvSpPr/>
      </xdr:nvSpPr>
      <xdr:spPr>
        <a:xfrm>
          <a:off x="6921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103674</xdr:rowOff>
    </xdr:from>
    <xdr:ext cx="469744" cy="259045"/>
    <xdr:sp macro="" textlink="">
      <xdr:nvSpPr>
        <xdr:cNvPr id="375" name="テキスト ボックス 374"/>
        <xdr:cNvSpPr txBox="1"/>
      </xdr:nvSpPr>
      <xdr:spPr>
        <a:xfrm>
          <a:off x="6737428" y="100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401" name="直線コネクタ 400"/>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2"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3" name="直線コネクタ 402"/>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4"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5" name="直線コネクタ 404"/>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112170</xdr:rowOff>
    </xdr:from>
    <xdr:to>
      <xdr:col>55</xdr:col>
      <xdr:colOff>0</xdr:colOff>
      <xdr:row>77</xdr:row>
      <xdr:rowOff>159849</xdr:rowOff>
    </xdr:to>
    <xdr:cxnSp macro="">
      <xdr:nvCxnSpPr>
        <xdr:cNvPr id="406" name="直線コネクタ 405"/>
        <xdr:cNvCxnSpPr/>
      </xdr:nvCxnSpPr>
      <xdr:spPr>
        <a:xfrm flipV="1">
          <a:off x="9639300" y="13142370"/>
          <a:ext cx="838200" cy="2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7"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8" name="フローチャート: 判断 407"/>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150411</xdr:rowOff>
    </xdr:from>
    <xdr:to>
      <xdr:col>50</xdr:col>
      <xdr:colOff>114300</xdr:colOff>
      <xdr:row>77</xdr:row>
      <xdr:rowOff>159849</xdr:rowOff>
    </xdr:to>
    <xdr:cxnSp macro="">
      <xdr:nvCxnSpPr>
        <xdr:cNvPr id="409" name="直線コネクタ 408"/>
        <xdr:cNvCxnSpPr/>
      </xdr:nvCxnSpPr>
      <xdr:spPr>
        <a:xfrm>
          <a:off x="8750300" y="13352061"/>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10" name="フローチャート: 判断 409"/>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11" name="テキスト ボックス 410"/>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150411</xdr:rowOff>
    </xdr:from>
    <xdr:to>
      <xdr:col>45</xdr:col>
      <xdr:colOff>177800</xdr:colOff>
      <xdr:row>78</xdr:row>
      <xdr:rowOff>1789</xdr:rowOff>
    </xdr:to>
    <xdr:cxnSp macro="">
      <xdr:nvCxnSpPr>
        <xdr:cNvPr id="412" name="直線コネクタ 411"/>
        <xdr:cNvCxnSpPr/>
      </xdr:nvCxnSpPr>
      <xdr:spPr>
        <a:xfrm flipV="1">
          <a:off x="7861300" y="13352061"/>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3" name="フローチャート: 判断 412"/>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4" name="テキスト ボックス 413"/>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1789</xdr:rowOff>
    </xdr:from>
    <xdr:to>
      <xdr:col>41</xdr:col>
      <xdr:colOff>50800</xdr:colOff>
      <xdr:row>78</xdr:row>
      <xdr:rowOff>169255</xdr:rowOff>
    </xdr:to>
    <xdr:cxnSp macro="">
      <xdr:nvCxnSpPr>
        <xdr:cNvPr id="415" name="直線コネクタ 414"/>
        <xdr:cNvCxnSpPr/>
      </xdr:nvCxnSpPr>
      <xdr:spPr>
        <a:xfrm flipV="1">
          <a:off x="6972300" y="13374889"/>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6" name="フローチャート: 判断 415"/>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7" name="テキスト ボックス 416"/>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8" name="フローチャート: 判断 417"/>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9" name="テキスト ボックス 418"/>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61370</xdr:rowOff>
    </xdr:from>
    <xdr:to>
      <xdr:col>55</xdr:col>
      <xdr:colOff>50800</xdr:colOff>
      <xdr:row>76</xdr:row>
      <xdr:rowOff>162970</xdr:rowOff>
    </xdr:to>
    <xdr:sp macro="" textlink="">
      <xdr:nvSpPr>
        <xdr:cNvPr id="425" name="楕円 424"/>
        <xdr:cNvSpPr/>
      </xdr:nvSpPr>
      <xdr:spPr>
        <a:xfrm>
          <a:off x="10426700" y="130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84247</xdr:rowOff>
    </xdr:from>
    <xdr:ext cx="534377" cy="259045"/>
    <xdr:sp macro="" textlink="">
      <xdr:nvSpPr>
        <xdr:cNvPr id="426" name="商工費該当値テキスト"/>
        <xdr:cNvSpPr txBox="1"/>
      </xdr:nvSpPr>
      <xdr:spPr>
        <a:xfrm>
          <a:off x="10528300" y="129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109049</xdr:rowOff>
    </xdr:from>
    <xdr:to>
      <xdr:col>50</xdr:col>
      <xdr:colOff>165100</xdr:colOff>
      <xdr:row>78</xdr:row>
      <xdr:rowOff>39199</xdr:rowOff>
    </xdr:to>
    <xdr:sp macro="" textlink="">
      <xdr:nvSpPr>
        <xdr:cNvPr id="427" name="楕円 426"/>
        <xdr:cNvSpPr/>
      </xdr:nvSpPr>
      <xdr:spPr>
        <a:xfrm>
          <a:off x="9588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55726</xdr:rowOff>
    </xdr:from>
    <xdr:ext cx="469744" cy="259045"/>
    <xdr:sp macro="" textlink="">
      <xdr:nvSpPr>
        <xdr:cNvPr id="428" name="テキスト ボックス 427"/>
        <xdr:cNvSpPr txBox="1"/>
      </xdr:nvSpPr>
      <xdr:spPr>
        <a:xfrm>
          <a:off x="9404428" y="1308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99611</xdr:rowOff>
    </xdr:from>
    <xdr:to>
      <xdr:col>46</xdr:col>
      <xdr:colOff>38100</xdr:colOff>
      <xdr:row>78</xdr:row>
      <xdr:rowOff>29761</xdr:rowOff>
    </xdr:to>
    <xdr:sp macro="" textlink="">
      <xdr:nvSpPr>
        <xdr:cNvPr id="429" name="楕円 428"/>
        <xdr:cNvSpPr/>
      </xdr:nvSpPr>
      <xdr:spPr>
        <a:xfrm>
          <a:off x="8699500" y="13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46288</xdr:rowOff>
    </xdr:from>
    <xdr:ext cx="469744" cy="259045"/>
    <xdr:sp macro="" textlink="">
      <xdr:nvSpPr>
        <xdr:cNvPr id="430" name="テキスト ボックス 429"/>
        <xdr:cNvSpPr txBox="1"/>
      </xdr:nvSpPr>
      <xdr:spPr>
        <a:xfrm>
          <a:off x="8515428" y="130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122439</xdr:rowOff>
    </xdr:from>
    <xdr:to>
      <xdr:col>41</xdr:col>
      <xdr:colOff>101600</xdr:colOff>
      <xdr:row>78</xdr:row>
      <xdr:rowOff>52589</xdr:rowOff>
    </xdr:to>
    <xdr:sp macro="" textlink="">
      <xdr:nvSpPr>
        <xdr:cNvPr id="431" name="楕円 430"/>
        <xdr:cNvSpPr/>
      </xdr:nvSpPr>
      <xdr:spPr>
        <a:xfrm>
          <a:off x="78105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69116</xdr:rowOff>
    </xdr:from>
    <xdr:ext cx="469744" cy="259045"/>
    <xdr:sp macro="" textlink="">
      <xdr:nvSpPr>
        <xdr:cNvPr id="432" name="テキスト ボックス 431"/>
        <xdr:cNvSpPr txBox="1"/>
      </xdr:nvSpPr>
      <xdr:spPr>
        <a:xfrm>
          <a:off x="7626428" y="130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118455</xdr:rowOff>
    </xdr:from>
    <xdr:to>
      <xdr:col>36</xdr:col>
      <xdr:colOff>165100</xdr:colOff>
      <xdr:row>79</xdr:row>
      <xdr:rowOff>48605</xdr:rowOff>
    </xdr:to>
    <xdr:sp macro="" textlink="">
      <xdr:nvSpPr>
        <xdr:cNvPr id="433" name="楕円 432"/>
        <xdr:cNvSpPr/>
      </xdr:nvSpPr>
      <xdr:spPr>
        <a:xfrm>
          <a:off x="6921500" y="134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39732</xdr:rowOff>
    </xdr:from>
    <xdr:ext cx="469744" cy="259045"/>
    <xdr:sp macro="" textlink="">
      <xdr:nvSpPr>
        <xdr:cNvPr id="434" name="テキスト ボックス 433"/>
        <xdr:cNvSpPr txBox="1"/>
      </xdr:nvSpPr>
      <xdr:spPr>
        <a:xfrm>
          <a:off x="6737428" y="135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60" name="直線コネクタ 459"/>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61"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2" name="直線コネクタ 461"/>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3"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4" name="直線コネクタ 463"/>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65906</xdr:rowOff>
    </xdr:from>
    <xdr:to>
      <xdr:col>55</xdr:col>
      <xdr:colOff>0</xdr:colOff>
      <xdr:row>96</xdr:row>
      <xdr:rowOff>73569</xdr:rowOff>
    </xdr:to>
    <xdr:cxnSp macro="">
      <xdr:nvCxnSpPr>
        <xdr:cNvPr id="465" name="直線コネクタ 464"/>
        <xdr:cNvCxnSpPr/>
      </xdr:nvCxnSpPr>
      <xdr:spPr>
        <a:xfrm flipV="1">
          <a:off x="9639300" y="16525106"/>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6" name="土木費平均値テキスト"/>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7" name="フローチャート: 判断 466"/>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73569</xdr:rowOff>
    </xdr:from>
    <xdr:to>
      <xdr:col>50</xdr:col>
      <xdr:colOff>114300</xdr:colOff>
      <xdr:row>97</xdr:row>
      <xdr:rowOff>47749</xdr:rowOff>
    </xdr:to>
    <xdr:cxnSp macro="">
      <xdr:nvCxnSpPr>
        <xdr:cNvPr id="468" name="直線コネクタ 467"/>
        <xdr:cNvCxnSpPr/>
      </xdr:nvCxnSpPr>
      <xdr:spPr>
        <a:xfrm flipV="1">
          <a:off x="8750300" y="16532769"/>
          <a:ext cx="889000" cy="1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9" name="フローチャート: 判断 468"/>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70" name="テキスト ボックス 469"/>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47749</xdr:rowOff>
    </xdr:from>
    <xdr:to>
      <xdr:col>45</xdr:col>
      <xdr:colOff>177800</xdr:colOff>
      <xdr:row>97</xdr:row>
      <xdr:rowOff>108894</xdr:rowOff>
    </xdr:to>
    <xdr:cxnSp macro="">
      <xdr:nvCxnSpPr>
        <xdr:cNvPr id="471" name="直線コネクタ 470"/>
        <xdr:cNvCxnSpPr/>
      </xdr:nvCxnSpPr>
      <xdr:spPr>
        <a:xfrm flipV="1">
          <a:off x="7861300" y="16678399"/>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2" name="フローチャート: 判断 471"/>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3" name="テキスト ボックス 472"/>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108894</xdr:rowOff>
    </xdr:from>
    <xdr:to>
      <xdr:col>41</xdr:col>
      <xdr:colOff>50800</xdr:colOff>
      <xdr:row>97</xdr:row>
      <xdr:rowOff>121335</xdr:rowOff>
    </xdr:to>
    <xdr:cxnSp macro="">
      <xdr:nvCxnSpPr>
        <xdr:cNvPr id="474" name="直線コネクタ 473"/>
        <xdr:cNvCxnSpPr/>
      </xdr:nvCxnSpPr>
      <xdr:spPr>
        <a:xfrm flipV="1">
          <a:off x="6972300" y="16739544"/>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5" name="フローチャート: 判断 474"/>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6" name="テキスト ボックス 475"/>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7" name="フローチャート: 判断 476"/>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8" name="テキスト ボックス 477"/>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15106</xdr:rowOff>
    </xdr:from>
    <xdr:to>
      <xdr:col>55</xdr:col>
      <xdr:colOff>50800</xdr:colOff>
      <xdr:row>96</xdr:row>
      <xdr:rowOff>116706</xdr:rowOff>
    </xdr:to>
    <xdr:sp macro="" textlink="">
      <xdr:nvSpPr>
        <xdr:cNvPr id="484" name="楕円 483"/>
        <xdr:cNvSpPr/>
      </xdr:nvSpPr>
      <xdr:spPr>
        <a:xfrm>
          <a:off x="10426700" y="16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37983</xdr:rowOff>
    </xdr:from>
    <xdr:ext cx="534377" cy="259045"/>
    <xdr:sp macro="" textlink="">
      <xdr:nvSpPr>
        <xdr:cNvPr id="485" name="土木費該当値テキスト"/>
        <xdr:cNvSpPr txBox="1"/>
      </xdr:nvSpPr>
      <xdr:spPr>
        <a:xfrm>
          <a:off x="10528300" y="163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22769</xdr:rowOff>
    </xdr:from>
    <xdr:to>
      <xdr:col>50</xdr:col>
      <xdr:colOff>165100</xdr:colOff>
      <xdr:row>96</xdr:row>
      <xdr:rowOff>124369</xdr:rowOff>
    </xdr:to>
    <xdr:sp macro="" textlink="">
      <xdr:nvSpPr>
        <xdr:cNvPr id="486" name="楕円 485"/>
        <xdr:cNvSpPr/>
      </xdr:nvSpPr>
      <xdr:spPr>
        <a:xfrm>
          <a:off x="95885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140896</xdr:rowOff>
    </xdr:from>
    <xdr:ext cx="534377" cy="259045"/>
    <xdr:sp macro="" textlink="">
      <xdr:nvSpPr>
        <xdr:cNvPr id="487" name="テキスト ボックス 486"/>
        <xdr:cNvSpPr txBox="1"/>
      </xdr:nvSpPr>
      <xdr:spPr>
        <a:xfrm>
          <a:off x="9372111" y="162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168399</xdr:rowOff>
    </xdr:from>
    <xdr:to>
      <xdr:col>46</xdr:col>
      <xdr:colOff>38100</xdr:colOff>
      <xdr:row>97</xdr:row>
      <xdr:rowOff>98549</xdr:rowOff>
    </xdr:to>
    <xdr:sp macro="" textlink="">
      <xdr:nvSpPr>
        <xdr:cNvPr id="488" name="楕円 487"/>
        <xdr:cNvSpPr/>
      </xdr:nvSpPr>
      <xdr:spPr>
        <a:xfrm>
          <a:off x="8699500" y="166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89676</xdr:rowOff>
    </xdr:from>
    <xdr:ext cx="534377" cy="259045"/>
    <xdr:sp macro="" textlink="">
      <xdr:nvSpPr>
        <xdr:cNvPr id="489" name="テキスト ボックス 488"/>
        <xdr:cNvSpPr txBox="1"/>
      </xdr:nvSpPr>
      <xdr:spPr>
        <a:xfrm>
          <a:off x="8483111" y="16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58094</xdr:rowOff>
    </xdr:from>
    <xdr:to>
      <xdr:col>41</xdr:col>
      <xdr:colOff>101600</xdr:colOff>
      <xdr:row>97</xdr:row>
      <xdr:rowOff>159694</xdr:rowOff>
    </xdr:to>
    <xdr:sp macro="" textlink="">
      <xdr:nvSpPr>
        <xdr:cNvPr id="490" name="楕円 489"/>
        <xdr:cNvSpPr/>
      </xdr:nvSpPr>
      <xdr:spPr>
        <a:xfrm>
          <a:off x="7810500" y="166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150821</xdr:rowOff>
    </xdr:from>
    <xdr:ext cx="534377" cy="259045"/>
    <xdr:sp macro="" textlink="">
      <xdr:nvSpPr>
        <xdr:cNvPr id="491" name="テキスト ボックス 490"/>
        <xdr:cNvSpPr txBox="1"/>
      </xdr:nvSpPr>
      <xdr:spPr>
        <a:xfrm>
          <a:off x="7594111" y="167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70535</xdr:rowOff>
    </xdr:from>
    <xdr:to>
      <xdr:col>36</xdr:col>
      <xdr:colOff>165100</xdr:colOff>
      <xdr:row>98</xdr:row>
      <xdr:rowOff>685</xdr:rowOff>
    </xdr:to>
    <xdr:sp macro="" textlink="">
      <xdr:nvSpPr>
        <xdr:cNvPr id="492" name="楕円 491"/>
        <xdr:cNvSpPr/>
      </xdr:nvSpPr>
      <xdr:spPr>
        <a:xfrm>
          <a:off x="6921500" y="16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163262</xdr:rowOff>
    </xdr:from>
    <xdr:ext cx="534377" cy="259045"/>
    <xdr:sp macro="" textlink="">
      <xdr:nvSpPr>
        <xdr:cNvPr id="493" name="テキスト ボックス 492"/>
        <xdr:cNvSpPr txBox="1"/>
      </xdr:nvSpPr>
      <xdr:spPr>
        <a:xfrm>
          <a:off x="6705111" y="167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8" name="直線コネクタ 517"/>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9"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20" name="直線コネクタ 519"/>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21"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2" name="直線コネクタ 521"/>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157480</xdr:rowOff>
    </xdr:from>
    <xdr:to>
      <xdr:col>85</xdr:col>
      <xdr:colOff>127000</xdr:colOff>
      <xdr:row>37</xdr:row>
      <xdr:rowOff>12573</xdr:rowOff>
    </xdr:to>
    <xdr:cxnSp macro="">
      <xdr:nvCxnSpPr>
        <xdr:cNvPr id="523" name="直線コネクタ 522"/>
        <xdr:cNvCxnSpPr/>
      </xdr:nvCxnSpPr>
      <xdr:spPr>
        <a:xfrm flipV="1">
          <a:off x="15481300" y="6158230"/>
          <a:ext cx="838200" cy="1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4"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5" name="フローチャート: 判断 524"/>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103632</xdr:rowOff>
    </xdr:from>
    <xdr:to>
      <xdr:col>81</xdr:col>
      <xdr:colOff>50800</xdr:colOff>
      <xdr:row>37</xdr:row>
      <xdr:rowOff>12573</xdr:rowOff>
    </xdr:to>
    <xdr:cxnSp macro="">
      <xdr:nvCxnSpPr>
        <xdr:cNvPr id="526" name="直線コネクタ 525"/>
        <xdr:cNvCxnSpPr/>
      </xdr:nvCxnSpPr>
      <xdr:spPr>
        <a:xfrm>
          <a:off x="14592300" y="6275832"/>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7" name="フローチャート: 判断 526"/>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8" name="テキスト ボックス 527"/>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92075</xdr:rowOff>
    </xdr:from>
    <xdr:to>
      <xdr:col>76</xdr:col>
      <xdr:colOff>114300</xdr:colOff>
      <xdr:row>36</xdr:row>
      <xdr:rowOff>103632</xdr:rowOff>
    </xdr:to>
    <xdr:cxnSp macro="">
      <xdr:nvCxnSpPr>
        <xdr:cNvPr id="529" name="直線コネクタ 528"/>
        <xdr:cNvCxnSpPr/>
      </xdr:nvCxnSpPr>
      <xdr:spPr>
        <a:xfrm>
          <a:off x="13703300" y="6264275"/>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30" name="フローチャート: 判断 529"/>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31" name="テキスト ボックス 530"/>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92075</xdr:rowOff>
    </xdr:from>
    <xdr:to>
      <xdr:col>71</xdr:col>
      <xdr:colOff>177800</xdr:colOff>
      <xdr:row>38</xdr:row>
      <xdr:rowOff>4191</xdr:rowOff>
    </xdr:to>
    <xdr:cxnSp macro="">
      <xdr:nvCxnSpPr>
        <xdr:cNvPr id="532" name="直線コネクタ 531"/>
        <xdr:cNvCxnSpPr/>
      </xdr:nvCxnSpPr>
      <xdr:spPr>
        <a:xfrm flipV="1">
          <a:off x="12814300" y="6264275"/>
          <a:ext cx="8890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3" name="フローチャート: 判断 532"/>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4" name="テキスト ボックス 533"/>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5" name="フローチャート: 判断 534"/>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6" name="テキスト ボックス 535"/>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106680</xdr:rowOff>
    </xdr:from>
    <xdr:to>
      <xdr:col>85</xdr:col>
      <xdr:colOff>177800</xdr:colOff>
      <xdr:row>36</xdr:row>
      <xdr:rowOff>36830</xdr:rowOff>
    </xdr:to>
    <xdr:sp macro="" textlink="">
      <xdr:nvSpPr>
        <xdr:cNvPr id="542" name="楕円 541"/>
        <xdr:cNvSpPr/>
      </xdr:nvSpPr>
      <xdr:spPr>
        <a:xfrm>
          <a:off x="162687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85107</xdr:rowOff>
    </xdr:from>
    <xdr:ext cx="534377" cy="259045"/>
    <xdr:sp macro="" textlink="">
      <xdr:nvSpPr>
        <xdr:cNvPr id="543" name="消防費該当値テキスト"/>
        <xdr:cNvSpPr txBox="1"/>
      </xdr:nvSpPr>
      <xdr:spPr>
        <a:xfrm>
          <a:off x="16370300" y="60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133223</xdr:rowOff>
    </xdr:from>
    <xdr:to>
      <xdr:col>81</xdr:col>
      <xdr:colOff>101600</xdr:colOff>
      <xdr:row>37</xdr:row>
      <xdr:rowOff>63373</xdr:rowOff>
    </xdr:to>
    <xdr:sp macro="" textlink="">
      <xdr:nvSpPr>
        <xdr:cNvPr id="544" name="楕円 543"/>
        <xdr:cNvSpPr/>
      </xdr:nvSpPr>
      <xdr:spPr>
        <a:xfrm>
          <a:off x="1543050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54500</xdr:rowOff>
    </xdr:from>
    <xdr:ext cx="534377" cy="259045"/>
    <xdr:sp macro="" textlink="">
      <xdr:nvSpPr>
        <xdr:cNvPr id="545" name="テキスト ボックス 544"/>
        <xdr:cNvSpPr txBox="1"/>
      </xdr:nvSpPr>
      <xdr:spPr>
        <a:xfrm>
          <a:off x="15214111" y="63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52832</xdr:rowOff>
    </xdr:from>
    <xdr:to>
      <xdr:col>76</xdr:col>
      <xdr:colOff>165100</xdr:colOff>
      <xdr:row>36</xdr:row>
      <xdr:rowOff>154432</xdr:rowOff>
    </xdr:to>
    <xdr:sp macro="" textlink="">
      <xdr:nvSpPr>
        <xdr:cNvPr id="546" name="楕円 545"/>
        <xdr:cNvSpPr/>
      </xdr:nvSpPr>
      <xdr:spPr>
        <a:xfrm>
          <a:off x="14541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145559</xdr:rowOff>
    </xdr:from>
    <xdr:ext cx="534377" cy="259045"/>
    <xdr:sp macro="" textlink="">
      <xdr:nvSpPr>
        <xdr:cNvPr id="547" name="テキスト ボックス 546"/>
        <xdr:cNvSpPr txBox="1"/>
      </xdr:nvSpPr>
      <xdr:spPr>
        <a:xfrm>
          <a:off x="14325111" y="63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41275</xdr:rowOff>
    </xdr:from>
    <xdr:to>
      <xdr:col>72</xdr:col>
      <xdr:colOff>38100</xdr:colOff>
      <xdr:row>36</xdr:row>
      <xdr:rowOff>142875</xdr:rowOff>
    </xdr:to>
    <xdr:sp macro="" textlink="">
      <xdr:nvSpPr>
        <xdr:cNvPr id="548" name="楕円 547"/>
        <xdr:cNvSpPr/>
      </xdr:nvSpPr>
      <xdr:spPr>
        <a:xfrm>
          <a:off x="136525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134002</xdr:rowOff>
    </xdr:from>
    <xdr:ext cx="534377" cy="259045"/>
    <xdr:sp macro="" textlink="">
      <xdr:nvSpPr>
        <xdr:cNvPr id="549" name="テキスト ボックス 548"/>
        <xdr:cNvSpPr txBox="1"/>
      </xdr:nvSpPr>
      <xdr:spPr>
        <a:xfrm>
          <a:off x="13436111" y="63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124841</xdr:rowOff>
    </xdr:from>
    <xdr:to>
      <xdr:col>67</xdr:col>
      <xdr:colOff>101600</xdr:colOff>
      <xdr:row>38</xdr:row>
      <xdr:rowOff>54990</xdr:rowOff>
    </xdr:to>
    <xdr:sp macro="" textlink="">
      <xdr:nvSpPr>
        <xdr:cNvPr id="550" name="楕円 549"/>
        <xdr:cNvSpPr/>
      </xdr:nvSpPr>
      <xdr:spPr>
        <a:xfrm>
          <a:off x="127635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46118</xdr:rowOff>
    </xdr:from>
    <xdr:ext cx="534377" cy="259045"/>
    <xdr:sp macro="" textlink="">
      <xdr:nvSpPr>
        <xdr:cNvPr id="551" name="テキスト ボックス 550"/>
        <xdr:cNvSpPr txBox="1"/>
      </xdr:nvSpPr>
      <xdr:spPr>
        <a:xfrm>
          <a:off x="12547111" y="65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6" name="直線コネクタ 575"/>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7"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8" name="直線コネクタ 577"/>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9"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80" name="直線コネクタ 579"/>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100076</xdr:rowOff>
    </xdr:from>
    <xdr:to>
      <xdr:col>85</xdr:col>
      <xdr:colOff>127000</xdr:colOff>
      <xdr:row>57</xdr:row>
      <xdr:rowOff>29572</xdr:rowOff>
    </xdr:to>
    <xdr:cxnSp macro="">
      <xdr:nvCxnSpPr>
        <xdr:cNvPr id="581" name="直線コネクタ 580"/>
        <xdr:cNvCxnSpPr/>
      </xdr:nvCxnSpPr>
      <xdr:spPr>
        <a:xfrm flipV="1">
          <a:off x="15481300" y="8672576"/>
          <a:ext cx="838200" cy="11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2"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3" name="フローチャート: 判断 582"/>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29572</xdr:rowOff>
    </xdr:from>
    <xdr:to>
      <xdr:col>81</xdr:col>
      <xdr:colOff>50800</xdr:colOff>
      <xdr:row>58</xdr:row>
      <xdr:rowOff>75159</xdr:rowOff>
    </xdr:to>
    <xdr:cxnSp macro="">
      <xdr:nvCxnSpPr>
        <xdr:cNvPr id="584" name="直線コネクタ 583"/>
        <xdr:cNvCxnSpPr/>
      </xdr:nvCxnSpPr>
      <xdr:spPr>
        <a:xfrm flipV="1">
          <a:off x="14592300" y="9802222"/>
          <a:ext cx="889000" cy="2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5" name="フローチャート: 判断 584"/>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6" name="テキスト ボックス 585"/>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31000</xdr:rowOff>
    </xdr:from>
    <xdr:to>
      <xdr:col>76</xdr:col>
      <xdr:colOff>114300</xdr:colOff>
      <xdr:row>58</xdr:row>
      <xdr:rowOff>75159</xdr:rowOff>
    </xdr:to>
    <xdr:cxnSp macro="">
      <xdr:nvCxnSpPr>
        <xdr:cNvPr id="587" name="直線コネクタ 586"/>
        <xdr:cNvCxnSpPr/>
      </xdr:nvCxnSpPr>
      <xdr:spPr>
        <a:xfrm>
          <a:off x="13703300" y="9975100"/>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8" name="フローチャート: 判断 587"/>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9" name="テキスト ボックス 588"/>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95352</xdr:rowOff>
    </xdr:from>
    <xdr:to>
      <xdr:col>71</xdr:col>
      <xdr:colOff>177800</xdr:colOff>
      <xdr:row>58</xdr:row>
      <xdr:rowOff>31000</xdr:rowOff>
    </xdr:to>
    <xdr:cxnSp macro="">
      <xdr:nvCxnSpPr>
        <xdr:cNvPr id="590" name="直線コネクタ 589"/>
        <xdr:cNvCxnSpPr/>
      </xdr:nvCxnSpPr>
      <xdr:spPr>
        <a:xfrm>
          <a:off x="12814300" y="9353652"/>
          <a:ext cx="889000" cy="6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91" name="フローチャート: 判断 590"/>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2" name="テキスト ボックス 591"/>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3" name="フローチャート: 判断 592"/>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4" name="テキスト ボックス 593"/>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49276</xdr:rowOff>
    </xdr:from>
    <xdr:to>
      <xdr:col>85</xdr:col>
      <xdr:colOff>177800</xdr:colOff>
      <xdr:row>50</xdr:row>
      <xdr:rowOff>150876</xdr:rowOff>
    </xdr:to>
    <xdr:sp macro="" textlink="">
      <xdr:nvSpPr>
        <xdr:cNvPr id="600" name="楕円 599"/>
        <xdr:cNvSpPr/>
      </xdr:nvSpPr>
      <xdr:spPr>
        <a:xfrm>
          <a:off x="16268700" y="86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2303</xdr:rowOff>
    </xdr:from>
    <xdr:ext cx="534377" cy="259045"/>
    <xdr:sp macro="" textlink="">
      <xdr:nvSpPr>
        <xdr:cNvPr id="601" name="教育費該当値テキスト"/>
        <xdr:cNvSpPr txBox="1"/>
      </xdr:nvSpPr>
      <xdr:spPr>
        <a:xfrm>
          <a:off x="16370300" y="85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150222</xdr:rowOff>
    </xdr:from>
    <xdr:to>
      <xdr:col>81</xdr:col>
      <xdr:colOff>101600</xdr:colOff>
      <xdr:row>57</xdr:row>
      <xdr:rowOff>80372</xdr:rowOff>
    </xdr:to>
    <xdr:sp macro="" textlink="">
      <xdr:nvSpPr>
        <xdr:cNvPr id="602" name="楕円 601"/>
        <xdr:cNvSpPr/>
      </xdr:nvSpPr>
      <xdr:spPr>
        <a:xfrm>
          <a:off x="15430500" y="97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71499</xdr:rowOff>
    </xdr:from>
    <xdr:ext cx="534377" cy="259045"/>
    <xdr:sp macro="" textlink="">
      <xdr:nvSpPr>
        <xdr:cNvPr id="603" name="テキスト ボックス 602"/>
        <xdr:cNvSpPr txBox="1"/>
      </xdr:nvSpPr>
      <xdr:spPr>
        <a:xfrm>
          <a:off x="15214111" y="9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24359</xdr:rowOff>
    </xdr:from>
    <xdr:to>
      <xdr:col>76</xdr:col>
      <xdr:colOff>165100</xdr:colOff>
      <xdr:row>58</xdr:row>
      <xdr:rowOff>125959</xdr:rowOff>
    </xdr:to>
    <xdr:sp macro="" textlink="">
      <xdr:nvSpPr>
        <xdr:cNvPr id="604" name="楕円 603"/>
        <xdr:cNvSpPr/>
      </xdr:nvSpPr>
      <xdr:spPr>
        <a:xfrm>
          <a:off x="145415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117086</xdr:rowOff>
    </xdr:from>
    <xdr:ext cx="534377" cy="259045"/>
    <xdr:sp macro="" textlink="">
      <xdr:nvSpPr>
        <xdr:cNvPr id="605" name="テキスト ボックス 604"/>
        <xdr:cNvSpPr txBox="1"/>
      </xdr:nvSpPr>
      <xdr:spPr>
        <a:xfrm>
          <a:off x="14325111" y="100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151650</xdr:rowOff>
    </xdr:from>
    <xdr:to>
      <xdr:col>72</xdr:col>
      <xdr:colOff>38100</xdr:colOff>
      <xdr:row>58</xdr:row>
      <xdr:rowOff>81800</xdr:rowOff>
    </xdr:to>
    <xdr:sp macro="" textlink="">
      <xdr:nvSpPr>
        <xdr:cNvPr id="606" name="楕円 605"/>
        <xdr:cNvSpPr/>
      </xdr:nvSpPr>
      <xdr:spPr>
        <a:xfrm>
          <a:off x="13652500" y="99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72927</xdr:rowOff>
    </xdr:from>
    <xdr:ext cx="534377" cy="259045"/>
    <xdr:sp macro="" textlink="">
      <xdr:nvSpPr>
        <xdr:cNvPr id="607" name="テキスト ボックス 606"/>
        <xdr:cNvSpPr txBox="1"/>
      </xdr:nvSpPr>
      <xdr:spPr>
        <a:xfrm>
          <a:off x="13436111" y="100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44552</xdr:rowOff>
    </xdr:from>
    <xdr:to>
      <xdr:col>67</xdr:col>
      <xdr:colOff>101600</xdr:colOff>
      <xdr:row>54</xdr:row>
      <xdr:rowOff>146152</xdr:rowOff>
    </xdr:to>
    <xdr:sp macro="" textlink="">
      <xdr:nvSpPr>
        <xdr:cNvPr id="608" name="楕円 607"/>
        <xdr:cNvSpPr/>
      </xdr:nvSpPr>
      <xdr:spPr>
        <a:xfrm>
          <a:off x="12763500" y="9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162679</xdr:rowOff>
    </xdr:from>
    <xdr:ext cx="534377" cy="259045"/>
    <xdr:sp macro="" textlink="">
      <xdr:nvSpPr>
        <xdr:cNvPr id="609" name="テキスト ボックス 608"/>
        <xdr:cNvSpPr txBox="1"/>
      </xdr:nvSpPr>
      <xdr:spPr>
        <a:xfrm>
          <a:off x="12547111" y="90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3" name="直線コネクタ 632"/>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6"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7" name="直線コネクタ 636"/>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102209</xdr:rowOff>
    </xdr:from>
    <xdr:to>
      <xdr:col>85</xdr:col>
      <xdr:colOff>127000</xdr:colOff>
      <xdr:row>79</xdr:row>
      <xdr:rowOff>43231</xdr:rowOff>
    </xdr:to>
    <xdr:cxnSp macro="">
      <xdr:nvCxnSpPr>
        <xdr:cNvPr id="638" name="直線コネクタ 637"/>
        <xdr:cNvCxnSpPr/>
      </xdr:nvCxnSpPr>
      <xdr:spPr>
        <a:xfrm flipV="1">
          <a:off x="15481300" y="13303859"/>
          <a:ext cx="838200" cy="2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9"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40" name="フローチャート: 判断 639"/>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43231</xdr:rowOff>
    </xdr:from>
    <xdr:to>
      <xdr:col>81</xdr:col>
      <xdr:colOff>50800</xdr:colOff>
      <xdr:row>79</xdr:row>
      <xdr:rowOff>44450</xdr:rowOff>
    </xdr:to>
    <xdr:cxnSp macro="">
      <xdr:nvCxnSpPr>
        <xdr:cNvPr id="641" name="直線コネクタ 640"/>
        <xdr:cNvCxnSpPr/>
      </xdr:nvCxnSpPr>
      <xdr:spPr>
        <a:xfrm flipV="1">
          <a:off x="14592300" y="13587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2" name="フローチャート: 判断 641"/>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3" name="テキスト ボックス 642"/>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5" name="フローチャート: 判断 644"/>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6" name="テキスト ボックス 645"/>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8" name="フローチャート: 判断 647"/>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9" name="テキスト ボックス 648"/>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50" name="フローチャート: 判断 649"/>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51" name="テキスト ボックス 650"/>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51409</xdr:rowOff>
    </xdr:from>
    <xdr:to>
      <xdr:col>85</xdr:col>
      <xdr:colOff>177800</xdr:colOff>
      <xdr:row>77</xdr:row>
      <xdr:rowOff>153009</xdr:rowOff>
    </xdr:to>
    <xdr:sp macro="" textlink="">
      <xdr:nvSpPr>
        <xdr:cNvPr id="657" name="楕円 656"/>
        <xdr:cNvSpPr/>
      </xdr:nvSpPr>
      <xdr:spPr>
        <a:xfrm>
          <a:off x="162687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74286</xdr:rowOff>
    </xdr:from>
    <xdr:ext cx="469744" cy="259045"/>
    <xdr:sp macro="" textlink="">
      <xdr:nvSpPr>
        <xdr:cNvPr id="658" name="災害復旧費該当値テキスト"/>
        <xdr:cNvSpPr txBox="1"/>
      </xdr:nvSpPr>
      <xdr:spPr>
        <a:xfrm>
          <a:off x="16370300" y="1310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163881</xdr:rowOff>
    </xdr:from>
    <xdr:to>
      <xdr:col>81</xdr:col>
      <xdr:colOff>101600</xdr:colOff>
      <xdr:row>79</xdr:row>
      <xdr:rowOff>94031</xdr:rowOff>
    </xdr:to>
    <xdr:sp macro="" textlink="">
      <xdr:nvSpPr>
        <xdr:cNvPr id="659" name="楕円 658"/>
        <xdr:cNvSpPr/>
      </xdr:nvSpPr>
      <xdr:spPr>
        <a:xfrm>
          <a:off x="15430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85158</xdr:rowOff>
    </xdr:from>
    <xdr:ext cx="313932" cy="259045"/>
    <xdr:sp macro="" textlink="">
      <xdr:nvSpPr>
        <xdr:cNvPr id="660" name="テキスト ボックス 659"/>
        <xdr:cNvSpPr txBox="1"/>
      </xdr:nvSpPr>
      <xdr:spPr>
        <a:xfrm>
          <a:off x="15324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133688</xdr:rowOff>
    </xdr:from>
    <xdr:to>
      <xdr:col>85</xdr:col>
      <xdr:colOff>126364</xdr:colOff>
      <xdr:row>98</xdr:row>
      <xdr:rowOff>119903</xdr:rowOff>
    </xdr:to>
    <xdr:cxnSp macro="">
      <xdr:nvCxnSpPr>
        <xdr:cNvPr id="690" name="直線コネクタ 689"/>
        <xdr:cNvCxnSpPr/>
      </xdr:nvCxnSpPr>
      <xdr:spPr>
        <a:xfrm flipV="1">
          <a:off x="16317595" y="16421438"/>
          <a:ext cx="1269" cy="50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123730</xdr:rowOff>
    </xdr:from>
    <xdr:ext cx="534377" cy="259045"/>
    <xdr:sp macro="" textlink="">
      <xdr:nvSpPr>
        <xdr:cNvPr id="691" name="公債費最小値テキスト"/>
        <xdr:cNvSpPr txBox="1"/>
      </xdr:nvSpPr>
      <xdr:spPr>
        <a:xfrm>
          <a:off x="16370300" y="169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119903</xdr:rowOff>
    </xdr:from>
    <xdr:to>
      <xdr:col>86</xdr:col>
      <xdr:colOff>25400</xdr:colOff>
      <xdr:row>98</xdr:row>
      <xdr:rowOff>119903</xdr:rowOff>
    </xdr:to>
    <xdr:cxnSp macro="">
      <xdr:nvCxnSpPr>
        <xdr:cNvPr id="692" name="直線コネクタ 691"/>
        <xdr:cNvCxnSpPr/>
      </xdr:nvCxnSpPr>
      <xdr:spPr>
        <a:xfrm>
          <a:off x="16230600" y="1692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80365</xdr:rowOff>
    </xdr:from>
    <xdr:ext cx="534377" cy="259045"/>
    <xdr:sp macro="" textlink="">
      <xdr:nvSpPr>
        <xdr:cNvPr id="693" name="公債費最大値テキスト"/>
        <xdr:cNvSpPr txBox="1"/>
      </xdr:nvSpPr>
      <xdr:spPr>
        <a:xfrm>
          <a:off x="16370300" y="16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95</xdr:row>
      <xdr:rowOff>133688</xdr:rowOff>
    </xdr:from>
    <xdr:to>
      <xdr:col>86</xdr:col>
      <xdr:colOff>25400</xdr:colOff>
      <xdr:row>95</xdr:row>
      <xdr:rowOff>133688</xdr:rowOff>
    </xdr:to>
    <xdr:cxnSp macro="">
      <xdr:nvCxnSpPr>
        <xdr:cNvPr id="694" name="直線コネクタ 693"/>
        <xdr:cNvCxnSpPr/>
      </xdr:nvCxnSpPr>
      <xdr:spPr>
        <a:xfrm>
          <a:off x="16230600" y="164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133688</xdr:rowOff>
    </xdr:from>
    <xdr:to>
      <xdr:col>85</xdr:col>
      <xdr:colOff>127000</xdr:colOff>
      <xdr:row>96</xdr:row>
      <xdr:rowOff>57496</xdr:rowOff>
    </xdr:to>
    <xdr:cxnSp macro="">
      <xdr:nvCxnSpPr>
        <xdr:cNvPr id="695" name="直線コネクタ 694"/>
        <xdr:cNvCxnSpPr/>
      </xdr:nvCxnSpPr>
      <xdr:spPr>
        <a:xfrm flipV="1">
          <a:off x="15481300" y="16421438"/>
          <a:ext cx="8382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65315</xdr:rowOff>
    </xdr:from>
    <xdr:ext cx="534377" cy="259045"/>
    <xdr:sp macro="" textlink="">
      <xdr:nvSpPr>
        <xdr:cNvPr id="696" name="公債費平均値テキスト"/>
        <xdr:cNvSpPr txBox="1"/>
      </xdr:nvSpPr>
      <xdr:spPr>
        <a:xfrm>
          <a:off x="16370300" y="166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86888</xdr:rowOff>
    </xdr:from>
    <xdr:to>
      <xdr:col>85</xdr:col>
      <xdr:colOff>177800</xdr:colOff>
      <xdr:row>98</xdr:row>
      <xdr:rowOff>17038</xdr:rowOff>
    </xdr:to>
    <xdr:sp macro="" textlink="">
      <xdr:nvSpPr>
        <xdr:cNvPr id="697" name="フローチャート: 判断 696"/>
        <xdr:cNvSpPr/>
      </xdr:nvSpPr>
      <xdr:spPr>
        <a:xfrm>
          <a:off x="16268700" y="167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146496</xdr:rowOff>
    </xdr:from>
    <xdr:to>
      <xdr:col>81</xdr:col>
      <xdr:colOff>50800</xdr:colOff>
      <xdr:row>96</xdr:row>
      <xdr:rowOff>57496</xdr:rowOff>
    </xdr:to>
    <xdr:cxnSp macro="">
      <xdr:nvCxnSpPr>
        <xdr:cNvPr id="698" name="直線コネクタ 697"/>
        <xdr:cNvCxnSpPr/>
      </xdr:nvCxnSpPr>
      <xdr:spPr>
        <a:xfrm>
          <a:off x="14592300" y="15748446"/>
          <a:ext cx="889000" cy="7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81318</xdr:rowOff>
    </xdr:from>
    <xdr:to>
      <xdr:col>81</xdr:col>
      <xdr:colOff>101600</xdr:colOff>
      <xdr:row>98</xdr:row>
      <xdr:rowOff>11468</xdr:rowOff>
    </xdr:to>
    <xdr:sp macro="" textlink="">
      <xdr:nvSpPr>
        <xdr:cNvPr id="699" name="フローチャート: 判断 698"/>
        <xdr:cNvSpPr/>
      </xdr:nvSpPr>
      <xdr:spPr>
        <a:xfrm>
          <a:off x="15430500" y="167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2595</xdr:rowOff>
    </xdr:from>
    <xdr:ext cx="534377" cy="259045"/>
    <xdr:sp macro="" textlink="">
      <xdr:nvSpPr>
        <xdr:cNvPr id="700" name="テキスト ボックス 699"/>
        <xdr:cNvSpPr txBox="1"/>
      </xdr:nvSpPr>
      <xdr:spPr>
        <a:xfrm>
          <a:off x="15214111" y="168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146496</xdr:rowOff>
    </xdr:from>
    <xdr:to>
      <xdr:col>76</xdr:col>
      <xdr:colOff>114300</xdr:colOff>
      <xdr:row>94</xdr:row>
      <xdr:rowOff>147717</xdr:rowOff>
    </xdr:to>
    <xdr:cxnSp macro="">
      <xdr:nvCxnSpPr>
        <xdr:cNvPr id="701" name="直線コネクタ 700"/>
        <xdr:cNvCxnSpPr/>
      </xdr:nvCxnSpPr>
      <xdr:spPr>
        <a:xfrm flipV="1">
          <a:off x="13703300" y="15748446"/>
          <a:ext cx="889000" cy="5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71107</xdr:rowOff>
    </xdr:from>
    <xdr:to>
      <xdr:col>76</xdr:col>
      <xdr:colOff>165100</xdr:colOff>
      <xdr:row>98</xdr:row>
      <xdr:rowOff>1257</xdr:rowOff>
    </xdr:to>
    <xdr:sp macro="" textlink="">
      <xdr:nvSpPr>
        <xdr:cNvPr id="702" name="フローチャート: 判断 701"/>
        <xdr:cNvSpPr/>
      </xdr:nvSpPr>
      <xdr:spPr>
        <a:xfrm>
          <a:off x="145415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163834</xdr:rowOff>
    </xdr:from>
    <xdr:ext cx="534377" cy="259045"/>
    <xdr:sp macro="" textlink="">
      <xdr:nvSpPr>
        <xdr:cNvPr id="703" name="テキスト ボックス 702"/>
        <xdr:cNvSpPr txBox="1"/>
      </xdr:nvSpPr>
      <xdr:spPr>
        <a:xfrm>
          <a:off x="14325111" y="167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147717</xdr:rowOff>
    </xdr:from>
    <xdr:to>
      <xdr:col>71</xdr:col>
      <xdr:colOff>177800</xdr:colOff>
      <xdr:row>95</xdr:row>
      <xdr:rowOff>115765</xdr:rowOff>
    </xdr:to>
    <xdr:cxnSp macro="">
      <xdr:nvCxnSpPr>
        <xdr:cNvPr id="704" name="直線コネクタ 703"/>
        <xdr:cNvCxnSpPr/>
      </xdr:nvCxnSpPr>
      <xdr:spPr>
        <a:xfrm flipV="1">
          <a:off x="12814300" y="16264017"/>
          <a:ext cx="889000" cy="1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89433</xdr:rowOff>
    </xdr:from>
    <xdr:to>
      <xdr:col>72</xdr:col>
      <xdr:colOff>38100</xdr:colOff>
      <xdr:row>98</xdr:row>
      <xdr:rowOff>19583</xdr:rowOff>
    </xdr:to>
    <xdr:sp macro="" textlink="">
      <xdr:nvSpPr>
        <xdr:cNvPr id="705" name="フローチャート: 判断 704"/>
        <xdr:cNvSpPr/>
      </xdr:nvSpPr>
      <xdr:spPr>
        <a:xfrm>
          <a:off x="13652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10710</xdr:rowOff>
    </xdr:from>
    <xdr:ext cx="534377" cy="259045"/>
    <xdr:sp macro="" textlink="">
      <xdr:nvSpPr>
        <xdr:cNvPr id="706" name="テキスト ボックス 705"/>
        <xdr:cNvSpPr txBox="1"/>
      </xdr:nvSpPr>
      <xdr:spPr>
        <a:xfrm>
          <a:off x="13436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42838</xdr:rowOff>
    </xdr:from>
    <xdr:to>
      <xdr:col>67</xdr:col>
      <xdr:colOff>101600</xdr:colOff>
      <xdr:row>97</xdr:row>
      <xdr:rowOff>144438</xdr:rowOff>
    </xdr:to>
    <xdr:sp macro="" textlink="">
      <xdr:nvSpPr>
        <xdr:cNvPr id="707" name="フローチャート: 判断 706"/>
        <xdr:cNvSpPr/>
      </xdr:nvSpPr>
      <xdr:spPr>
        <a:xfrm>
          <a:off x="12763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135565</xdr:rowOff>
    </xdr:from>
    <xdr:ext cx="534377" cy="259045"/>
    <xdr:sp macro="" textlink="">
      <xdr:nvSpPr>
        <xdr:cNvPr id="708" name="テキスト ボックス 707"/>
        <xdr:cNvSpPr txBox="1"/>
      </xdr:nvSpPr>
      <xdr:spPr>
        <a:xfrm>
          <a:off x="12547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82888</xdr:rowOff>
    </xdr:from>
    <xdr:to>
      <xdr:col>85</xdr:col>
      <xdr:colOff>177800</xdr:colOff>
      <xdr:row>96</xdr:row>
      <xdr:rowOff>13038</xdr:rowOff>
    </xdr:to>
    <xdr:sp macro="" textlink="">
      <xdr:nvSpPr>
        <xdr:cNvPr id="714" name="楕円 713"/>
        <xdr:cNvSpPr/>
      </xdr:nvSpPr>
      <xdr:spPr>
        <a:xfrm>
          <a:off x="16268700" y="163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35915</xdr:rowOff>
    </xdr:from>
    <xdr:ext cx="534377" cy="259045"/>
    <xdr:sp macro="" textlink="">
      <xdr:nvSpPr>
        <xdr:cNvPr id="715" name="公債費該当値テキスト"/>
        <xdr:cNvSpPr txBox="1"/>
      </xdr:nvSpPr>
      <xdr:spPr>
        <a:xfrm>
          <a:off x="16370300" y="163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6696</xdr:rowOff>
    </xdr:from>
    <xdr:to>
      <xdr:col>81</xdr:col>
      <xdr:colOff>101600</xdr:colOff>
      <xdr:row>96</xdr:row>
      <xdr:rowOff>108296</xdr:rowOff>
    </xdr:to>
    <xdr:sp macro="" textlink="">
      <xdr:nvSpPr>
        <xdr:cNvPr id="716" name="楕円 715"/>
        <xdr:cNvSpPr/>
      </xdr:nvSpPr>
      <xdr:spPr>
        <a:xfrm>
          <a:off x="15430500" y="164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124823</xdr:rowOff>
    </xdr:from>
    <xdr:ext cx="534377" cy="259045"/>
    <xdr:sp macro="" textlink="">
      <xdr:nvSpPr>
        <xdr:cNvPr id="717" name="テキスト ボックス 716"/>
        <xdr:cNvSpPr txBox="1"/>
      </xdr:nvSpPr>
      <xdr:spPr>
        <a:xfrm>
          <a:off x="15214111" y="162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95696</xdr:rowOff>
    </xdr:from>
    <xdr:to>
      <xdr:col>76</xdr:col>
      <xdr:colOff>165100</xdr:colOff>
      <xdr:row>92</xdr:row>
      <xdr:rowOff>25846</xdr:rowOff>
    </xdr:to>
    <xdr:sp macro="" textlink="">
      <xdr:nvSpPr>
        <xdr:cNvPr id="718" name="楕円 717"/>
        <xdr:cNvSpPr/>
      </xdr:nvSpPr>
      <xdr:spPr>
        <a:xfrm>
          <a:off x="14541500" y="156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42373</xdr:rowOff>
    </xdr:from>
    <xdr:ext cx="599010" cy="259045"/>
    <xdr:sp macro="" textlink="">
      <xdr:nvSpPr>
        <xdr:cNvPr id="719" name="テキスト ボックス 718"/>
        <xdr:cNvSpPr txBox="1"/>
      </xdr:nvSpPr>
      <xdr:spPr>
        <a:xfrm>
          <a:off x="14292795" y="15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96917</xdr:rowOff>
    </xdr:from>
    <xdr:to>
      <xdr:col>72</xdr:col>
      <xdr:colOff>38100</xdr:colOff>
      <xdr:row>95</xdr:row>
      <xdr:rowOff>27067</xdr:rowOff>
    </xdr:to>
    <xdr:sp macro="" textlink="">
      <xdr:nvSpPr>
        <xdr:cNvPr id="720" name="楕円 719"/>
        <xdr:cNvSpPr/>
      </xdr:nvSpPr>
      <xdr:spPr>
        <a:xfrm>
          <a:off x="13652500" y="162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43594</xdr:rowOff>
    </xdr:from>
    <xdr:ext cx="534377" cy="259045"/>
    <xdr:sp macro="" textlink="">
      <xdr:nvSpPr>
        <xdr:cNvPr id="721" name="テキスト ボックス 720"/>
        <xdr:cNvSpPr txBox="1"/>
      </xdr:nvSpPr>
      <xdr:spPr>
        <a:xfrm>
          <a:off x="13436111" y="159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64965</xdr:rowOff>
    </xdr:from>
    <xdr:to>
      <xdr:col>67</xdr:col>
      <xdr:colOff>101600</xdr:colOff>
      <xdr:row>95</xdr:row>
      <xdr:rowOff>166565</xdr:rowOff>
    </xdr:to>
    <xdr:sp macro="" textlink="">
      <xdr:nvSpPr>
        <xdr:cNvPr id="722" name="楕円 721"/>
        <xdr:cNvSpPr/>
      </xdr:nvSpPr>
      <xdr:spPr>
        <a:xfrm>
          <a:off x="12763500" y="16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11642</xdr:rowOff>
    </xdr:from>
    <xdr:ext cx="534377" cy="259045"/>
    <xdr:sp macro="" textlink="">
      <xdr:nvSpPr>
        <xdr:cNvPr id="723" name="テキスト ボックス 722"/>
        <xdr:cNvSpPr txBox="1"/>
      </xdr:nvSpPr>
      <xdr:spPr>
        <a:xfrm>
          <a:off x="12547111" y="161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128079</xdr:rowOff>
    </xdr:from>
    <xdr:to>
      <xdr:col>116</xdr:col>
      <xdr:colOff>62864</xdr:colOff>
      <xdr:row>39</xdr:row>
      <xdr:rowOff>44450</xdr:rowOff>
    </xdr:to>
    <xdr:cxnSp macro="">
      <xdr:nvCxnSpPr>
        <xdr:cNvPr id="747" name="直線コネクタ 746"/>
        <xdr:cNvCxnSpPr/>
      </xdr:nvCxnSpPr>
      <xdr:spPr>
        <a:xfrm flipV="1">
          <a:off x="22159595" y="6300279"/>
          <a:ext cx="1269" cy="43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86885</xdr:rowOff>
    </xdr:from>
    <xdr:ext cx="249299" cy="259045"/>
    <xdr:sp macro="" textlink="">
      <xdr:nvSpPr>
        <xdr:cNvPr id="748" name="諸支出金最小値テキスト"/>
        <xdr:cNvSpPr txBox="1"/>
      </xdr:nvSpPr>
      <xdr:spPr>
        <a:xfrm>
          <a:off x="22212300" y="67734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74756</xdr:rowOff>
    </xdr:from>
    <xdr:ext cx="469744" cy="259045"/>
    <xdr:sp macro="" textlink="">
      <xdr:nvSpPr>
        <xdr:cNvPr id="750" name="諸支出金最大値テキスト"/>
        <xdr:cNvSpPr txBox="1"/>
      </xdr:nvSpPr>
      <xdr:spPr>
        <a:xfrm>
          <a:off x="22212300" y="60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128079</xdr:rowOff>
    </xdr:from>
    <xdr:to>
      <xdr:col>116</xdr:col>
      <xdr:colOff>152400</xdr:colOff>
      <xdr:row>36</xdr:row>
      <xdr:rowOff>128079</xdr:rowOff>
    </xdr:to>
    <xdr:cxnSp macro="">
      <xdr:nvCxnSpPr>
        <xdr:cNvPr id="751" name="直線コネクタ 750"/>
        <xdr:cNvCxnSpPr/>
      </xdr:nvCxnSpPr>
      <xdr:spPr>
        <a:xfrm>
          <a:off x="22072600" y="630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80264</xdr:rowOff>
    </xdr:from>
    <xdr:to>
      <xdr:col>116</xdr:col>
      <xdr:colOff>63500</xdr:colOff>
      <xdr:row>36</xdr:row>
      <xdr:rowOff>128079</xdr:rowOff>
    </xdr:to>
    <xdr:cxnSp macro="">
      <xdr:nvCxnSpPr>
        <xdr:cNvPr id="752" name="直線コネクタ 751"/>
        <xdr:cNvCxnSpPr/>
      </xdr:nvCxnSpPr>
      <xdr:spPr>
        <a:xfrm>
          <a:off x="21323300" y="5909564"/>
          <a:ext cx="838200" cy="3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131335</xdr:rowOff>
    </xdr:from>
    <xdr:ext cx="313932" cy="259045"/>
    <xdr:sp macro="" textlink="">
      <xdr:nvSpPr>
        <xdr:cNvPr id="753" name="諸支出金平均値テキスト"/>
        <xdr:cNvSpPr txBox="1"/>
      </xdr:nvSpPr>
      <xdr:spPr>
        <a:xfrm>
          <a:off x="22212300" y="66464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152908</xdr:rowOff>
    </xdr:from>
    <xdr:to>
      <xdr:col>116</xdr:col>
      <xdr:colOff>114300</xdr:colOff>
      <xdr:row>39</xdr:row>
      <xdr:rowOff>83058</xdr:rowOff>
    </xdr:to>
    <xdr:sp macro="" textlink="">
      <xdr:nvSpPr>
        <xdr:cNvPr id="754" name="フローチャート: 判断 753"/>
        <xdr:cNvSpPr/>
      </xdr:nvSpPr>
      <xdr:spPr>
        <a:xfrm>
          <a:off x="221107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125413</xdr:rowOff>
    </xdr:from>
    <xdr:to>
      <xdr:col>111</xdr:col>
      <xdr:colOff>177800</xdr:colOff>
      <xdr:row>34</xdr:row>
      <xdr:rowOff>80264</xdr:rowOff>
    </xdr:to>
    <xdr:cxnSp macro="">
      <xdr:nvCxnSpPr>
        <xdr:cNvPr id="755" name="直線コネクタ 754"/>
        <xdr:cNvCxnSpPr/>
      </xdr:nvCxnSpPr>
      <xdr:spPr>
        <a:xfrm>
          <a:off x="20434300" y="5440363"/>
          <a:ext cx="889000" cy="4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56" name="フローチャート: 判断 755"/>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53611</xdr:rowOff>
    </xdr:from>
    <xdr:ext cx="378565" cy="259045"/>
    <xdr:sp macro="" textlink="">
      <xdr:nvSpPr>
        <xdr:cNvPr id="757" name="テキスト ボックス 756"/>
        <xdr:cNvSpPr txBox="1"/>
      </xdr:nvSpPr>
      <xdr:spPr>
        <a:xfrm>
          <a:off x="21134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118935</xdr:rowOff>
    </xdr:from>
    <xdr:to>
      <xdr:col>107</xdr:col>
      <xdr:colOff>50800</xdr:colOff>
      <xdr:row>31</xdr:row>
      <xdr:rowOff>125413</xdr:rowOff>
    </xdr:to>
    <xdr:cxnSp macro="">
      <xdr:nvCxnSpPr>
        <xdr:cNvPr id="758" name="直線コネクタ 757"/>
        <xdr:cNvCxnSpPr/>
      </xdr:nvCxnSpPr>
      <xdr:spPr>
        <a:xfrm>
          <a:off x="19545300" y="543388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135954</xdr:rowOff>
    </xdr:from>
    <xdr:to>
      <xdr:col>107</xdr:col>
      <xdr:colOff>101600</xdr:colOff>
      <xdr:row>39</xdr:row>
      <xdr:rowOff>66104</xdr:rowOff>
    </xdr:to>
    <xdr:sp macro="" textlink="">
      <xdr:nvSpPr>
        <xdr:cNvPr id="759" name="フローチャート: 判断 758"/>
        <xdr:cNvSpPr/>
      </xdr:nvSpPr>
      <xdr:spPr>
        <a:xfrm>
          <a:off x="203835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57231</xdr:rowOff>
    </xdr:from>
    <xdr:ext cx="378565" cy="259045"/>
    <xdr:sp macro="" textlink="">
      <xdr:nvSpPr>
        <xdr:cNvPr id="760" name="テキスト ボックス 759"/>
        <xdr:cNvSpPr txBox="1"/>
      </xdr:nvSpPr>
      <xdr:spPr>
        <a:xfrm>
          <a:off x="20245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29210</xdr:rowOff>
    </xdr:from>
    <xdr:to>
      <xdr:col>102</xdr:col>
      <xdr:colOff>114300</xdr:colOff>
      <xdr:row>31</xdr:row>
      <xdr:rowOff>118935</xdr:rowOff>
    </xdr:to>
    <xdr:cxnSp macro="">
      <xdr:nvCxnSpPr>
        <xdr:cNvPr id="761" name="直線コネクタ 760"/>
        <xdr:cNvCxnSpPr/>
      </xdr:nvCxnSpPr>
      <xdr:spPr>
        <a:xfrm>
          <a:off x="18656300" y="5172710"/>
          <a:ext cx="889000" cy="26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121094</xdr:rowOff>
    </xdr:from>
    <xdr:to>
      <xdr:col>102</xdr:col>
      <xdr:colOff>165100</xdr:colOff>
      <xdr:row>39</xdr:row>
      <xdr:rowOff>51244</xdr:rowOff>
    </xdr:to>
    <xdr:sp macro="" textlink="">
      <xdr:nvSpPr>
        <xdr:cNvPr id="762" name="フローチャート: 判断 761"/>
        <xdr:cNvSpPr/>
      </xdr:nvSpPr>
      <xdr:spPr>
        <a:xfrm>
          <a:off x="19494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42371</xdr:rowOff>
    </xdr:from>
    <xdr:ext cx="378565" cy="259045"/>
    <xdr:sp macro="" textlink="">
      <xdr:nvSpPr>
        <xdr:cNvPr id="763" name="テキスト ボックス 762"/>
        <xdr:cNvSpPr txBox="1"/>
      </xdr:nvSpPr>
      <xdr:spPr>
        <a:xfrm>
          <a:off x="19356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64" name="フローチャート: 判断 763"/>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47515</xdr:rowOff>
    </xdr:from>
    <xdr:ext cx="378565" cy="259045"/>
    <xdr:sp macro="" textlink="">
      <xdr:nvSpPr>
        <xdr:cNvPr id="765" name="テキスト ボックス 764"/>
        <xdr:cNvSpPr txBox="1"/>
      </xdr:nvSpPr>
      <xdr:spPr>
        <a:xfrm>
          <a:off x="18467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77279</xdr:rowOff>
    </xdr:from>
    <xdr:to>
      <xdr:col>116</xdr:col>
      <xdr:colOff>114300</xdr:colOff>
      <xdr:row>37</xdr:row>
      <xdr:rowOff>7429</xdr:rowOff>
    </xdr:to>
    <xdr:sp macro="" textlink="">
      <xdr:nvSpPr>
        <xdr:cNvPr id="771" name="楕円 770"/>
        <xdr:cNvSpPr/>
      </xdr:nvSpPr>
      <xdr:spPr>
        <a:xfrm>
          <a:off x="22110700" y="62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30306</xdr:rowOff>
    </xdr:from>
    <xdr:ext cx="469744" cy="259045"/>
    <xdr:sp macro="" textlink="">
      <xdr:nvSpPr>
        <xdr:cNvPr id="772" name="諸支出金該当値テキスト"/>
        <xdr:cNvSpPr txBox="1"/>
      </xdr:nvSpPr>
      <xdr:spPr>
        <a:xfrm>
          <a:off x="22212300" y="620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29464</xdr:rowOff>
    </xdr:from>
    <xdr:to>
      <xdr:col>112</xdr:col>
      <xdr:colOff>38100</xdr:colOff>
      <xdr:row>34</xdr:row>
      <xdr:rowOff>131064</xdr:rowOff>
    </xdr:to>
    <xdr:sp macro="" textlink="">
      <xdr:nvSpPr>
        <xdr:cNvPr id="773" name="楕円 772"/>
        <xdr:cNvSpPr/>
      </xdr:nvSpPr>
      <xdr:spPr>
        <a:xfrm>
          <a:off x="21272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147591</xdr:rowOff>
    </xdr:from>
    <xdr:ext cx="469744" cy="259045"/>
    <xdr:sp macro="" textlink="">
      <xdr:nvSpPr>
        <xdr:cNvPr id="774" name="テキスト ボックス 773"/>
        <xdr:cNvSpPr txBox="1"/>
      </xdr:nvSpPr>
      <xdr:spPr>
        <a:xfrm>
          <a:off x="21088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74613</xdr:rowOff>
    </xdr:from>
    <xdr:to>
      <xdr:col>107</xdr:col>
      <xdr:colOff>101600</xdr:colOff>
      <xdr:row>32</xdr:row>
      <xdr:rowOff>4763</xdr:rowOff>
    </xdr:to>
    <xdr:sp macro="" textlink="">
      <xdr:nvSpPr>
        <xdr:cNvPr id="775" name="楕円 774"/>
        <xdr:cNvSpPr/>
      </xdr:nvSpPr>
      <xdr:spPr>
        <a:xfrm>
          <a:off x="20383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21290</xdr:rowOff>
    </xdr:from>
    <xdr:ext cx="469744" cy="259045"/>
    <xdr:sp macro="" textlink="">
      <xdr:nvSpPr>
        <xdr:cNvPr id="776" name="テキスト ボックス 775"/>
        <xdr:cNvSpPr txBox="1"/>
      </xdr:nvSpPr>
      <xdr:spPr>
        <a:xfrm>
          <a:off x="20199428" y="51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68135</xdr:rowOff>
    </xdr:from>
    <xdr:to>
      <xdr:col>102</xdr:col>
      <xdr:colOff>165100</xdr:colOff>
      <xdr:row>31</xdr:row>
      <xdr:rowOff>169735</xdr:rowOff>
    </xdr:to>
    <xdr:sp macro="" textlink="">
      <xdr:nvSpPr>
        <xdr:cNvPr id="777" name="楕円 776"/>
        <xdr:cNvSpPr/>
      </xdr:nvSpPr>
      <xdr:spPr>
        <a:xfrm>
          <a:off x="19494500" y="53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14812</xdr:rowOff>
    </xdr:from>
    <xdr:ext cx="469744" cy="259045"/>
    <xdr:sp macro="" textlink="">
      <xdr:nvSpPr>
        <xdr:cNvPr id="778" name="テキスト ボックス 777"/>
        <xdr:cNvSpPr txBox="1"/>
      </xdr:nvSpPr>
      <xdr:spPr>
        <a:xfrm>
          <a:off x="19310428" y="515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149860</xdr:rowOff>
    </xdr:from>
    <xdr:to>
      <xdr:col>98</xdr:col>
      <xdr:colOff>38100</xdr:colOff>
      <xdr:row>30</xdr:row>
      <xdr:rowOff>80010</xdr:rowOff>
    </xdr:to>
    <xdr:sp macro="" textlink="">
      <xdr:nvSpPr>
        <xdr:cNvPr id="779" name="楕円 778"/>
        <xdr:cNvSpPr/>
      </xdr:nvSpPr>
      <xdr:spPr>
        <a:xfrm>
          <a:off x="186055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96537</xdr:rowOff>
    </xdr:from>
    <xdr:ext cx="469744" cy="259045"/>
    <xdr:sp macro="" textlink="">
      <xdr:nvSpPr>
        <xdr:cNvPr id="780" name="テキスト ボックス 779"/>
        <xdr:cNvSpPr txBox="1"/>
      </xdr:nvSpPr>
      <xdr:spPr>
        <a:xfrm>
          <a:off x="18421428" y="489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目的別歳出項目で類似団体内平均値を上回っているのは、総務費、民生費、衛生費、商工費、土木費、教育費、災害復旧事業費、公債費及び諸支出金である。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r>
            <a:rPr kumimoji="1" lang="ja-JP" altLang="en-US" sz="1300">
              <a:solidFill>
                <a:srgbClr val="000000"/>
              </a:solidFill>
              <a:latin typeface="ＭＳ ゴシック" panose="020B0609070205080204" pitchFamily="49" charset="-128"/>
              <a:ea typeface="ＭＳ ゴシック" panose="020B0609070205080204" pitchFamily="49" charset="-128"/>
            </a:rPr>
            <a:t>　中でも特に大きく乖離しているのは、総務費、民生費、衛生費、教育費、災害復旧費、公債費及び諸支出金であるが、総務費はふるさと応援寄附に係る経費の影響などで大幅な増となったものであり、民生費はふるさと応援寄附の基金積立の増によるものであ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r>
            <a:rPr kumimoji="1" lang="ja-JP" altLang="en-US" sz="1300">
              <a:solidFill>
                <a:srgbClr val="000000"/>
              </a:solidFill>
              <a:latin typeface="ＭＳ ゴシック" panose="020B0609070205080204" pitchFamily="49" charset="-128"/>
              <a:ea typeface="ＭＳ ゴシック" panose="020B0609070205080204" pitchFamily="49" charset="-128"/>
            </a:rPr>
            <a:t>　衛生費については、地方独立行政法人りんくう総合医療センターに対する運営負担金及び貸付金によるものである。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r>
            <a:rPr kumimoji="1" lang="ja-JP" altLang="en-US" sz="1300">
              <a:solidFill>
                <a:srgbClr val="000000"/>
              </a:solidFill>
              <a:latin typeface="ＭＳ ゴシック" panose="020B0609070205080204" pitchFamily="49" charset="-128"/>
              <a:ea typeface="ＭＳ ゴシック" panose="020B0609070205080204" pitchFamily="49" charset="-128"/>
            </a:rPr>
            <a:t>　教育費はふるさと応援寄附の基金積立の増によるものである。災害復旧費はＨ</a:t>
          </a:r>
          <a:r>
            <a:rPr kumimoji="1" lang="en-US" altLang="ja-JP" sz="1300">
              <a:solidFill>
                <a:srgbClr val="000000"/>
              </a:solidFill>
              <a:latin typeface="ＭＳ ゴシック" panose="020B0609070205080204" pitchFamily="49" charset="-128"/>
              <a:ea typeface="ＭＳ ゴシック" panose="020B0609070205080204" pitchFamily="49" charset="-128"/>
            </a:rPr>
            <a:t>30</a:t>
          </a:r>
          <a:r>
            <a:rPr kumimoji="1" lang="ja-JP" altLang="en-US" sz="1300">
              <a:solidFill>
                <a:srgbClr val="000000"/>
              </a:solidFill>
              <a:latin typeface="ＭＳ ゴシック" panose="020B0609070205080204" pitchFamily="49" charset="-128"/>
              <a:ea typeface="ＭＳ ゴシック" panose="020B0609070205080204" pitchFamily="49" charset="-128"/>
            </a:rPr>
            <a:t>台風</a:t>
          </a:r>
          <a:r>
            <a:rPr kumimoji="1" lang="en-US" altLang="ja-JP" sz="1300">
              <a:solidFill>
                <a:srgbClr val="000000"/>
              </a:solidFill>
              <a:latin typeface="ＭＳ ゴシック" panose="020B0609070205080204" pitchFamily="49" charset="-128"/>
              <a:ea typeface="ＭＳ ゴシック" panose="020B0609070205080204" pitchFamily="49" charset="-128"/>
            </a:rPr>
            <a:t>21</a:t>
          </a:r>
          <a:r>
            <a:rPr kumimoji="1" lang="ja-JP" altLang="en-US" sz="1300">
              <a:solidFill>
                <a:srgbClr val="000000"/>
              </a:solidFill>
              <a:latin typeface="ＭＳ ゴシック" panose="020B0609070205080204" pitchFamily="49" charset="-128"/>
              <a:ea typeface="ＭＳ ゴシック" panose="020B0609070205080204" pitchFamily="49" charset="-128"/>
            </a:rPr>
            <a:t>号の復旧に係るもので、公債費は繰上償還額が約</a:t>
          </a:r>
          <a:r>
            <a:rPr kumimoji="1" lang="en-US" altLang="ja-JP" sz="1300">
              <a:solidFill>
                <a:srgbClr val="000000"/>
              </a:solidFill>
              <a:latin typeface="ＭＳ ゴシック" panose="020B0609070205080204" pitchFamily="49" charset="-128"/>
              <a:ea typeface="ＭＳ ゴシック" panose="020B0609070205080204" pitchFamily="49" charset="-128"/>
            </a:rPr>
            <a:t>14</a:t>
          </a:r>
          <a:r>
            <a:rPr kumimoji="1" lang="ja-JP" altLang="en-US" sz="1300">
              <a:solidFill>
                <a:srgbClr val="000000"/>
              </a:solidFill>
              <a:latin typeface="ＭＳ ゴシック" panose="020B0609070205080204" pitchFamily="49" charset="-128"/>
              <a:ea typeface="ＭＳ ゴシック" panose="020B0609070205080204" pitchFamily="49" charset="-128"/>
            </a:rPr>
            <a:t>億円増加したことによるもので、その影響を除くと減となっている。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r>
            <a:rPr kumimoji="1" lang="ja-JP" altLang="en-US" sz="1300">
              <a:solidFill>
                <a:srgbClr val="000000"/>
              </a:solidFill>
              <a:latin typeface="ＭＳ ゴシック" panose="020B0609070205080204" pitchFamily="49" charset="-128"/>
              <a:ea typeface="ＭＳ ゴシック" panose="020B0609070205080204" pitchFamily="49" charset="-128"/>
            </a:rPr>
            <a:t>　しかしながら空港関連の都市基盤整備等の財源として地方債を活用した影響で、依然として高い水準となっている。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r>
            <a:rPr kumimoji="1" lang="ja-JP" altLang="en-US" sz="1300">
              <a:solidFill>
                <a:srgbClr val="000000"/>
              </a:solidFill>
              <a:latin typeface="ＭＳ ゴシック" panose="020B0609070205080204" pitchFamily="49" charset="-128"/>
              <a:ea typeface="ＭＳ ゴシック" panose="020B0609070205080204" pitchFamily="49" charset="-128"/>
            </a:rPr>
            <a:t>　諸支出金が類似団体内平均値を大きく上回るのは、たばこ税収入のうち課税定額を超える額を大阪府に交付しているためである。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a:t>
          </a:r>
          <a:r>
            <a:rPr kumimoji="1" lang="ja-JP" altLang="en-US" sz="900">
              <a:solidFill>
                <a:srgbClr val="000000"/>
              </a:solidFill>
              <a:latin typeface="ＭＳ ゴシック" pitchFamily="49" charset="-128"/>
              <a:ea typeface="ＭＳ ゴシック" pitchFamily="49" charset="-128"/>
            </a:rPr>
            <a:t>空港関連整備等に係る公債費負担が重く、平成</a:t>
          </a:r>
          <a:r>
            <a:rPr kumimoji="1" lang="en-US" altLang="ja-JP" sz="900">
              <a:solidFill>
                <a:srgbClr val="000000"/>
              </a:solidFill>
              <a:latin typeface="ＭＳ ゴシック" pitchFamily="49" charset="-128"/>
              <a:ea typeface="ＭＳ ゴシック" pitchFamily="49" charset="-128"/>
            </a:rPr>
            <a:t>15</a:t>
          </a:r>
          <a:r>
            <a:rPr kumimoji="1" lang="ja-JP" altLang="en-US" sz="900">
              <a:solidFill>
                <a:srgbClr val="000000"/>
              </a:solidFill>
              <a:latin typeface="ＭＳ ゴシック" pitchFamily="49" charset="-128"/>
              <a:ea typeface="ＭＳ ゴシック" pitchFamily="49" charset="-128"/>
            </a:rPr>
            <a:t>年度で約</a:t>
          </a:r>
          <a:r>
            <a:rPr kumimoji="1" lang="en-US" altLang="ja-JP" sz="900">
              <a:solidFill>
                <a:srgbClr val="000000"/>
              </a:solidFill>
              <a:latin typeface="ＭＳ ゴシック" pitchFamily="49" charset="-128"/>
              <a:ea typeface="ＭＳ ゴシック" pitchFamily="49" charset="-128"/>
            </a:rPr>
            <a:t>30</a:t>
          </a:r>
          <a:r>
            <a:rPr kumimoji="1" lang="ja-JP" altLang="en-US" sz="900">
              <a:solidFill>
                <a:srgbClr val="000000"/>
              </a:solidFill>
              <a:latin typeface="ＭＳ ゴシック" pitchFamily="49" charset="-128"/>
              <a:ea typeface="ＭＳ ゴシック" pitchFamily="49" charset="-128"/>
            </a:rPr>
            <a:t>億円の累積赤字となったことを受け、平成</a:t>
          </a:r>
          <a:r>
            <a:rPr kumimoji="1" lang="en-US" altLang="ja-JP" sz="900">
              <a:solidFill>
                <a:srgbClr val="000000"/>
              </a:solidFill>
              <a:latin typeface="ＭＳ ゴシック" pitchFamily="49" charset="-128"/>
              <a:ea typeface="ＭＳ ゴシック" pitchFamily="49" charset="-128"/>
            </a:rPr>
            <a:t>16</a:t>
          </a:r>
          <a:r>
            <a:rPr kumimoji="1" lang="ja-JP" altLang="en-US" sz="900">
              <a:solidFill>
                <a:srgbClr val="000000"/>
              </a:solidFill>
              <a:latin typeface="ＭＳ ゴシック" pitchFamily="49" charset="-128"/>
              <a:ea typeface="ＭＳ ゴシック" pitchFamily="49" charset="-128"/>
            </a:rPr>
            <a:t>年度に財政非常事態宣言を発表、独自の財政健全化計画を策定した。その後、平成</a:t>
          </a:r>
          <a:r>
            <a:rPr kumimoji="1" lang="en-US" altLang="ja-JP" sz="900">
              <a:solidFill>
                <a:srgbClr val="000000"/>
              </a:solidFill>
              <a:latin typeface="ＭＳ ゴシック" pitchFamily="49" charset="-128"/>
              <a:ea typeface="ＭＳ ゴシック" pitchFamily="49" charset="-128"/>
            </a:rPr>
            <a:t>18</a:t>
          </a:r>
          <a:r>
            <a:rPr kumimoji="1" lang="ja-JP" altLang="en-US" sz="900">
              <a:solidFill>
                <a:srgbClr val="000000"/>
              </a:solidFill>
              <a:latin typeface="ＭＳ ゴシック" pitchFamily="49" charset="-128"/>
              <a:ea typeface="ＭＳ ゴシック" pitchFamily="49" charset="-128"/>
            </a:rPr>
            <a:t>年度で、計画通り実質収支額を黒字化（累積赤字を解消）し、平成</a:t>
          </a:r>
          <a:r>
            <a:rPr kumimoji="1" lang="en-US" altLang="ja-JP" sz="900">
              <a:solidFill>
                <a:srgbClr val="000000"/>
              </a:solidFill>
              <a:latin typeface="ＭＳ ゴシック" pitchFamily="49" charset="-128"/>
              <a:ea typeface="ＭＳ ゴシック" pitchFamily="49" charset="-128"/>
            </a:rPr>
            <a:t>21</a:t>
          </a:r>
          <a:r>
            <a:rPr kumimoji="1" lang="ja-JP" altLang="en-US" sz="900">
              <a:solidFill>
                <a:srgbClr val="000000"/>
              </a:solidFill>
              <a:latin typeface="ＭＳ ゴシック" pitchFamily="49" charset="-128"/>
              <a:ea typeface="ＭＳ ゴシック" pitchFamily="49" charset="-128"/>
            </a:rPr>
            <a:t>年度まで黒字を維持した。平成</a:t>
          </a:r>
          <a:r>
            <a:rPr kumimoji="1" lang="en-US" altLang="ja-JP" sz="900">
              <a:solidFill>
                <a:srgbClr val="000000"/>
              </a:solidFill>
              <a:latin typeface="ＭＳ ゴシック" pitchFamily="49" charset="-128"/>
              <a:ea typeface="ＭＳ ゴシック" pitchFamily="49" charset="-128"/>
            </a:rPr>
            <a:t>22</a:t>
          </a:r>
          <a:r>
            <a:rPr kumimoji="1" lang="ja-JP" altLang="en-US" sz="900">
              <a:solidFill>
                <a:srgbClr val="000000"/>
              </a:solidFill>
              <a:latin typeface="ＭＳ ゴシック" pitchFamily="49" charset="-128"/>
              <a:ea typeface="ＭＳ ゴシック" pitchFamily="49" charset="-128"/>
            </a:rPr>
            <a:t>年度及び</a:t>
          </a:r>
          <a:r>
            <a:rPr kumimoji="1" lang="en-US" altLang="ja-JP" sz="900">
              <a:solidFill>
                <a:srgbClr val="000000"/>
              </a:solidFill>
              <a:latin typeface="ＭＳ ゴシック" pitchFamily="49" charset="-128"/>
              <a:ea typeface="ＭＳ ゴシック" pitchFamily="49" charset="-128"/>
            </a:rPr>
            <a:t>23</a:t>
          </a:r>
          <a:r>
            <a:rPr kumimoji="1" lang="ja-JP" altLang="en-US" sz="900">
              <a:solidFill>
                <a:srgbClr val="000000"/>
              </a:solidFill>
              <a:latin typeface="ＭＳ ゴシック" pitchFamily="49" charset="-128"/>
              <a:ea typeface="ＭＳ ゴシック" pitchFamily="49" charset="-128"/>
            </a:rPr>
            <a:t>年度は、財政健全化法による連結実質赤字額を解消するために発行した第三セクター等改革推進債の元利償還による歳出の増加や、空港連絡橋国有化による税収の減少等により、実質収支が赤字となったが、人件費をはじめとする歳出削減や遊休財産売却等による歳入増加により平成</a:t>
          </a:r>
          <a:r>
            <a:rPr kumimoji="1" lang="en-US" altLang="ja-JP" sz="900">
              <a:solidFill>
                <a:srgbClr val="000000"/>
              </a:solidFill>
              <a:latin typeface="ＭＳ ゴシック" pitchFamily="49" charset="-128"/>
              <a:ea typeface="ＭＳ ゴシック" pitchFamily="49" charset="-128"/>
            </a:rPr>
            <a:t>25</a:t>
          </a:r>
          <a:r>
            <a:rPr kumimoji="1" lang="ja-JP" altLang="en-US" sz="900">
              <a:solidFill>
                <a:srgbClr val="000000"/>
              </a:solidFill>
              <a:latin typeface="ＭＳ ゴシック" pitchFamily="49" charset="-128"/>
              <a:ea typeface="ＭＳ ゴシック" pitchFamily="49" charset="-128"/>
            </a:rPr>
            <a:t>年度決算で早期健全化団体から脱却した。</a:t>
          </a:r>
        </a:p>
        <a:p>
          <a:r>
            <a:rPr kumimoji="1" lang="ja-JP" altLang="en-US" sz="900">
              <a:solidFill>
                <a:srgbClr val="000000"/>
              </a:solidFill>
              <a:latin typeface="ＭＳ ゴシック" pitchFamily="49" charset="-128"/>
              <a:ea typeface="ＭＳ ゴシック" pitchFamily="49" charset="-128"/>
            </a:rPr>
            <a:t>　平成</a:t>
          </a:r>
          <a:r>
            <a:rPr kumimoji="1" lang="en-US" altLang="ja-JP" sz="900">
              <a:solidFill>
                <a:srgbClr val="000000"/>
              </a:solidFill>
              <a:latin typeface="ＭＳ ゴシック" pitchFamily="49" charset="-128"/>
              <a:ea typeface="ＭＳ ゴシック" pitchFamily="49" charset="-128"/>
            </a:rPr>
            <a:t>30</a:t>
          </a:r>
          <a:r>
            <a:rPr kumimoji="1" lang="ja-JP" altLang="en-US" sz="900">
              <a:solidFill>
                <a:srgbClr val="000000"/>
              </a:solidFill>
              <a:latin typeface="ＭＳ ゴシック" pitchFamily="49" charset="-128"/>
              <a:ea typeface="ＭＳ ゴシック" pitchFamily="49" charset="-128"/>
            </a:rPr>
            <a:t>年度も</a:t>
          </a:r>
          <a:r>
            <a:rPr kumimoji="1" lang="ja-JP" altLang="en-US" sz="800">
              <a:solidFill>
                <a:srgbClr val="000000"/>
              </a:solidFill>
              <a:latin typeface="ＭＳ ゴシック" pitchFamily="49" charset="-128"/>
              <a:ea typeface="ＭＳ ゴシック" pitchFamily="49" charset="-128"/>
            </a:rPr>
            <a:t>引き続き</a:t>
          </a:r>
          <a:r>
            <a:rPr kumimoji="1" lang="ja-JP" altLang="en-US" sz="900">
              <a:solidFill>
                <a:srgbClr val="000000"/>
              </a:solidFill>
              <a:latin typeface="ＭＳ ゴシック" pitchFamily="49" charset="-128"/>
              <a:ea typeface="ＭＳ ゴシック" pitchFamily="49" charset="-128"/>
            </a:rPr>
            <a:t>実質収支は黒字で、地方債の繰上償還の</a:t>
          </a:r>
          <a:r>
            <a:rPr kumimoji="1" lang="en-US" altLang="ja-JP" sz="900">
              <a:solidFill>
                <a:srgbClr val="000000"/>
              </a:solidFill>
              <a:latin typeface="ＭＳ ゴシック" pitchFamily="49" charset="-128"/>
              <a:ea typeface="ＭＳ ゴシック" pitchFamily="49" charset="-128"/>
            </a:rPr>
            <a:t>14.4</a:t>
          </a:r>
          <a:r>
            <a:rPr kumimoji="1" lang="ja-JP" altLang="en-US" sz="900">
              <a:solidFill>
                <a:srgbClr val="000000"/>
              </a:solidFill>
              <a:latin typeface="ＭＳ ゴシック" pitchFamily="49" charset="-128"/>
              <a:ea typeface="ＭＳ ゴシック" pitchFamily="49" charset="-128"/>
            </a:rPr>
            <a:t>憶円などで実質単年度収支額が前年度より増加している。今後も中期財政運営方針に基づき、実質収支の黒字維持に努める。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000000"/>
              </a:solidFill>
              <a:latin typeface="ＭＳ ゴシック" pitchFamily="49" charset="-128"/>
              <a:ea typeface="ＭＳ ゴシック" pitchFamily="49" charset="-128"/>
            </a:rPr>
            <a:t>　平成</a:t>
          </a:r>
          <a:r>
            <a:rPr kumimoji="1" lang="en-US" altLang="ja-JP" sz="1150">
              <a:solidFill>
                <a:srgbClr val="000000"/>
              </a:solidFill>
              <a:latin typeface="ＭＳ ゴシック" pitchFamily="49" charset="-128"/>
              <a:ea typeface="ＭＳ ゴシック" pitchFamily="49" charset="-128"/>
            </a:rPr>
            <a:t>21</a:t>
          </a:r>
          <a:r>
            <a:rPr kumimoji="1" lang="ja-JP" altLang="en-US" sz="1150">
              <a:solidFill>
                <a:srgbClr val="000000"/>
              </a:solidFill>
              <a:latin typeface="ＭＳ ゴシック" pitchFamily="49" charset="-128"/>
              <a:ea typeface="ＭＳ ゴシック" pitchFamily="49" charset="-128"/>
            </a:rPr>
            <a:t>年</a:t>
          </a:r>
          <a:r>
            <a:rPr kumimoji="1" lang="en-US" altLang="ja-JP" sz="1150">
              <a:solidFill>
                <a:srgbClr val="000000"/>
              </a:solidFill>
              <a:latin typeface="ＭＳ ゴシック" pitchFamily="49" charset="-128"/>
              <a:ea typeface="ＭＳ ゴシック" pitchFamily="49" charset="-128"/>
            </a:rPr>
            <a:t>4</a:t>
          </a:r>
          <a:r>
            <a:rPr kumimoji="1" lang="ja-JP" altLang="en-US" sz="1150">
              <a:solidFill>
                <a:srgbClr val="000000"/>
              </a:solidFill>
              <a:latin typeface="ＭＳ ゴシック" pitchFamily="49" charset="-128"/>
              <a:ea typeface="ＭＳ ゴシック" pitchFamily="49" charset="-128"/>
            </a:rPr>
            <a:t>月</a:t>
          </a:r>
          <a:r>
            <a:rPr kumimoji="1" lang="en-US" altLang="ja-JP" sz="1150">
              <a:solidFill>
                <a:srgbClr val="000000"/>
              </a:solidFill>
              <a:latin typeface="ＭＳ ゴシック" pitchFamily="49" charset="-128"/>
              <a:ea typeface="ＭＳ ゴシック" pitchFamily="49" charset="-128"/>
            </a:rPr>
            <a:t>1</a:t>
          </a:r>
          <a:r>
            <a:rPr kumimoji="1" lang="ja-JP" altLang="en-US" sz="1150">
              <a:solidFill>
                <a:srgbClr val="000000"/>
              </a:solidFill>
              <a:latin typeface="ＭＳ ゴシック" pitchFamily="49" charset="-128"/>
              <a:ea typeface="ＭＳ ゴシック" pitchFamily="49" charset="-128"/>
            </a:rPr>
            <a:t>日に施行された財政健全化法に基づく健全化判断比率において、本市は平成</a:t>
          </a:r>
          <a:r>
            <a:rPr kumimoji="1" lang="en-US" altLang="ja-JP" sz="1150">
              <a:solidFill>
                <a:srgbClr val="000000"/>
              </a:solidFill>
              <a:latin typeface="ＭＳ ゴシック" pitchFamily="49" charset="-128"/>
              <a:ea typeface="ＭＳ ゴシック" pitchFamily="49" charset="-128"/>
            </a:rPr>
            <a:t>20</a:t>
          </a:r>
          <a:r>
            <a:rPr kumimoji="1" lang="ja-JP" altLang="en-US" sz="1150">
              <a:solidFill>
                <a:srgbClr val="000000"/>
              </a:solidFill>
              <a:latin typeface="ＭＳ ゴシック" pitchFamily="49" charset="-128"/>
              <a:ea typeface="ＭＳ ゴシック" pitchFamily="49" charset="-128"/>
            </a:rPr>
            <a:t>年度決算における連結実質赤字比率が</a:t>
          </a:r>
          <a:r>
            <a:rPr kumimoji="1" lang="en-US" altLang="ja-JP" sz="1150">
              <a:solidFill>
                <a:srgbClr val="000000"/>
              </a:solidFill>
              <a:latin typeface="ＭＳ ゴシック" pitchFamily="49" charset="-128"/>
              <a:ea typeface="ＭＳ ゴシック" pitchFamily="49" charset="-128"/>
            </a:rPr>
            <a:t>26.42</a:t>
          </a:r>
          <a:r>
            <a:rPr kumimoji="1" lang="ja-JP" altLang="en-US" sz="1150">
              <a:solidFill>
                <a:srgbClr val="000000"/>
              </a:solidFill>
              <a:latin typeface="ＭＳ ゴシック" pitchFamily="49" charset="-128"/>
              <a:ea typeface="ＭＳ ゴシック" pitchFamily="49" charset="-128"/>
            </a:rPr>
            <a:t>％（早期健全化基準</a:t>
          </a:r>
          <a:r>
            <a:rPr kumimoji="1" lang="en-US" altLang="ja-JP" sz="1150">
              <a:solidFill>
                <a:srgbClr val="000000"/>
              </a:solidFill>
              <a:latin typeface="ＭＳ ゴシック" pitchFamily="49" charset="-128"/>
              <a:ea typeface="ＭＳ ゴシック" pitchFamily="49" charset="-128"/>
            </a:rPr>
            <a:t>17.44</a:t>
          </a:r>
          <a:r>
            <a:rPr kumimoji="1" lang="ja-JP" altLang="en-US" sz="1150">
              <a:solidFill>
                <a:srgbClr val="000000"/>
              </a:solidFill>
              <a:latin typeface="ＭＳ ゴシック" pitchFamily="49" charset="-128"/>
              <a:ea typeface="ＭＳ ゴシック" pitchFamily="49" charset="-128"/>
            </a:rPr>
            <a:t>％）と早期健全化基準以上となった。</a:t>
          </a:r>
        </a:p>
        <a:p>
          <a:r>
            <a:rPr kumimoji="1" lang="ja-JP" altLang="en-US" sz="1150">
              <a:solidFill>
                <a:srgbClr val="000000"/>
              </a:solidFill>
              <a:latin typeface="ＭＳ ゴシック" pitchFamily="49" charset="-128"/>
              <a:ea typeface="ＭＳ ゴシック" pitchFamily="49" charset="-128"/>
            </a:rPr>
            <a:t>　本市は、財政健全化法施行前の地方財政再建促進特別措置法に規定する財政再建準用団体に陥らないよう普通会計の収支改善を最優先に取り組んできた結果、平成</a:t>
          </a:r>
          <a:r>
            <a:rPr kumimoji="1" lang="en-US" altLang="ja-JP" sz="1150">
              <a:solidFill>
                <a:srgbClr val="000000"/>
              </a:solidFill>
              <a:latin typeface="ＭＳ ゴシック" pitchFamily="49" charset="-128"/>
              <a:ea typeface="ＭＳ ゴシック" pitchFamily="49" charset="-128"/>
            </a:rPr>
            <a:t>18</a:t>
          </a:r>
          <a:r>
            <a:rPr kumimoji="1" lang="ja-JP" altLang="en-US" sz="1150">
              <a:solidFill>
                <a:srgbClr val="000000"/>
              </a:solidFill>
              <a:latin typeface="ＭＳ ゴシック" pitchFamily="49" charset="-128"/>
              <a:ea typeface="ＭＳ ゴシック" pitchFamily="49" charset="-128"/>
            </a:rPr>
            <a:t>年度に普通会計において実質収支の黒字転換を達成したが、特別会計等の根本的な改善措置を講じるまでは至っていなかった。　</a:t>
          </a:r>
        </a:p>
        <a:p>
          <a:r>
            <a:rPr kumimoji="1" lang="ja-JP" altLang="en-US" sz="1150">
              <a:solidFill>
                <a:srgbClr val="000000"/>
              </a:solidFill>
              <a:latin typeface="ＭＳ ゴシック" pitchFamily="49" charset="-128"/>
              <a:ea typeface="ＭＳ ゴシック" pitchFamily="49" charset="-128"/>
            </a:rPr>
            <a:t>　そのような状況下、財政健全化法において、新たに設けられた連結実質赤字比率では、宅地造成事業会計における資金不足額約</a:t>
          </a:r>
          <a:r>
            <a:rPr kumimoji="1" lang="en-US" altLang="ja-JP" sz="1150">
              <a:solidFill>
                <a:srgbClr val="000000"/>
              </a:solidFill>
              <a:latin typeface="ＭＳ ゴシック" pitchFamily="49" charset="-128"/>
              <a:ea typeface="ＭＳ ゴシック" pitchFamily="49" charset="-128"/>
            </a:rPr>
            <a:t>66</a:t>
          </a:r>
          <a:r>
            <a:rPr kumimoji="1" lang="ja-JP" altLang="en-US" sz="1150">
              <a:solidFill>
                <a:srgbClr val="000000"/>
              </a:solidFill>
              <a:latin typeface="ＭＳ ゴシック" pitchFamily="49" charset="-128"/>
              <a:ea typeface="ＭＳ ゴシック" pitchFamily="49" charset="-128"/>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p>
        <a:p>
          <a:r>
            <a:rPr kumimoji="1" lang="ja-JP" altLang="en-US" sz="1150">
              <a:solidFill>
                <a:srgbClr val="000000"/>
              </a:solidFill>
              <a:latin typeface="ＭＳ ゴシック" pitchFamily="49" charset="-128"/>
              <a:ea typeface="ＭＳ ゴシック" pitchFamily="49" charset="-128"/>
            </a:rPr>
            <a:t>　なお、同会計は既に役割を終えていることから、平成</a:t>
          </a:r>
          <a:r>
            <a:rPr kumimoji="1" lang="en-US" altLang="ja-JP" sz="1150">
              <a:solidFill>
                <a:srgbClr val="000000"/>
              </a:solidFill>
              <a:latin typeface="ＭＳ ゴシック" pitchFamily="49" charset="-128"/>
              <a:ea typeface="ＭＳ ゴシック" pitchFamily="49" charset="-128"/>
            </a:rPr>
            <a:t>21</a:t>
          </a:r>
          <a:r>
            <a:rPr kumimoji="1" lang="ja-JP" altLang="en-US" sz="1150">
              <a:solidFill>
                <a:srgbClr val="000000"/>
              </a:solidFill>
              <a:latin typeface="ＭＳ ゴシック" pitchFamily="49" charset="-128"/>
              <a:ea typeface="ＭＳ ゴシック" pitchFamily="49" charset="-128"/>
            </a:rPr>
            <a:t>年度に第三セクター等改革推進債を活用して、これを廃止し、一般会計の負債として引継ぐことで同年度の決算で連結実質赤字額を解消した。</a:t>
          </a:r>
        </a:p>
        <a:p>
          <a:r>
            <a:rPr kumimoji="1" lang="ja-JP" altLang="en-US" sz="1150">
              <a:solidFill>
                <a:srgbClr val="000000"/>
              </a:solidFill>
              <a:latin typeface="ＭＳ ゴシック" pitchFamily="49" charset="-128"/>
              <a:ea typeface="ＭＳ ゴシック" pitchFamily="49" charset="-128"/>
            </a:rPr>
            <a:t>　平成</a:t>
          </a:r>
          <a:r>
            <a:rPr kumimoji="1" lang="en-US" altLang="ja-JP" sz="1150">
              <a:solidFill>
                <a:srgbClr val="000000"/>
              </a:solidFill>
              <a:latin typeface="ＭＳ ゴシック" pitchFamily="49" charset="-128"/>
              <a:ea typeface="ＭＳ ゴシック" pitchFamily="49" charset="-128"/>
            </a:rPr>
            <a:t>22</a:t>
          </a:r>
          <a:r>
            <a:rPr kumimoji="1" lang="ja-JP" altLang="en-US" sz="1150">
              <a:solidFill>
                <a:srgbClr val="000000"/>
              </a:solidFill>
              <a:latin typeface="ＭＳ ゴシック" pitchFamily="49" charset="-128"/>
              <a:ea typeface="ＭＳ ゴシック" pitchFamily="49" charset="-128"/>
            </a:rPr>
            <a:t>年度及び平成</a:t>
          </a:r>
          <a:r>
            <a:rPr kumimoji="1" lang="en-US" altLang="ja-JP" sz="1150">
              <a:solidFill>
                <a:srgbClr val="000000"/>
              </a:solidFill>
              <a:latin typeface="ＭＳ ゴシック" pitchFamily="49" charset="-128"/>
              <a:ea typeface="ＭＳ ゴシック" pitchFamily="49" charset="-128"/>
            </a:rPr>
            <a:t>23</a:t>
          </a:r>
          <a:r>
            <a:rPr kumimoji="1" lang="ja-JP" altLang="en-US" sz="1150">
              <a:solidFill>
                <a:srgbClr val="000000"/>
              </a:solidFill>
              <a:latin typeface="ＭＳ ゴシック" pitchFamily="49" charset="-128"/>
              <a:ea typeface="ＭＳ ゴシック" pitchFamily="49" charset="-128"/>
            </a:rPr>
            <a:t>年度決算では、一般会計で赤字額が生じたものの（（</a:t>
          </a:r>
          <a:r>
            <a:rPr kumimoji="1" lang="en-US" altLang="ja-JP" sz="1150">
              <a:solidFill>
                <a:srgbClr val="000000"/>
              </a:solidFill>
              <a:latin typeface="ＭＳ ゴシック" pitchFamily="49" charset="-128"/>
              <a:ea typeface="ＭＳ ゴシック" pitchFamily="49" charset="-128"/>
            </a:rPr>
            <a:t>7</a:t>
          </a:r>
          <a:r>
            <a:rPr kumimoji="1" lang="ja-JP" altLang="en-US" sz="1150">
              <a:solidFill>
                <a:srgbClr val="000000"/>
              </a:solidFill>
              <a:latin typeface="ＭＳ ゴシック" pitchFamily="49" charset="-128"/>
              <a:ea typeface="ＭＳ ゴシック" pitchFamily="49" charset="-128"/>
            </a:rPr>
            <a:t>）実質収支比率等に係る経年分析を参照）、連結実質赤字額は生じておらず、平成</a:t>
          </a:r>
          <a:r>
            <a:rPr kumimoji="1" lang="en-US" altLang="ja-JP" sz="1150">
              <a:solidFill>
                <a:srgbClr val="000000"/>
              </a:solidFill>
              <a:latin typeface="ＭＳ ゴシック" pitchFamily="49" charset="-128"/>
              <a:ea typeface="ＭＳ ゴシック" pitchFamily="49" charset="-128"/>
            </a:rPr>
            <a:t>25</a:t>
          </a:r>
          <a:r>
            <a:rPr kumimoji="1" lang="ja-JP" altLang="en-US" sz="1150">
              <a:solidFill>
                <a:srgbClr val="000000"/>
              </a:solidFill>
              <a:latin typeface="ＭＳ ゴシック" pitchFamily="49" charset="-128"/>
              <a:ea typeface="ＭＳ ゴシック" pitchFamily="49" charset="-128"/>
            </a:rPr>
            <a:t>年度決算で早期健全化団体から脱却した。</a:t>
          </a:r>
        </a:p>
        <a:p>
          <a:r>
            <a:rPr kumimoji="1" lang="ja-JP" altLang="en-US" sz="1150">
              <a:solidFill>
                <a:srgbClr val="000000"/>
              </a:solidFill>
              <a:latin typeface="ＭＳ ゴシック" pitchFamily="49" charset="-128"/>
              <a:ea typeface="ＭＳ ゴシック" pitchFamily="49" charset="-128"/>
            </a:rPr>
            <a:t>　平成</a:t>
          </a:r>
          <a:r>
            <a:rPr kumimoji="1" lang="en-US" altLang="ja-JP" sz="1150">
              <a:solidFill>
                <a:srgbClr val="000000"/>
              </a:solidFill>
              <a:latin typeface="ＭＳ ゴシック" pitchFamily="49" charset="-128"/>
              <a:ea typeface="ＭＳ ゴシック" pitchFamily="49" charset="-128"/>
            </a:rPr>
            <a:t>30</a:t>
          </a:r>
          <a:r>
            <a:rPr kumimoji="1" lang="ja-JP" altLang="en-US" sz="1150">
              <a:solidFill>
                <a:srgbClr val="000000"/>
              </a:solidFill>
              <a:latin typeface="ＭＳ ゴシック" pitchFamily="49" charset="-128"/>
              <a:ea typeface="ＭＳ ゴシック" pitchFamily="49" charset="-128"/>
            </a:rPr>
            <a:t>年度においても、土地売却収入などで、一般会計は引き続き実質収支額は黒字となっており、今後も中期財政運営方針に基づき、実質収支の黒字維持に努める。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133046847</v>
      </c>
      <c r="BO4" s="430"/>
      <c r="BP4" s="430"/>
      <c r="BQ4" s="430"/>
      <c r="BR4" s="430"/>
      <c r="BS4" s="430"/>
      <c r="BT4" s="430"/>
      <c r="BU4" s="431"/>
      <c r="BV4" s="429">
        <v>74045266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0.3</v>
      </c>
      <c r="CU4" s="436"/>
      <c r="CV4" s="436"/>
      <c r="CW4" s="436"/>
      <c r="CX4" s="436"/>
      <c r="CY4" s="436"/>
      <c r="CZ4" s="436"/>
      <c r="DA4" s="437"/>
      <c r="DB4" s="435">
        <v>0.3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132600609</v>
      </c>
      <c r="BO5" s="467"/>
      <c r="BP5" s="467"/>
      <c r="BQ5" s="467"/>
      <c r="BR5" s="467"/>
      <c r="BS5" s="467"/>
      <c r="BT5" s="467"/>
      <c r="BU5" s="468"/>
      <c r="BV5" s="466">
        <v>73985201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104.8</v>
      </c>
      <c r="CU5" s="464"/>
      <c r="CV5" s="464"/>
      <c r="CW5" s="464"/>
      <c r="CX5" s="464"/>
      <c r="CY5" s="464"/>
      <c r="CZ5" s="464"/>
      <c r="DA5" s="465"/>
      <c r="DB5" s="463">
        <v>109.6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446238</v>
      </c>
      <c r="BO6" s="467"/>
      <c r="BP6" s="467"/>
      <c r="BQ6" s="467"/>
      <c r="BR6" s="467"/>
      <c r="BS6" s="467"/>
      <c r="BT6" s="467"/>
      <c r="BU6" s="468"/>
      <c r="BV6" s="466">
        <v>60065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110.9</v>
      </c>
      <c r="CU6" s="504"/>
      <c r="CV6" s="504"/>
      <c r="CW6" s="504"/>
      <c r="CX6" s="504"/>
      <c r="CY6" s="504"/>
      <c r="CZ6" s="504"/>
      <c r="DA6" s="505"/>
      <c r="DB6" s="503">
        <v>114.1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385699</v>
      </c>
      <c r="BO7" s="467"/>
      <c r="BP7" s="467"/>
      <c r="BQ7" s="467"/>
      <c r="BR7" s="467"/>
      <c r="BS7" s="467"/>
      <c r="BT7" s="467"/>
      <c r="BU7" s="468"/>
      <c r="BV7" s="466">
        <v>3084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22660156</v>
      </c>
      <c r="CU7" s="467"/>
      <c r="CV7" s="467"/>
      <c r="CW7" s="467"/>
      <c r="CX7" s="467"/>
      <c r="CY7" s="467"/>
      <c r="CZ7" s="467"/>
      <c r="DA7" s="468"/>
      <c r="DB7" s="466">
        <v>22576634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60539</v>
      </c>
      <c r="BO8" s="467"/>
      <c r="BP8" s="467"/>
      <c r="BQ8" s="467"/>
      <c r="BR8" s="467"/>
      <c r="BS8" s="467"/>
      <c r="BT8" s="467"/>
      <c r="BU8" s="468"/>
      <c r="BV8" s="466">
        <v>56981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0.95</v>
      </c>
      <c r="CU8" s="507"/>
      <c r="CV8" s="507"/>
      <c r="CW8" s="507"/>
      <c r="CX8" s="507"/>
      <c r="CY8" s="507"/>
      <c r="CZ8" s="507"/>
      <c r="DA8" s="508"/>
      <c r="DB8" s="506">
        <v>0.95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100966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3558</v>
      </c>
      <c r="BO9" s="467"/>
      <c r="BP9" s="467"/>
      <c r="BQ9" s="467"/>
      <c r="BR9" s="467"/>
      <c r="BS9" s="467"/>
      <c r="BT9" s="467"/>
      <c r="BU9" s="468"/>
      <c r="BV9" s="466">
        <v>1810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12.3</v>
      </c>
      <c r="CU9" s="464"/>
      <c r="CV9" s="464"/>
      <c r="CW9" s="464"/>
      <c r="CX9" s="464"/>
      <c r="CY9" s="464"/>
      <c r="CZ9" s="464"/>
      <c r="DA9" s="465"/>
      <c r="DB9" s="463">
        <v>16.2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100801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213713</v>
      </c>
      <c r="BO10" s="467"/>
      <c r="BP10" s="467"/>
      <c r="BQ10" s="467"/>
      <c r="BR10" s="467"/>
      <c r="BS10" s="467"/>
      <c r="BT10" s="467"/>
      <c r="BU10" s="468"/>
      <c r="BV10" s="466">
        <v>255805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2089400</v>
      </c>
      <c r="BO11" s="467"/>
      <c r="BP11" s="467"/>
      <c r="BQ11" s="467"/>
      <c r="BR11" s="467"/>
      <c r="BS11" s="467"/>
      <c r="BT11" s="467"/>
      <c r="BU11" s="468"/>
      <c r="BV11" s="466">
        <v>647375</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100702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98767</v>
      </c>
      <c r="S13" s="548"/>
      <c r="T13" s="548"/>
      <c r="U13" s="548"/>
      <c r="V13" s="549"/>
      <c r="W13" s="482" t="s">
        <v>140</v>
      </c>
      <c r="X13" s="483"/>
      <c r="Y13" s="483"/>
      <c r="Z13" s="483"/>
      <c r="AA13" s="483"/>
      <c r="AB13" s="473"/>
      <c r="AC13" s="517">
        <v>1006</v>
      </c>
      <c r="AD13" s="518"/>
      <c r="AE13" s="518"/>
      <c r="AF13" s="518"/>
      <c r="AG13" s="557"/>
      <c r="AH13" s="517">
        <v>1118</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2306671</v>
      </c>
      <c r="BO13" s="467"/>
      <c r="BP13" s="467"/>
      <c r="BQ13" s="467"/>
      <c r="BR13" s="467"/>
      <c r="BS13" s="467"/>
      <c r="BT13" s="467"/>
      <c r="BU13" s="468"/>
      <c r="BV13" s="466">
        <v>704990</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16</v>
      </c>
      <c r="CU13" s="464"/>
      <c r="CV13" s="464"/>
      <c r="CW13" s="464"/>
      <c r="CX13" s="464"/>
      <c r="CY13" s="464"/>
      <c r="CZ13" s="464"/>
      <c r="DA13" s="465"/>
      <c r="DB13" s="463">
        <v>18.2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100739</v>
      </c>
      <c r="S14" s="548"/>
      <c r="T14" s="548"/>
      <c r="U14" s="548"/>
      <c r="V14" s="549"/>
      <c r="W14" s="456"/>
      <c r="X14" s="457"/>
      <c r="Y14" s="457"/>
      <c r="Z14" s="457"/>
      <c r="AA14" s="457"/>
      <c r="AB14" s="446"/>
      <c r="AC14" s="550">
        <v>2.2999999999999998</v>
      </c>
      <c r="AD14" s="551"/>
      <c r="AE14" s="551"/>
      <c r="AF14" s="551"/>
      <c r="AG14" s="552"/>
      <c r="AH14" s="550">
        <v>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35.700000000000003</v>
      </c>
      <c r="CU14" s="562"/>
      <c r="CV14" s="562"/>
      <c r="CW14" s="562"/>
      <c r="CX14" s="562"/>
      <c r="CY14" s="562"/>
      <c r="CZ14" s="562"/>
      <c r="DA14" s="563"/>
      <c r="DB14" s="561">
        <v>149.1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99059</v>
      </c>
      <c r="S15" s="548"/>
      <c r="T15" s="548"/>
      <c r="U15" s="548"/>
      <c r="V15" s="549"/>
      <c r="W15" s="482" t="s">
        <v>147</v>
      </c>
      <c r="X15" s="483"/>
      <c r="Y15" s="483"/>
      <c r="Z15" s="483"/>
      <c r="AA15" s="483"/>
      <c r="AB15" s="473"/>
      <c r="AC15" s="517">
        <v>10292</v>
      </c>
      <c r="AD15" s="518"/>
      <c r="AE15" s="518"/>
      <c r="AF15" s="518"/>
      <c r="AG15" s="557"/>
      <c r="AH15" s="517">
        <v>10484</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15773091</v>
      </c>
      <c r="BO15" s="430"/>
      <c r="BP15" s="430"/>
      <c r="BQ15" s="430"/>
      <c r="BR15" s="430"/>
      <c r="BS15" s="430"/>
      <c r="BT15" s="430"/>
      <c r="BU15" s="431"/>
      <c r="BV15" s="429">
        <v>16189137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23.8</v>
      </c>
      <c r="AD16" s="551"/>
      <c r="AE16" s="551"/>
      <c r="AF16" s="551"/>
      <c r="AG16" s="552"/>
      <c r="AH16" s="550">
        <v>24.8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16716115</v>
      </c>
      <c r="BO16" s="467"/>
      <c r="BP16" s="467"/>
      <c r="BQ16" s="467"/>
      <c r="BR16" s="467"/>
      <c r="BS16" s="467"/>
      <c r="BT16" s="467"/>
      <c r="BU16" s="468"/>
      <c r="BV16" s="466">
        <v>16907506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31934</v>
      </c>
      <c r="AD17" s="518"/>
      <c r="AE17" s="518"/>
      <c r="AF17" s="518"/>
      <c r="AG17" s="557"/>
      <c r="AH17" s="517">
        <v>30595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20397280</v>
      </c>
      <c r="BO17" s="467"/>
      <c r="BP17" s="467"/>
      <c r="BQ17" s="467"/>
      <c r="BR17" s="467"/>
      <c r="BS17" s="467"/>
      <c r="BT17" s="467"/>
      <c r="BU17" s="468"/>
      <c r="BV17" s="466">
        <v>20960216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56.51</v>
      </c>
      <c r="M18" s="579"/>
      <c r="N18" s="579"/>
      <c r="O18" s="579"/>
      <c r="P18" s="579"/>
      <c r="Q18" s="579"/>
      <c r="R18" s="580"/>
      <c r="S18" s="580"/>
      <c r="T18" s="580"/>
      <c r="U18" s="580"/>
      <c r="V18" s="581"/>
      <c r="W18" s="484"/>
      <c r="X18" s="485"/>
      <c r="Y18" s="485"/>
      <c r="Z18" s="485"/>
      <c r="AA18" s="485"/>
      <c r="AB18" s="476"/>
      <c r="AC18" s="582">
        <v>73.900000000000006</v>
      </c>
      <c r="AD18" s="583"/>
      <c r="AE18" s="583"/>
      <c r="AF18" s="583"/>
      <c r="AG18" s="584"/>
      <c r="AH18" s="582">
        <v>72.5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25444198</v>
      </c>
      <c r="BO18" s="467"/>
      <c r="BP18" s="467"/>
      <c r="BQ18" s="467"/>
      <c r="BR18" s="467"/>
      <c r="BS18" s="467"/>
      <c r="BT18" s="467"/>
      <c r="BU18" s="468"/>
      <c r="BV18" s="466">
        <v>24977429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1787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61066108</v>
      </c>
      <c r="BO19" s="467"/>
      <c r="BP19" s="467"/>
      <c r="BQ19" s="467"/>
      <c r="BR19" s="467"/>
      <c r="BS19" s="467"/>
      <c r="BT19" s="467"/>
      <c r="BU19" s="468"/>
      <c r="BV19" s="466">
        <v>38951330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41566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64268423</v>
      </c>
      <c r="BO23" s="467"/>
      <c r="BP23" s="467"/>
      <c r="BQ23" s="467"/>
      <c r="BR23" s="467"/>
      <c r="BS23" s="467"/>
      <c r="BT23" s="467"/>
      <c r="BU23" s="468"/>
      <c r="BV23" s="466">
        <v>66697480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5160</v>
      </c>
      <c r="R24" s="518"/>
      <c r="S24" s="518"/>
      <c r="T24" s="518"/>
      <c r="U24" s="518"/>
      <c r="V24" s="557"/>
      <c r="W24" s="616"/>
      <c r="X24" s="604"/>
      <c r="Y24" s="605"/>
      <c r="Z24" s="516" t="s">
        <v>171</v>
      </c>
      <c r="AA24" s="496"/>
      <c r="AB24" s="496"/>
      <c r="AC24" s="496"/>
      <c r="AD24" s="496"/>
      <c r="AE24" s="496"/>
      <c r="AF24" s="496"/>
      <c r="AG24" s="497"/>
      <c r="AH24" s="517">
        <v>466</v>
      </c>
      <c r="AI24" s="518"/>
      <c r="AJ24" s="518"/>
      <c r="AK24" s="518"/>
      <c r="AL24" s="557"/>
      <c r="AM24" s="517">
        <v>1499122</v>
      </c>
      <c r="AN24" s="518"/>
      <c r="AO24" s="518"/>
      <c r="AP24" s="518"/>
      <c r="AQ24" s="518"/>
      <c r="AR24" s="557"/>
      <c r="AS24" s="517">
        <v>3217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40331785</v>
      </c>
      <c r="BO24" s="467"/>
      <c r="BP24" s="467"/>
      <c r="BQ24" s="467"/>
      <c r="BR24" s="467"/>
      <c r="BS24" s="467"/>
      <c r="BT24" s="467"/>
      <c r="BU24" s="468"/>
      <c r="BV24" s="466">
        <v>41111974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4810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28382094</v>
      </c>
      <c r="BO25" s="430"/>
      <c r="BP25" s="430"/>
      <c r="BQ25" s="430"/>
      <c r="BR25" s="430"/>
      <c r="BS25" s="430"/>
      <c r="BT25" s="430"/>
      <c r="BU25" s="431"/>
      <c r="BV25" s="429">
        <v>26541897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4620</v>
      </c>
      <c r="R26" s="518"/>
      <c r="S26" s="518"/>
      <c r="T26" s="518"/>
      <c r="U26" s="518"/>
      <c r="V26" s="557"/>
      <c r="W26" s="616"/>
      <c r="X26" s="604"/>
      <c r="Y26" s="605"/>
      <c r="Z26" s="516" t="s">
        <v>178</v>
      </c>
      <c r="AA26" s="626"/>
      <c r="AB26" s="626"/>
      <c r="AC26" s="626"/>
      <c r="AD26" s="626"/>
      <c r="AE26" s="626"/>
      <c r="AF26" s="626"/>
      <c r="AG26" s="627"/>
      <c r="AH26" s="517">
        <v>13</v>
      </c>
      <c r="AI26" s="518"/>
      <c r="AJ26" s="518"/>
      <c r="AK26" s="518"/>
      <c r="AL26" s="557"/>
      <c r="AM26" s="517">
        <v>43004</v>
      </c>
      <c r="AN26" s="518"/>
      <c r="AO26" s="518"/>
      <c r="AP26" s="518"/>
      <c r="AQ26" s="518"/>
      <c r="AR26" s="557"/>
      <c r="AS26" s="517">
        <v>3308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v>60667</v>
      </c>
      <c r="BO26" s="467"/>
      <c r="BP26" s="467"/>
      <c r="BQ26" s="467"/>
      <c r="BR26" s="467"/>
      <c r="BS26" s="467"/>
      <c r="BT26" s="467"/>
      <c r="BU26" s="468"/>
      <c r="BV26" s="466">
        <v>46016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5580</v>
      </c>
      <c r="R27" s="518"/>
      <c r="S27" s="518"/>
      <c r="T27" s="518"/>
      <c r="U27" s="518"/>
      <c r="V27" s="557"/>
      <c r="W27" s="616"/>
      <c r="X27" s="604"/>
      <c r="Y27" s="605"/>
      <c r="Z27" s="516" t="s">
        <v>181</v>
      </c>
      <c r="AA27" s="496"/>
      <c r="AB27" s="496"/>
      <c r="AC27" s="496"/>
      <c r="AD27" s="496"/>
      <c r="AE27" s="496"/>
      <c r="AF27" s="496"/>
      <c r="AG27" s="497"/>
      <c r="AH27" s="517">
        <v>22</v>
      </c>
      <c r="AI27" s="518"/>
      <c r="AJ27" s="518"/>
      <c r="AK27" s="518"/>
      <c r="AL27" s="557"/>
      <c r="AM27" s="517">
        <v>65318</v>
      </c>
      <c r="AN27" s="518"/>
      <c r="AO27" s="518"/>
      <c r="AP27" s="518"/>
      <c r="AQ27" s="518"/>
      <c r="AR27" s="557"/>
      <c r="AS27" s="517">
        <v>2969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183</v>
      </c>
      <c r="BO27" s="640"/>
      <c r="BP27" s="640"/>
      <c r="BQ27" s="640"/>
      <c r="BR27" s="640"/>
      <c r="BS27" s="640"/>
      <c r="BT27" s="640"/>
      <c r="BU27" s="641"/>
      <c r="BV27" s="639" t="s">
        <v>138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5220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129</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1589982</v>
      </c>
      <c r="BO28" s="430"/>
      <c r="BP28" s="430"/>
      <c r="BQ28" s="430"/>
      <c r="BR28" s="430"/>
      <c r="BS28" s="430"/>
      <c r="BT28" s="430"/>
      <c r="BU28" s="431"/>
      <c r="BV28" s="429">
        <v>1376269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16</v>
      </c>
      <c r="M29" s="518"/>
      <c r="N29" s="518"/>
      <c r="O29" s="518"/>
      <c r="P29" s="557"/>
      <c r="Q29" s="517">
        <v>4950</v>
      </c>
      <c r="R29" s="518"/>
      <c r="S29" s="518"/>
      <c r="T29" s="518"/>
      <c r="U29" s="518"/>
      <c r="V29" s="557"/>
      <c r="W29" s="617"/>
      <c r="X29" s="618"/>
      <c r="Y29" s="619"/>
      <c r="Z29" s="516" t="s">
        <v>188</v>
      </c>
      <c r="AA29" s="496"/>
      <c r="AB29" s="496"/>
      <c r="AC29" s="496"/>
      <c r="AD29" s="496"/>
      <c r="AE29" s="496"/>
      <c r="AF29" s="496"/>
      <c r="AG29" s="497"/>
      <c r="AH29" s="517">
        <v>488</v>
      </c>
      <c r="AI29" s="518"/>
      <c r="AJ29" s="518"/>
      <c r="AK29" s="518"/>
      <c r="AL29" s="557"/>
      <c r="AM29" s="517">
        <v>1564440</v>
      </c>
      <c r="AN29" s="518"/>
      <c r="AO29" s="518"/>
      <c r="AP29" s="518"/>
      <c r="AQ29" s="518"/>
      <c r="AR29" s="557"/>
      <c r="AS29" s="517">
        <v>3206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685923</v>
      </c>
      <c r="BO29" s="467"/>
      <c r="BP29" s="467"/>
      <c r="BQ29" s="467"/>
      <c r="BR29" s="467"/>
      <c r="BS29" s="467"/>
      <c r="BT29" s="467"/>
      <c r="BU29" s="468"/>
      <c r="BV29" s="466">
        <v>2518076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90.6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26443470</v>
      </c>
      <c r="BO30" s="640"/>
      <c r="BP30" s="640"/>
      <c r="BQ30" s="640"/>
      <c r="BR30" s="640"/>
      <c r="BS30" s="640"/>
      <c r="BT30" s="640"/>
      <c r="BU30" s="641"/>
      <c r="BV30" s="639">
        <v>6699187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泉佐野市田尻町清掃施設組合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泉佐野市土地開発公社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公共用地先行取得事業特別会計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泉州南消防組合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泉佐野市文化振興財団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病院事業債管理特別会計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大阪府都市競艇企業団</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泉佐野市ウォーターフロント</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りんくう公園事業特別会計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大阪府後期高齢者医療広域連合(一般会計)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地方独立行政法人りんくう総合医療センター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大阪府後期高齢者医療広域連合(後期高齢者医療特別会計)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21</v>
      </c>
      <c r="CP38" s="652"/>
      <c r="CQ38" s="653" t="str">
        <f>IF('各会計、関係団体の財政状況及び健全化判断比率'!BS11="","",'各会計、関係団体の財政状況及び健全化判断比率'!BS11)</f>
        <v>泉佐野電力</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大阪広域水道事業団(水道事業会計)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大阪広域水道企業団(工業用水道事業会計)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W5pLPoGfAW3/vYmnwCtoCxkpoVUuJ8ck/7ZS2yVrA3yZgT8uQgMAp0ID+nmzSpf5lVFLfOp/6bdD552oYXaiw==" saltValue="q1vJJ3hxnYRX8rM53ivz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556</v>
      </c>
      <c r="D34" s="1244"/>
      <c r="E34" s="1245"/>
      <c r="F34" s="32">
        <v>4.33</v>
      </c>
      <c r="G34" s="33">
        <v>4.82</v>
      </c>
      <c r="H34" s="33">
        <v>5.74</v>
      </c>
      <c r="I34" s="33">
        <v>6.07</v>
      </c>
      <c r="J34" s="34">
        <v>2.19</v>
      </c>
      <c r="K34" s="22"/>
      <c r="L34" s="22"/>
      <c r="M34" s="22"/>
      <c r="N34" s="22"/>
      <c r="O34" s="22"/>
      <c r="P34" s="22"/>
    </row>
    <row r="35" spans="1:16" ht="39" customHeight="1" x14ac:dyDescent="0.15">
      <c r="A35" s="22"/>
      <c r="B35" s="35"/>
      <c r="C35" s="1238" t="s">
        <v>557</v>
      </c>
      <c r="D35" s="1239"/>
      <c r="E35" s="1240"/>
      <c r="F35" s="36">
        <v>1.91</v>
      </c>
      <c r="G35" s="37">
        <v>1.05</v>
      </c>
      <c r="H35" s="37">
        <v>0.81</v>
      </c>
      <c r="I35" s="37">
        <v>1.57</v>
      </c>
      <c r="J35" s="38">
        <v>1.76</v>
      </c>
      <c r="K35" s="22"/>
      <c r="L35" s="22"/>
      <c r="M35" s="22"/>
      <c r="N35" s="22"/>
      <c r="O35" s="22"/>
      <c r="P35" s="22"/>
    </row>
    <row r="36" spans="1:16" ht="39" customHeight="1" x14ac:dyDescent="0.15">
      <c r="A36" s="22"/>
      <c r="B36" s="35"/>
      <c r="C36" s="1238" t="s">
        <v>558</v>
      </c>
      <c r="D36" s="1239"/>
      <c r="E36" s="1240"/>
      <c r="F36" s="36">
        <v>0</v>
      </c>
      <c r="G36" s="37">
        <v>0</v>
      </c>
      <c r="H36" s="37">
        <v>0</v>
      </c>
      <c r="I36" s="37">
        <v>0</v>
      </c>
      <c r="J36" s="38">
        <v>1.1100000000000001</v>
      </c>
      <c r="K36" s="22"/>
      <c r="L36" s="22"/>
      <c r="M36" s="22"/>
      <c r="N36" s="22"/>
      <c r="O36" s="22"/>
      <c r="P36" s="22"/>
    </row>
    <row r="37" spans="1:16" ht="39" customHeight="1" x14ac:dyDescent="0.15">
      <c r="A37" s="22"/>
      <c r="B37" s="35"/>
      <c r="C37" s="1238" t="s">
        <v>559</v>
      </c>
      <c r="D37" s="1239"/>
      <c r="E37" s="1240"/>
      <c r="F37" s="36">
        <v>0.42</v>
      </c>
      <c r="G37" s="37">
        <v>0.6</v>
      </c>
      <c r="H37" s="37">
        <v>1.21</v>
      </c>
      <c r="I37" s="37">
        <v>1.08</v>
      </c>
      <c r="J37" s="38">
        <v>0.54</v>
      </c>
      <c r="K37" s="22"/>
      <c r="L37" s="22"/>
      <c r="M37" s="22"/>
      <c r="N37" s="22"/>
      <c r="O37" s="22"/>
      <c r="P37" s="22"/>
    </row>
    <row r="38" spans="1:16" ht="39" customHeight="1" x14ac:dyDescent="0.15">
      <c r="A38" s="22"/>
      <c r="B38" s="35"/>
      <c r="C38" s="1238" t="s">
        <v>560</v>
      </c>
      <c r="D38" s="1239"/>
      <c r="E38" s="1240"/>
      <c r="F38" s="36">
        <v>0.1</v>
      </c>
      <c r="G38" s="37">
        <v>0.23</v>
      </c>
      <c r="H38" s="37">
        <v>0.24</v>
      </c>
      <c r="I38" s="37">
        <v>0.25</v>
      </c>
      <c r="J38" s="38">
        <v>0.26</v>
      </c>
      <c r="K38" s="22"/>
      <c r="L38" s="22"/>
      <c r="M38" s="22"/>
      <c r="N38" s="22"/>
      <c r="O38" s="22"/>
      <c r="P38" s="22"/>
    </row>
    <row r="39" spans="1:16" ht="39" customHeight="1" x14ac:dyDescent="0.15">
      <c r="A39" s="22"/>
      <c r="B39" s="35"/>
      <c r="C39" s="1238" t="s">
        <v>561</v>
      </c>
      <c r="D39" s="1239"/>
      <c r="E39" s="1240"/>
      <c r="F39" s="36">
        <v>0.04</v>
      </c>
      <c r="G39" s="37">
        <v>0.06</v>
      </c>
      <c r="H39" s="37">
        <v>0.03</v>
      </c>
      <c r="I39" s="37">
        <v>0.03</v>
      </c>
      <c r="J39" s="38">
        <v>0.03</v>
      </c>
      <c r="K39" s="22"/>
      <c r="L39" s="22"/>
      <c r="M39" s="22"/>
      <c r="N39" s="22"/>
      <c r="O39" s="22"/>
      <c r="P39" s="22"/>
    </row>
    <row r="40" spans="1:16" ht="39" customHeight="1" x14ac:dyDescent="0.15">
      <c r="A40" s="22"/>
      <c r="B40" s="35"/>
      <c r="C40" s="1238" t="s">
        <v>562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564</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565</v>
      </c>
      <c r="D43" s="1242"/>
      <c r="E43" s="1243"/>
      <c r="F43" s="41" t="s">
        <v>509</v>
      </c>
      <c r="G43" s="42" t="s">
        <v>509</v>
      </c>
      <c r="H43" s="42" t="s">
        <v>509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n3pdqNbeoWhO3HCQoCWF4AbSZNO7bWRIiqsqPH6sI/H4Mpm1Arl5R6HBpEPqm9if4hjdEqgjx3i0TRrRv/eQ==" saltValue="eE+emo3sgy3snFOaFu5Y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8935</v>
      </c>
      <c r="L45" s="60">
        <v>8690</v>
      </c>
      <c r="M45" s="60">
        <v>7792</v>
      </c>
      <c r="N45" s="60">
        <v>7107</v>
      </c>
      <c r="O45" s="61">
        <v>6922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1290</v>
      </c>
      <c r="L48" s="64">
        <v>1253</v>
      </c>
      <c r="M48" s="64">
        <v>1301</v>
      </c>
      <c r="N48" s="64">
        <v>1320</v>
      </c>
      <c r="O48" s="65">
        <v>1352</v>
      </c>
      <c r="P48" s="48"/>
      <c r="Q48" s="48"/>
      <c r="R48" s="48"/>
      <c r="S48" s="48"/>
      <c r="T48" s="48"/>
      <c r="U48" s="48"/>
    </row>
    <row r="49" spans="1:21" ht="30.75" customHeight="1" x14ac:dyDescent="0.15">
      <c r="A49" s="48"/>
      <c r="B49" s="1248"/>
      <c r="C49" s="1249"/>
      <c r="D49" s="62"/>
      <c r="E49" s="1254" t="s">
        <v>16</v>
      </c>
      <c r="F49" s="1254"/>
      <c r="G49" s="1254"/>
      <c r="H49" s="1254"/>
      <c r="I49" s="1254"/>
      <c r="J49" s="1255"/>
      <c r="K49" s="63">
        <v>1</v>
      </c>
      <c r="L49" s="64">
        <v>5</v>
      </c>
      <c r="M49" s="64">
        <v>44</v>
      </c>
      <c r="N49" s="64">
        <v>67</v>
      </c>
      <c r="O49" s="65">
        <v>84</v>
      </c>
      <c r="P49" s="48"/>
      <c r="Q49" s="48"/>
      <c r="R49" s="48"/>
      <c r="S49" s="48"/>
      <c r="T49" s="48"/>
      <c r="U49" s="48"/>
    </row>
    <row r="50" spans="1:21" ht="30.75" customHeight="1" x14ac:dyDescent="0.15">
      <c r="A50" s="48"/>
      <c r="B50" s="1248"/>
      <c r="C50" s="1249"/>
      <c r="D50" s="62"/>
      <c r="E50" s="1254" t="s">
        <v>17</v>
      </c>
      <c r="F50" s="1254"/>
      <c r="G50" s="1254"/>
      <c r="H50" s="1254"/>
      <c r="I50" s="1254"/>
      <c r="J50" s="1255"/>
      <c r="K50" s="63">
        <v>26</v>
      </c>
      <c r="L50" s="64">
        <v>27</v>
      </c>
      <c r="M50" s="64">
        <v>28</v>
      </c>
      <c r="N50" s="64">
        <v>31</v>
      </c>
      <c r="O50" s="65">
        <v>31</v>
      </c>
      <c r="P50" s="48"/>
      <c r="Q50" s="48"/>
      <c r="R50" s="48"/>
      <c r="S50" s="48"/>
      <c r="T50" s="48"/>
      <c r="U50" s="48"/>
    </row>
    <row r="51" spans="1:21" ht="30.75" customHeight="1" x14ac:dyDescent="0.15">
      <c r="A51" s="48"/>
      <c r="B51" s="1250"/>
      <c r="C51" s="1251"/>
      <c r="D51" s="66"/>
      <c r="E51" s="1254" t="s">
        <v>18</v>
      </c>
      <c r="F51" s="1254"/>
      <c r="G51" s="1254"/>
      <c r="H51" s="1254"/>
      <c r="I51" s="1254"/>
      <c r="J51" s="1255"/>
      <c r="K51" s="63">
        <v>3</v>
      </c>
      <c r="L51" s="64">
        <v>6</v>
      </c>
      <c r="M51" s="64">
        <v>1</v>
      </c>
      <c r="N51" s="64">
        <v>0</v>
      </c>
      <c r="O51" s="65" t="s">
        <v>509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5955</v>
      </c>
      <c r="L52" s="64">
        <v>5947</v>
      </c>
      <c r="M52" s="64">
        <v>5526</v>
      </c>
      <c r="N52" s="64">
        <v>5655</v>
      </c>
      <c r="O52" s="65">
        <v>5567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4300</v>
      </c>
      <c r="L53" s="69">
        <v>4034</v>
      </c>
      <c r="M53" s="69">
        <v>3640</v>
      </c>
      <c r="N53" s="69">
        <v>2870</v>
      </c>
      <c r="O53" s="70">
        <v>2822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590</v>
      </c>
      <c r="L57" s="83" t="s">
        <v>590</v>
      </c>
      <c r="M57" s="83" t="s">
        <v>590</v>
      </c>
      <c r="N57" s="83" t="s">
        <v>591</v>
      </c>
      <c r="O57" s="84" t="s">
        <v>590</v>
      </c>
    </row>
    <row r="58" spans="1:21" ht="31.5" customHeight="1" thickBot="1" x14ac:dyDescent="0.2">
      <c r="B58" s="1264"/>
      <c r="C58" s="1265"/>
      <c r="D58" s="1269" t="s">
        <v>27</v>
      </c>
      <c r="E58" s="1270"/>
      <c r="F58" s="1270"/>
      <c r="G58" s="1270"/>
      <c r="H58" s="1270"/>
      <c r="I58" s="1270"/>
      <c r="J58" s="1271"/>
      <c r="K58" s="85" t="s">
        <v>592</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lcwkPDaEjdJqVaI/8ExtNh0/gxuc5ig6XhCwsdJ6BAg0dLBisoqfaAND9zfpvSsr/uPs+uciHoS52xIdR+eQ==" saltValue="A8Rsd7LDdFHOQgD4hmks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2" t="s">
        <v>30</v>
      </c>
      <c r="C41" s="1273"/>
      <c r="D41" s="101"/>
      <c r="E41" s="1278" t="s">
        <v>31</v>
      </c>
      <c r="F41" s="1278"/>
      <c r="G41" s="1278"/>
      <c r="H41" s="1279"/>
      <c r="I41" s="102">
        <v>91875</v>
      </c>
      <c r="J41" s="103">
        <v>87463</v>
      </c>
      <c r="K41" s="103">
        <v>74953</v>
      </c>
      <c r="L41" s="103">
        <v>75754</v>
      </c>
      <c r="M41" s="104">
        <v>72426</v>
      </c>
    </row>
    <row r="42" spans="2:13" ht="27.75" customHeight="1" x14ac:dyDescent="0.15">
      <c r="B42" s="1274"/>
      <c r="C42" s="1275"/>
      <c r="D42" s="105"/>
      <c r="E42" s="1280" t="s">
        <v>32</v>
      </c>
      <c r="F42" s="1280"/>
      <c r="G42" s="1280"/>
      <c r="H42" s="1281"/>
      <c r="I42" s="106">
        <v>267</v>
      </c>
      <c r="J42" s="107">
        <v>248</v>
      </c>
      <c r="K42" s="107">
        <v>224</v>
      </c>
      <c r="L42" s="107">
        <v>197</v>
      </c>
      <c r="M42" s="108">
        <v>170</v>
      </c>
    </row>
    <row r="43" spans="2:13" ht="27.75" customHeight="1" x14ac:dyDescent="0.15">
      <c r="B43" s="1274"/>
      <c r="C43" s="1275"/>
      <c r="D43" s="105"/>
      <c r="E43" s="1280" t="s">
        <v>33</v>
      </c>
      <c r="F43" s="1280"/>
      <c r="G43" s="1280"/>
      <c r="H43" s="1281"/>
      <c r="I43" s="106">
        <v>20312</v>
      </c>
      <c r="J43" s="107">
        <v>19359</v>
      </c>
      <c r="K43" s="107">
        <v>18622</v>
      </c>
      <c r="L43" s="107">
        <v>17858</v>
      </c>
      <c r="M43" s="108">
        <v>17328</v>
      </c>
    </row>
    <row r="44" spans="2:13" ht="27.75" customHeight="1" x14ac:dyDescent="0.15">
      <c r="B44" s="1274"/>
      <c r="C44" s="1275"/>
      <c r="D44" s="105"/>
      <c r="E44" s="1280" t="s">
        <v>34</v>
      </c>
      <c r="F44" s="1280"/>
      <c r="G44" s="1280"/>
      <c r="H44" s="1281"/>
      <c r="I44" s="106">
        <v>228</v>
      </c>
      <c r="J44" s="107">
        <v>457</v>
      </c>
      <c r="K44" s="107">
        <v>552</v>
      </c>
      <c r="L44" s="107">
        <v>667</v>
      </c>
      <c r="M44" s="108">
        <v>660</v>
      </c>
    </row>
    <row r="45" spans="2:13" ht="27.75" customHeight="1" x14ac:dyDescent="0.15">
      <c r="B45" s="1274"/>
      <c r="C45" s="1275"/>
      <c r="D45" s="105"/>
      <c r="E45" s="1280" t="s">
        <v>35</v>
      </c>
      <c r="F45" s="1280"/>
      <c r="G45" s="1280"/>
      <c r="H45" s="1281"/>
      <c r="I45" s="106">
        <v>5338</v>
      </c>
      <c r="J45" s="107">
        <v>5352</v>
      </c>
      <c r="K45" s="107">
        <v>5488</v>
      </c>
      <c r="L45" s="107">
        <v>5470</v>
      </c>
      <c r="M45" s="108">
        <v>5102</v>
      </c>
    </row>
    <row r="46" spans="2:13" ht="27.75" customHeight="1" x14ac:dyDescent="0.15">
      <c r="B46" s="1274"/>
      <c r="C46" s="1275"/>
      <c r="D46" s="109"/>
      <c r="E46" s="1280" t="s">
        <v>36</v>
      </c>
      <c r="F46" s="1280"/>
      <c r="G46" s="1280"/>
      <c r="H46" s="1281"/>
      <c r="I46" s="106">
        <v>3898</v>
      </c>
      <c r="J46" s="107">
        <v>4227</v>
      </c>
      <c r="K46" s="107">
        <v>4555</v>
      </c>
      <c r="L46" s="107">
        <v>4405</v>
      </c>
      <c r="M46" s="108">
        <v>3825</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t="s">
        <v>509</v>
      </c>
      <c r="J49" s="107" t="s">
        <v>509</v>
      </c>
      <c r="K49" s="107" t="s">
        <v>509</v>
      </c>
      <c r="L49" s="107" t="s">
        <v>509</v>
      </c>
      <c r="M49" s="108" t="s">
        <v>509</v>
      </c>
    </row>
    <row r="50" spans="2:13" ht="27.75" customHeight="1" x14ac:dyDescent="0.15">
      <c r="B50" s="1285" t="s">
        <v>40</v>
      </c>
      <c r="C50" s="1286"/>
      <c r="D50" s="111"/>
      <c r="E50" s="1280" t="s">
        <v>41</v>
      </c>
      <c r="F50" s="1280"/>
      <c r="G50" s="1280"/>
      <c r="H50" s="1281"/>
      <c r="I50" s="106">
        <v>4849</v>
      </c>
      <c r="J50" s="107">
        <v>18469</v>
      </c>
      <c r="K50" s="107">
        <v>9155</v>
      </c>
      <c r="L50" s="107">
        <v>11497</v>
      </c>
      <c r="M50" s="108">
        <v>29836</v>
      </c>
    </row>
    <row r="51" spans="2:13" ht="27.75" customHeight="1" x14ac:dyDescent="0.15">
      <c r="B51" s="1274"/>
      <c r="C51" s="1275"/>
      <c r="D51" s="105"/>
      <c r="E51" s="1280" t="s">
        <v>42</v>
      </c>
      <c r="F51" s="1280"/>
      <c r="G51" s="1280"/>
      <c r="H51" s="1281"/>
      <c r="I51" s="106">
        <v>22487</v>
      </c>
      <c r="J51" s="107">
        <v>20966</v>
      </c>
      <c r="K51" s="107">
        <v>20244</v>
      </c>
      <c r="L51" s="107">
        <v>22256</v>
      </c>
      <c r="M51" s="108">
        <v>21414</v>
      </c>
    </row>
    <row r="52" spans="2:13" ht="27.75" customHeight="1" x14ac:dyDescent="0.15">
      <c r="B52" s="1276"/>
      <c r="C52" s="1277"/>
      <c r="D52" s="105"/>
      <c r="E52" s="1280" t="s">
        <v>43</v>
      </c>
      <c r="F52" s="1280"/>
      <c r="G52" s="1280"/>
      <c r="H52" s="1281"/>
      <c r="I52" s="106">
        <v>39438</v>
      </c>
      <c r="J52" s="107">
        <v>41007</v>
      </c>
      <c r="K52" s="107">
        <v>41095</v>
      </c>
      <c r="L52" s="107">
        <v>41664</v>
      </c>
      <c r="M52" s="108">
        <v>41293</v>
      </c>
    </row>
    <row r="53" spans="2:13" ht="27.75" customHeight="1" thickBot="1" x14ac:dyDescent="0.2">
      <c r="B53" s="1287" t="s">
        <v>44</v>
      </c>
      <c r="C53" s="1288"/>
      <c r="D53" s="112"/>
      <c r="E53" s="1289" t="s">
        <v>45</v>
      </c>
      <c r="F53" s="1289"/>
      <c r="G53" s="1289"/>
      <c r="H53" s="1290"/>
      <c r="I53" s="113">
        <v>55144</v>
      </c>
      <c r="J53" s="114">
        <v>36663</v>
      </c>
      <c r="K53" s="114">
        <v>33900</v>
      </c>
      <c r="L53" s="114">
        <v>28934</v>
      </c>
      <c r="M53" s="115">
        <v>6967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E7JyM0/qrDN8xklCkAwuxQUt+cuG+s9qsgRr7hYiSg0sBv9yqaA8nMO98k63xIy/t1yMMqqVKe0IWtTo5TOw==" saltValue="oYFzq2+9ifpyGr22f723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1320</v>
      </c>
      <c r="G55" s="127">
        <v>1376</v>
      </c>
      <c r="H55" s="128">
        <v>1590</v>
      </c>
    </row>
    <row r="56" spans="2:8" ht="52.5" customHeight="1" x14ac:dyDescent="0.15">
      <c r="B56" s="129"/>
      <c r="C56" s="1301" t="s">
        <v>49</v>
      </c>
      <c r="D56" s="1301"/>
      <c r="E56" s="1302"/>
      <c r="F56" s="130">
        <v>3165</v>
      </c>
      <c r="G56" s="130">
        <v>2518</v>
      </c>
      <c r="H56" s="131">
        <v>686</v>
      </c>
    </row>
    <row r="57" spans="2:8" ht="53.25" customHeight="1" x14ac:dyDescent="0.15">
      <c r="B57" s="129"/>
      <c r="C57" s="1303" t="s">
        <v>50</v>
      </c>
      <c r="D57" s="1303"/>
      <c r="E57" s="1304"/>
      <c r="F57" s="132">
        <v>3987</v>
      </c>
      <c r="G57" s="132">
        <v>6699</v>
      </c>
      <c r="H57" s="133">
        <v>26443</v>
      </c>
    </row>
    <row r="58" spans="2:8" ht="45.75" customHeight="1" x14ac:dyDescent="0.15">
      <c r="B58" s="134"/>
      <c r="C58" s="1291" t="s">
        <v>593</v>
      </c>
      <c r="D58" s="1292"/>
      <c r="E58" s="1293"/>
      <c r="F58" s="135">
        <v>1838</v>
      </c>
      <c r="G58" s="135">
        <v>4057</v>
      </c>
      <c r="H58" s="136">
        <v>16310</v>
      </c>
    </row>
    <row r="59" spans="2:8" ht="45.75" customHeight="1" x14ac:dyDescent="0.15">
      <c r="B59" s="134"/>
      <c r="C59" s="1291" t="s">
        <v>586</v>
      </c>
      <c r="D59" s="1292"/>
      <c r="E59" s="1293"/>
      <c r="F59" s="135">
        <v>163</v>
      </c>
      <c r="G59" s="135">
        <v>521</v>
      </c>
      <c r="H59" s="136">
        <v>4907</v>
      </c>
    </row>
    <row r="60" spans="2:8" ht="45.75" customHeight="1" x14ac:dyDescent="0.15">
      <c r="B60" s="134"/>
      <c r="C60" s="1291" t="s">
        <v>589</v>
      </c>
      <c r="D60" s="1292"/>
      <c r="E60" s="1293"/>
      <c r="F60" s="135">
        <v>238</v>
      </c>
      <c r="G60" s="135">
        <v>264</v>
      </c>
      <c r="H60" s="136">
        <v>2215</v>
      </c>
    </row>
    <row r="61" spans="2:8" ht="45.75" customHeight="1" x14ac:dyDescent="0.15">
      <c r="B61" s="134"/>
      <c r="C61" s="1291" t="s">
        <v>587</v>
      </c>
      <c r="D61" s="1292"/>
      <c r="E61" s="1293"/>
      <c r="F61" s="135">
        <v>465</v>
      </c>
      <c r="G61" s="135">
        <v>484</v>
      </c>
      <c r="H61" s="136">
        <v>922</v>
      </c>
    </row>
    <row r="62" spans="2:8" ht="45.75" customHeight="1" thickBot="1" x14ac:dyDescent="0.2">
      <c r="B62" s="137"/>
      <c r="C62" s="1294" t="s">
        <v>588</v>
      </c>
      <c r="D62" s="1295"/>
      <c r="E62" s="1296"/>
      <c r="F62" s="138">
        <v>564</v>
      </c>
      <c r="G62" s="138">
        <v>445</v>
      </c>
      <c r="H62" s="139">
        <v>563</v>
      </c>
    </row>
    <row r="63" spans="2:8" ht="52.5" customHeight="1" thickBot="1" x14ac:dyDescent="0.2">
      <c r="B63" s="140"/>
      <c r="C63" s="1297" t="s">
        <v>51</v>
      </c>
      <c r="D63" s="1297"/>
      <c r="E63" s="1298"/>
      <c r="F63" s="141">
        <v>8473</v>
      </c>
      <c r="G63" s="141">
        <v>10594</v>
      </c>
      <c r="H63" s="142">
        <v>28719</v>
      </c>
    </row>
    <row r="64" spans="2:8" ht="15" customHeight="1" x14ac:dyDescent="0.15"/>
    <row r="65" ht="0" hidden="1" customHeight="1" x14ac:dyDescent="0.15"/>
    <row r="66" ht="0" hidden="1" customHeight="1" x14ac:dyDescent="0.15"/>
  </sheetData>
  <sheetProtection algorithmName="SHA-512" hashValue="bX1CdHHeGJwZ4ZC1FYw6xfpfd301vUHgFRgdD5tCzfg+Xd3OQ2r5by8HGkIEIJOMcDYOhNUY+tjRmMiK98pHMQ==" saltValue="NsQ6GQEJDPEDlbd0r1S0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551</v>
      </c>
      <c r="BQ50" s="1318"/>
      <c r="BR50" s="1318"/>
      <c r="BS50" s="1318"/>
      <c r="BT50" s="1318"/>
      <c r="BU50" s="1318"/>
      <c r="BV50" s="1318"/>
      <c r="BW50" s="1318"/>
      <c r="BX50" s="1318" t="s">
        <v>552</v>
      </c>
      <c r="BY50" s="1318"/>
      <c r="BZ50" s="1318"/>
      <c r="CA50" s="1318"/>
      <c r="CB50" s="1318"/>
      <c r="CC50" s="1318"/>
      <c r="CD50" s="1318"/>
      <c r="CE50" s="1318"/>
      <c r="CF50" s="1318" t="s">
        <v>553</v>
      </c>
      <c r="CG50" s="1318"/>
      <c r="CH50" s="1318"/>
      <c r="CI50" s="1318"/>
      <c r="CJ50" s="1318"/>
      <c r="CK50" s="1318"/>
      <c r="CL50" s="1318"/>
      <c r="CM50" s="1318"/>
      <c r="CN50" s="1318" t="s">
        <v>554</v>
      </c>
      <c r="CO50" s="1318"/>
      <c r="CP50" s="1318"/>
      <c r="CQ50" s="1318"/>
      <c r="CR50" s="1318"/>
      <c r="CS50" s="1318"/>
      <c r="CT50" s="1318"/>
      <c r="CU50" s="1318"/>
      <c r="CV50" s="1318" t="s">
        <v>555</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604</v>
      </c>
      <c r="AO51" s="1322"/>
      <c r="AP51" s="1322"/>
      <c r="AQ51" s="1322"/>
      <c r="AR51" s="1322"/>
      <c r="AS51" s="1322"/>
      <c r="AT51" s="1322"/>
      <c r="AU51" s="1322"/>
      <c r="AV51" s="1322"/>
      <c r="AW51" s="1322"/>
      <c r="AX51" s="1322"/>
      <c r="AY51" s="1322"/>
      <c r="AZ51" s="1322"/>
      <c r="BA51" s="1322"/>
      <c r="BB51" s="1322" t="s">
        <v>605</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176.2</v>
      </c>
      <c r="CG51" s="1320"/>
      <c r="CH51" s="1320"/>
      <c r="CI51" s="1320"/>
      <c r="CJ51" s="1320"/>
      <c r="CK51" s="1320"/>
      <c r="CL51" s="1320"/>
      <c r="CM51" s="1320"/>
      <c r="CN51" s="1320">
        <v>149.1</v>
      </c>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606</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55</v>
      </c>
      <c r="CG53" s="1320"/>
      <c r="CH53" s="1320"/>
      <c r="CI53" s="1320"/>
      <c r="CJ53" s="1320"/>
      <c r="CK53" s="1320"/>
      <c r="CL53" s="1320"/>
      <c r="CM53" s="1320"/>
      <c r="CN53" s="1320">
        <v>56.9</v>
      </c>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607</v>
      </c>
      <c r="AO55" s="1318"/>
      <c r="AP55" s="1318"/>
      <c r="AQ55" s="1318"/>
      <c r="AR55" s="1318"/>
      <c r="AS55" s="1318"/>
      <c r="AT55" s="1318"/>
      <c r="AU55" s="1318"/>
      <c r="AV55" s="1318"/>
      <c r="AW55" s="1318"/>
      <c r="AX55" s="1318"/>
      <c r="AY55" s="1318"/>
      <c r="AZ55" s="1318"/>
      <c r="BA55" s="1318"/>
      <c r="BB55" s="1322" t="s">
        <v>605</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15</v>
      </c>
      <c r="CG55" s="1320"/>
      <c r="CH55" s="1320"/>
      <c r="CI55" s="1320"/>
      <c r="CJ55" s="1320"/>
      <c r="CK55" s="1320"/>
      <c r="CL55" s="1320"/>
      <c r="CM55" s="1320"/>
      <c r="CN55" s="1320">
        <v>12.2</v>
      </c>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606</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60.1</v>
      </c>
      <c r="CG57" s="1320"/>
      <c r="CH57" s="1320"/>
      <c r="CI57" s="1320"/>
      <c r="CJ57" s="1320"/>
      <c r="CK57" s="1320"/>
      <c r="CL57" s="1320"/>
      <c r="CM57" s="1320"/>
      <c r="CN57" s="1320">
        <v>61.2</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551</v>
      </c>
      <c r="BQ72" s="1318"/>
      <c r="BR72" s="1318"/>
      <c r="BS72" s="1318"/>
      <c r="BT72" s="1318"/>
      <c r="BU72" s="1318"/>
      <c r="BV72" s="1318"/>
      <c r="BW72" s="1318"/>
      <c r="BX72" s="1318" t="s">
        <v>552</v>
      </c>
      <c r="BY72" s="1318"/>
      <c r="BZ72" s="1318"/>
      <c r="CA72" s="1318"/>
      <c r="CB72" s="1318"/>
      <c r="CC72" s="1318"/>
      <c r="CD72" s="1318"/>
      <c r="CE72" s="1318"/>
      <c r="CF72" s="1318" t="s">
        <v>553</v>
      </c>
      <c r="CG72" s="1318"/>
      <c r="CH72" s="1318"/>
      <c r="CI72" s="1318"/>
      <c r="CJ72" s="1318"/>
      <c r="CK72" s="1318"/>
      <c r="CL72" s="1318"/>
      <c r="CM72" s="1318"/>
      <c r="CN72" s="1318" t="s">
        <v>554</v>
      </c>
      <c r="CO72" s="1318"/>
      <c r="CP72" s="1318"/>
      <c r="CQ72" s="1318"/>
      <c r="CR72" s="1318"/>
      <c r="CS72" s="1318"/>
      <c r="CT72" s="1318"/>
      <c r="CU72" s="1318"/>
      <c r="CV72" s="1318" t="s">
        <v>555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604</v>
      </c>
      <c r="AO73" s="1322"/>
      <c r="AP73" s="1322"/>
      <c r="AQ73" s="1322"/>
      <c r="AR73" s="1322"/>
      <c r="AS73" s="1322"/>
      <c r="AT73" s="1322"/>
      <c r="AU73" s="1322"/>
      <c r="AV73" s="1322"/>
      <c r="AW73" s="1322"/>
      <c r="AX73" s="1322"/>
      <c r="AY73" s="1322"/>
      <c r="AZ73" s="1322"/>
      <c r="BA73" s="1322"/>
      <c r="BB73" s="1322" t="s">
        <v>605</v>
      </c>
      <c r="BC73" s="1322"/>
      <c r="BD73" s="1322"/>
      <c r="BE73" s="1322"/>
      <c r="BF73" s="1322"/>
      <c r="BG73" s="1322"/>
      <c r="BH73" s="1322"/>
      <c r="BI73" s="1322"/>
      <c r="BJ73" s="1322"/>
      <c r="BK73" s="1322"/>
      <c r="BL73" s="1322"/>
      <c r="BM73" s="1322"/>
      <c r="BN73" s="1322"/>
      <c r="BO73" s="1322"/>
      <c r="BP73" s="1320">
        <v>291.60000000000002</v>
      </c>
      <c r="BQ73" s="1320"/>
      <c r="BR73" s="1320"/>
      <c r="BS73" s="1320"/>
      <c r="BT73" s="1320"/>
      <c r="BU73" s="1320"/>
      <c r="BV73" s="1320"/>
      <c r="BW73" s="1320"/>
      <c r="BX73" s="1320">
        <v>191.6</v>
      </c>
      <c r="BY73" s="1320"/>
      <c r="BZ73" s="1320"/>
      <c r="CA73" s="1320"/>
      <c r="CB73" s="1320"/>
      <c r="CC73" s="1320"/>
      <c r="CD73" s="1320"/>
      <c r="CE73" s="1320"/>
      <c r="CF73" s="1320">
        <v>176.2</v>
      </c>
      <c r="CG73" s="1320"/>
      <c r="CH73" s="1320"/>
      <c r="CI73" s="1320"/>
      <c r="CJ73" s="1320"/>
      <c r="CK73" s="1320"/>
      <c r="CL73" s="1320"/>
      <c r="CM73" s="1320"/>
      <c r="CN73" s="1320">
        <v>149.1</v>
      </c>
      <c r="CO73" s="1320"/>
      <c r="CP73" s="1320"/>
      <c r="CQ73" s="1320"/>
      <c r="CR73" s="1320"/>
      <c r="CS73" s="1320"/>
      <c r="CT73" s="1320"/>
      <c r="CU73" s="1320"/>
      <c r="CV73" s="1320">
        <v>35.700000000000003</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20">
        <v>23.6</v>
      </c>
      <c r="BQ75" s="1320"/>
      <c r="BR75" s="1320"/>
      <c r="BS75" s="1320"/>
      <c r="BT75" s="1320"/>
      <c r="BU75" s="1320"/>
      <c r="BV75" s="1320"/>
      <c r="BW75" s="1320"/>
      <c r="BX75" s="1320">
        <v>22.4</v>
      </c>
      <c r="BY75" s="1320"/>
      <c r="BZ75" s="1320"/>
      <c r="CA75" s="1320"/>
      <c r="CB75" s="1320"/>
      <c r="CC75" s="1320"/>
      <c r="CD75" s="1320"/>
      <c r="CE75" s="1320"/>
      <c r="CF75" s="1320">
        <v>20.9</v>
      </c>
      <c r="CG75" s="1320"/>
      <c r="CH75" s="1320"/>
      <c r="CI75" s="1320"/>
      <c r="CJ75" s="1320"/>
      <c r="CK75" s="1320"/>
      <c r="CL75" s="1320"/>
      <c r="CM75" s="1320"/>
      <c r="CN75" s="1320">
        <v>18.2</v>
      </c>
      <c r="CO75" s="1320"/>
      <c r="CP75" s="1320"/>
      <c r="CQ75" s="1320"/>
      <c r="CR75" s="1320"/>
      <c r="CS75" s="1320"/>
      <c r="CT75" s="1320"/>
      <c r="CU75" s="1320"/>
      <c r="CV75" s="1320">
        <v>16</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607</v>
      </c>
      <c r="AO77" s="1318"/>
      <c r="AP77" s="1318"/>
      <c r="AQ77" s="1318"/>
      <c r="AR77" s="1318"/>
      <c r="AS77" s="1318"/>
      <c r="AT77" s="1318"/>
      <c r="AU77" s="1318"/>
      <c r="AV77" s="1318"/>
      <c r="AW77" s="1318"/>
      <c r="AX77" s="1318"/>
      <c r="AY77" s="1318"/>
      <c r="AZ77" s="1318"/>
      <c r="BA77" s="1318"/>
      <c r="BB77" s="1322" t="s">
        <v>605</v>
      </c>
      <c r="BC77" s="1322"/>
      <c r="BD77" s="1322"/>
      <c r="BE77" s="1322"/>
      <c r="BF77" s="1322"/>
      <c r="BG77" s="1322"/>
      <c r="BH77" s="1322"/>
      <c r="BI77" s="1322"/>
      <c r="BJ77" s="1322"/>
      <c r="BK77" s="1322"/>
      <c r="BL77" s="1322"/>
      <c r="BM77" s="1322"/>
      <c r="BN77" s="1322"/>
      <c r="BO77" s="1322"/>
      <c r="BP77" s="1320">
        <v>33.799999999999997</v>
      </c>
      <c r="BQ77" s="1320"/>
      <c r="BR77" s="1320"/>
      <c r="BS77" s="1320"/>
      <c r="BT77" s="1320"/>
      <c r="BU77" s="1320"/>
      <c r="BV77" s="1320"/>
      <c r="BW77" s="1320"/>
      <c r="BX77" s="1320">
        <v>17.8</v>
      </c>
      <c r="BY77" s="1320"/>
      <c r="BZ77" s="1320"/>
      <c r="CA77" s="1320"/>
      <c r="CB77" s="1320"/>
      <c r="CC77" s="1320"/>
      <c r="CD77" s="1320"/>
      <c r="CE77" s="1320"/>
      <c r="CF77" s="1320">
        <v>15</v>
      </c>
      <c r="CG77" s="1320"/>
      <c r="CH77" s="1320"/>
      <c r="CI77" s="1320"/>
      <c r="CJ77" s="1320"/>
      <c r="CK77" s="1320"/>
      <c r="CL77" s="1320"/>
      <c r="CM77" s="1320"/>
      <c r="CN77" s="1320">
        <v>12.2</v>
      </c>
      <c r="CO77" s="1320"/>
      <c r="CP77" s="1320"/>
      <c r="CQ77" s="1320"/>
      <c r="CR77" s="1320"/>
      <c r="CS77" s="1320"/>
      <c r="CT77" s="1320"/>
      <c r="CU77" s="1320"/>
      <c r="CV77" s="1320">
        <v>5</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610</v>
      </c>
      <c r="BC79" s="1322"/>
      <c r="BD79" s="1322"/>
      <c r="BE79" s="1322"/>
      <c r="BF79" s="1322"/>
      <c r="BG79" s="1322"/>
      <c r="BH79" s="1322"/>
      <c r="BI79" s="1322"/>
      <c r="BJ79" s="1322"/>
      <c r="BK79" s="1322"/>
      <c r="BL79" s="1322"/>
      <c r="BM79" s="1322"/>
      <c r="BN79" s="1322"/>
      <c r="BO79" s="1322"/>
      <c r="BP79" s="1320">
        <v>7.1</v>
      </c>
      <c r="BQ79" s="1320"/>
      <c r="BR79" s="1320"/>
      <c r="BS79" s="1320"/>
      <c r="BT79" s="1320"/>
      <c r="BU79" s="1320"/>
      <c r="BV79" s="1320"/>
      <c r="BW79" s="1320"/>
      <c r="BX79" s="1320">
        <v>5.3</v>
      </c>
      <c r="BY79" s="1320"/>
      <c r="BZ79" s="1320"/>
      <c r="CA79" s="1320"/>
      <c r="CB79" s="1320"/>
      <c r="CC79" s="1320"/>
      <c r="CD79" s="1320"/>
      <c r="CE79" s="1320"/>
      <c r="CF79" s="1320">
        <v>5</v>
      </c>
      <c r="CG79" s="1320"/>
      <c r="CH79" s="1320"/>
      <c r="CI79" s="1320"/>
      <c r="CJ79" s="1320"/>
      <c r="CK79" s="1320"/>
      <c r="CL79" s="1320"/>
      <c r="CM79" s="1320"/>
      <c r="CN79" s="1320">
        <v>4.8</v>
      </c>
      <c r="CO79" s="1320"/>
      <c r="CP79" s="1320"/>
      <c r="CQ79" s="1320"/>
      <c r="CR79" s="1320"/>
      <c r="CS79" s="1320"/>
      <c r="CT79" s="1320"/>
      <c r="CU79" s="1320"/>
      <c r="CV79" s="1320">
        <v>4.5</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5Qo7JmXCk0pYMxJWCHFP/3dd/02C5K3Z/hn//KzGebr8xvYK9NForw43Ktg8xIJSUfwmZbWQ8qE63jHsXvBZA==" saltValue="8B5LHlPq1NGG2/+8Q9LU6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W4PkeZ4Ah3CmNUlxZ3txzquoD2UUoJ5jJFCZx6mkeWXPP9hFMoqAtS3jka4l1cZ4od8DK/B/bNFwYalaT0Kgg==" saltValue="CbSSYb8rqqIa0RkbGIM6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An8DujSBoQMhJTv3r4kJocAn+4JNAA1OIQZtxB8bpINlfzsq9RRCiNX9i+dipwvGEwPidN64f+NuByijr3f5g==" saltValue="uah/EIR1voEA/kVyOdTT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57898</v>
      </c>
      <c r="E3" s="161"/>
      <c r="F3" s="162">
        <v>53605</v>
      </c>
      <c r="G3" s="163"/>
      <c r="H3" s="164"/>
    </row>
    <row r="4" spans="1:8" x14ac:dyDescent="0.15">
      <c r="A4" s="165"/>
      <c r="B4" s="166"/>
      <c r="C4" s="167"/>
      <c r="D4" s="168">
        <v>31885</v>
      </c>
      <c r="E4" s="169"/>
      <c r="F4" s="170">
        <v>28343</v>
      </c>
      <c r="G4" s="171"/>
      <c r="H4" s="172"/>
    </row>
    <row r="5" spans="1:8" x14ac:dyDescent="0.15">
      <c r="A5" s="153" t="s">
        <v>543</v>
      </c>
      <c r="B5" s="158"/>
      <c r="C5" s="159"/>
      <c r="D5" s="160">
        <v>21707</v>
      </c>
      <c r="E5" s="161"/>
      <c r="F5" s="162">
        <v>44267</v>
      </c>
      <c r="G5" s="163"/>
      <c r="H5" s="164"/>
    </row>
    <row r="6" spans="1:8" x14ac:dyDescent="0.15">
      <c r="A6" s="165"/>
      <c r="B6" s="166"/>
      <c r="C6" s="167"/>
      <c r="D6" s="168">
        <v>17528</v>
      </c>
      <c r="E6" s="169"/>
      <c r="F6" s="170">
        <v>26161</v>
      </c>
      <c r="G6" s="171"/>
      <c r="H6" s="172"/>
    </row>
    <row r="7" spans="1:8" x14ac:dyDescent="0.15">
      <c r="A7" s="153" t="s">
        <v>544</v>
      </c>
      <c r="B7" s="158"/>
      <c r="C7" s="159"/>
      <c r="D7" s="160">
        <v>28173</v>
      </c>
      <c r="E7" s="161"/>
      <c r="F7" s="162">
        <v>40879</v>
      </c>
      <c r="G7" s="163"/>
      <c r="H7" s="164"/>
    </row>
    <row r="8" spans="1:8" x14ac:dyDescent="0.15">
      <c r="A8" s="165"/>
      <c r="B8" s="166"/>
      <c r="C8" s="167"/>
      <c r="D8" s="168">
        <v>26397</v>
      </c>
      <c r="E8" s="169"/>
      <c r="F8" s="170">
        <v>24087</v>
      </c>
      <c r="G8" s="171"/>
      <c r="H8" s="172"/>
    </row>
    <row r="9" spans="1:8" x14ac:dyDescent="0.15">
      <c r="A9" s="153" t="s">
        <v>545</v>
      </c>
      <c r="B9" s="158"/>
      <c r="C9" s="159"/>
      <c r="D9" s="160">
        <v>46169</v>
      </c>
      <c r="E9" s="161"/>
      <c r="F9" s="162">
        <v>42651</v>
      </c>
      <c r="G9" s="163"/>
      <c r="H9" s="164"/>
    </row>
    <row r="10" spans="1:8" x14ac:dyDescent="0.15">
      <c r="A10" s="165"/>
      <c r="B10" s="166"/>
      <c r="C10" s="167"/>
      <c r="D10" s="168">
        <v>39449</v>
      </c>
      <c r="E10" s="169"/>
      <c r="F10" s="170">
        <v>22675</v>
      </c>
      <c r="G10" s="171"/>
      <c r="H10" s="172"/>
    </row>
    <row r="11" spans="1:8" x14ac:dyDescent="0.15">
      <c r="A11" s="153" t="s">
        <v>546</v>
      </c>
      <c r="B11" s="158"/>
      <c r="C11" s="159"/>
      <c r="D11" s="160">
        <v>48901</v>
      </c>
      <c r="E11" s="161"/>
      <c r="F11" s="162">
        <v>43226</v>
      </c>
      <c r="G11" s="163"/>
      <c r="H11" s="164"/>
    </row>
    <row r="12" spans="1:8" x14ac:dyDescent="0.15">
      <c r="A12" s="165"/>
      <c r="B12" s="166"/>
      <c r="C12" s="173"/>
      <c r="D12" s="168">
        <v>39462</v>
      </c>
      <c r="E12" s="169"/>
      <c r="F12" s="170">
        <v>22622</v>
      </c>
      <c r="G12" s="171"/>
      <c r="H12" s="172"/>
    </row>
    <row r="13" spans="1:8" x14ac:dyDescent="0.15">
      <c r="A13" s="153"/>
      <c r="B13" s="158"/>
      <c r="C13" s="174"/>
      <c r="D13" s="175">
        <v>40570</v>
      </c>
      <c r="E13" s="176"/>
      <c r="F13" s="177">
        <v>44926</v>
      </c>
      <c r="G13" s="178"/>
      <c r="H13" s="164"/>
    </row>
    <row r="14" spans="1:8" x14ac:dyDescent="0.15">
      <c r="A14" s="165"/>
      <c r="B14" s="166"/>
      <c r="C14" s="167"/>
      <c r="D14" s="168">
        <v>30944</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0.11</v>
      </c>
      <c r="C19" s="179">
        <f>ROUND(VALUE(SUBSTITUTE(実質収支比率等に係る経年分析!G$48,"▲","-")),2)</f>
        <v>0.24</v>
      </c>
      <c r="D19" s="179">
        <f>ROUND(VALUE(SUBSTITUTE(実質収支比率等に係る経年分析!H$48,"▲","-")),2)</f>
        <v>0.25</v>
      </c>
      <c r="E19" s="179">
        <f>ROUND(VALUE(SUBSTITUTE(実質収支比率等に係る経年分析!I$48,"▲","-")),2)</f>
        <v>0.25</v>
      </c>
      <c r="F19" s="179">
        <f>ROUND(VALUE(SUBSTITUTE(実質収支比率等に係る経年分析!J$48,"▲","-")),2)</f>
        <v>0.27</v>
      </c>
    </row>
    <row r="20" spans="1:11" x14ac:dyDescent="0.15">
      <c r="A20" s="179" t="s">
        <v>55</v>
      </c>
      <c r="B20" s="179">
        <f>ROUND(VALUE(SUBSTITUTE(実質収支比率等に係る経年分析!F$47,"▲","-")),2)</f>
        <v>6</v>
      </c>
      <c r="C20" s="179">
        <f>ROUND(VALUE(SUBSTITUTE(実質収支比率等に係る経年分析!G$47,"▲","-")),2)</f>
        <v>5.97</v>
      </c>
      <c r="D20" s="179">
        <f>ROUND(VALUE(SUBSTITUTE(実質収支比率等に係る経年分析!H$47,"▲","-")),2)</f>
        <v>5.92</v>
      </c>
      <c r="E20" s="179">
        <f>ROUND(VALUE(SUBSTITUTE(実質収支比率等に係る経年分析!I$47,"▲","-")),2)</f>
        <v>6.1</v>
      </c>
      <c r="F20" s="179">
        <f>ROUND(VALUE(SUBSTITUTE(実質収支比率等に係る経年分析!J$47,"▲","-")),2)</f>
        <v>7.02</v>
      </c>
    </row>
    <row r="21" spans="1:11" x14ac:dyDescent="0.15">
      <c r="A21" s="179" t="s">
        <v>56</v>
      </c>
      <c r="B21" s="179">
        <f>IF(ISNUMBER(VALUE(SUBSTITUTE(実質収支比率等に係る経年分析!F$49,"▲","-"))),ROUND(VALUE(SUBSTITUTE(実質収支比率等に係る経年分析!F$49,"▲","-")),2),NA())</f>
        <v>1.73</v>
      </c>
      <c r="C21" s="179">
        <f>IF(ISNUMBER(VALUE(SUBSTITUTE(実質収支比率等に係る経年分析!G$49,"▲","-"))),ROUND(VALUE(SUBSTITUTE(実質収支比率等に係る経年分析!G$49,"▲","-")),2),NA())</f>
        <v>13.98</v>
      </c>
      <c r="D21" s="179">
        <f>IF(ISNUMBER(VALUE(SUBSTITUTE(実質収支比率等に係る経年分析!H$49,"▲","-"))),ROUND(VALUE(SUBSTITUTE(実質収支比率等に係る経年分析!H$49,"▲","-")),2),NA())</f>
        <v>45.39</v>
      </c>
      <c r="E21" s="179">
        <f>IF(ISNUMBER(VALUE(SUBSTITUTE(実質収支比率等に係る経年分析!I$49,"▲","-"))),ROUND(VALUE(SUBSTITUTE(実質収支比率等に係る経年分析!I$49,"▲","-")),2),NA())</f>
        <v>3.12</v>
      </c>
      <c r="F21" s="179">
        <f>IF(ISNUMBER(VALUE(SUBSTITUTE(実質収支比率等に係る経年分析!J$49,"▲","-"))),ROUND(VALUE(SUBSTITUTE(実質収支比率等に係る経年分析!J$49,"▲","-")),2),NA())</f>
        <v>10.18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病院事業債管理特別会計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5955</v>
      </c>
      <c r="E42" s="181"/>
      <c r="F42" s="181"/>
      <c r="G42" s="181">
        <f>'実質公債費比率（分子）の構造'!L$52</f>
        <v>5947</v>
      </c>
      <c r="H42" s="181"/>
      <c r="I42" s="181"/>
      <c r="J42" s="181">
        <f>'実質公債費比率（分子）の構造'!M$52</f>
        <v>5526</v>
      </c>
      <c r="K42" s="181"/>
      <c r="L42" s="181"/>
      <c r="M42" s="181">
        <f>'実質公債費比率（分子）の構造'!N$52</f>
        <v>5655</v>
      </c>
      <c r="N42" s="181"/>
      <c r="O42" s="181"/>
      <c r="P42" s="181">
        <f>'実質公債費比率（分子）の構造'!O$52</f>
        <v>5567</v>
      </c>
    </row>
    <row r="43" spans="1:16" x14ac:dyDescent="0.15">
      <c r="A43" s="181" t="s">
        <v>64</v>
      </c>
      <c r="B43" s="181">
        <f>'実質公債費比率（分子）の構造'!K$51</f>
        <v>3</v>
      </c>
      <c r="C43" s="181"/>
      <c r="D43" s="181"/>
      <c r="E43" s="181">
        <f>'実質公債費比率（分子）の構造'!L$51</f>
        <v>6</v>
      </c>
      <c r="F43" s="181"/>
      <c r="G43" s="181"/>
      <c r="H43" s="181">
        <f>'実質公債費比率（分子）の構造'!M$51</f>
        <v>1</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27</v>
      </c>
      <c r="F44" s="181"/>
      <c r="G44" s="181"/>
      <c r="H44" s="181">
        <f>'実質公債費比率（分子）の構造'!M$50</f>
        <v>28</v>
      </c>
      <c r="I44" s="181"/>
      <c r="J44" s="181"/>
      <c r="K44" s="181">
        <f>'実質公債費比率（分子）の構造'!N$50</f>
        <v>31</v>
      </c>
      <c r="L44" s="181"/>
      <c r="M44" s="181"/>
      <c r="N44" s="181">
        <f>'実質公債費比率（分子）の構造'!O$50</f>
        <v>31</v>
      </c>
      <c r="O44" s="181"/>
      <c r="P44" s="181"/>
    </row>
    <row r="45" spans="1:16" x14ac:dyDescent="0.15">
      <c r="A45" s="181" t="s">
        <v>66</v>
      </c>
      <c r="B45" s="181">
        <f>'実質公債費比率（分子）の構造'!K$49</f>
        <v>1</v>
      </c>
      <c r="C45" s="181"/>
      <c r="D45" s="181"/>
      <c r="E45" s="181">
        <f>'実質公債費比率（分子）の構造'!L$49</f>
        <v>5</v>
      </c>
      <c r="F45" s="181"/>
      <c r="G45" s="181"/>
      <c r="H45" s="181">
        <f>'実質公債費比率（分子）の構造'!M$49</f>
        <v>44</v>
      </c>
      <c r="I45" s="181"/>
      <c r="J45" s="181"/>
      <c r="K45" s="181">
        <f>'実質公債費比率（分子）の構造'!N$49</f>
        <v>67</v>
      </c>
      <c r="L45" s="181"/>
      <c r="M45" s="181"/>
      <c r="N45" s="181">
        <f>'実質公債費比率（分子）の構造'!O$49</f>
        <v>84</v>
      </c>
      <c r="O45" s="181"/>
      <c r="P45" s="181"/>
    </row>
    <row r="46" spans="1:16" x14ac:dyDescent="0.15">
      <c r="A46" s="181" t="s">
        <v>67</v>
      </c>
      <c r="B46" s="181">
        <f>'実質公債費比率（分子）の構造'!K$48</f>
        <v>1290</v>
      </c>
      <c r="C46" s="181"/>
      <c r="D46" s="181"/>
      <c r="E46" s="181">
        <f>'実質公債費比率（分子）の構造'!L$48</f>
        <v>1253</v>
      </c>
      <c r="F46" s="181"/>
      <c r="G46" s="181"/>
      <c r="H46" s="181">
        <f>'実質公債費比率（分子）の構造'!M$48</f>
        <v>1301</v>
      </c>
      <c r="I46" s="181"/>
      <c r="J46" s="181"/>
      <c r="K46" s="181">
        <f>'実質公債費比率（分子）の構造'!N$48</f>
        <v>1320</v>
      </c>
      <c r="L46" s="181"/>
      <c r="M46" s="181"/>
      <c r="N46" s="181">
        <f>'実質公債費比率（分子）の構造'!O$48</f>
        <v>1352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8935</v>
      </c>
      <c r="C49" s="181"/>
      <c r="D49" s="181"/>
      <c r="E49" s="181">
        <f>'実質公債費比率（分子）の構造'!L$45</f>
        <v>8690</v>
      </c>
      <c r="F49" s="181"/>
      <c r="G49" s="181"/>
      <c r="H49" s="181">
        <f>'実質公債費比率（分子）の構造'!M$45</f>
        <v>7792</v>
      </c>
      <c r="I49" s="181"/>
      <c r="J49" s="181"/>
      <c r="K49" s="181">
        <f>'実質公債費比率（分子）の構造'!N$45</f>
        <v>7107</v>
      </c>
      <c r="L49" s="181"/>
      <c r="M49" s="181"/>
      <c r="N49" s="181">
        <f>'実質公債費比率（分子）の構造'!O$45</f>
        <v>6922</v>
      </c>
      <c r="O49" s="181"/>
      <c r="P49" s="181"/>
    </row>
    <row r="50" spans="1:16" x14ac:dyDescent="0.15">
      <c r="A50" s="181" t="s">
        <v>71</v>
      </c>
      <c r="B50" s="181" t="e">
        <f>NA()</f>
        <v>#N/A</v>
      </c>
      <c r="C50" s="181">
        <f>IF(ISNUMBER('実質公債費比率（分子）の構造'!K$53),'実質公債費比率（分子）の構造'!K$53,NA())</f>
        <v>4300</v>
      </c>
      <c r="D50" s="181" t="e">
        <f>NA()</f>
        <v>#N/A</v>
      </c>
      <c r="E50" s="181" t="e">
        <f>NA()</f>
        <v>#N/A</v>
      </c>
      <c r="F50" s="181">
        <f>IF(ISNUMBER('実質公債費比率（分子）の構造'!L$53),'実質公債費比率（分子）の構造'!L$53,NA())</f>
        <v>4034</v>
      </c>
      <c r="G50" s="181" t="e">
        <f>NA()</f>
        <v>#N/A</v>
      </c>
      <c r="H50" s="181" t="e">
        <f>NA()</f>
        <v>#N/A</v>
      </c>
      <c r="I50" s="181">
        <f>IF(ISNUMBER('実質公債費比率（分子）の構造'!M$53),'実質公債費比率（分子）の構造'!M$53,NA())</f>
        <v>3640</v>
      </c>
      <c r="J50" s="181" t="e">
        <f>NA()</f>
        <v>#N/A</v>
      </c>
      <c r="K50" s="181" t="e">
        <f>NA()</f>
        <v>#N/A</v>
      </c>
      <c r="L50" s="181">
        <f>IF(ISNUMBER('実質公債費比率（分子）の構造'!N$53),'実質公債費比率（分子）の構造'!N$53,NA())</f>
        <v>2870</v>
      </c>
      <c r="M50" s="181" t="e">
        <f>NA()</f>
        <v>#N/A</v>
      </c>
      <c r="N50" s="181" t="e">
        <f>NA()</f>
        <v>#N/A</v>
      </c>
      <c r="O50" s="181">
        <f>IF(ISNUMBER('実質公債費比率（分子）の構造'!O$53),'実質公債費比率（分子）の構造'!O$53,NA())</f>
        <v>2822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39438</v>
      </c>
      <c r="E56" s="180"/>
      <c r="F56" s="180"/>
      <c r="G56" s="180">
        <f>'将来負担比率（分子）の構造'!J$52</f>
        <v>41007</v>
      </c>
      <c r="H56" s="180"/>
      <c r="I56" s="180"/>
      <c r="J56" s="180">
        <f>'将来負担比率（分子）の構造'!K$52</f>
        <v>41095</v>
      </c>
      <c r="K56" s="180"/>
      <c r="L56" s="180"/>
      <c r="M56" s="180">
        <f>'将来負担比率（分子）の構造'!L$52</f>
        <v>41664</v>
      </c>
      <c r="N56" s="180"/>
      <c r="O56" s="180"/>
      <c r="P56" s="180">
        <f>'将来負担比率（分子）の構造'!M$52</f>
        <v>41293</v>
      </c>
    </row>
    <row r="57" spans="1:16" x14ac:dyDescent="0.15">
      <c r="A57" s="180" t="s">
        <v>42</v>
      </c>
      <c r="B57" s="180"/>
      <c r="C57" s="180"/>
      <c r="D57" s="180">
        <f>'将来負担比率（分子）の構造'!I$51</f>
        <v>22487</v>
      </c>
      <c r="E57" s="180"/>
      <c r="F57" s="180"/>
      <c r="G57" s="180">
        <f>'将来負担比率（分子）の構造'!J$51</f>
        <v>20966</v>
      </c>
      <c r="H57" s="180"/>
      <c r="I57" s="180"/>
      <c r="J57" s="180">
        <f>'将来負担比率（分子）の構造'!K$51</f>
        <v>20244</v>
      </c>
      <c r="K57" s="180"/>
      <c r="L57" s="180"/>
      <c r="M57" s="180">
        <f>'将来負担比率（分子）の構造'!L$51</f>
        <v>22256</v>
      </c>
      <c r="N57" s="180"/>
      <c r="O57" s="180"/>
      <c r="P57" s="180">
        <f>'将来負担比率（分子）の構造'!M$51</f>
        <v>21414</v>
      </c>
    </row>
    <row r="58" spans="1:16" x14ac:dyDescent="0.15">
      <c r="A58" s="180" t="s">
        <v>41</v>
      </c>
      <c r="B58" s="180"/>
      <c r="C58" s="180"/>
      <c r="D58" s="180">
        <f>'将来負担比率（分子）の構造'!I$50</f>
        <v>4849</v>
      </c>
      <c r="E58" s="180"/>
      <c r="F58" s="180"/>
      <c r="G58" s="180">
        <f>'将来負担比率（分子）の構造'!J$50</f>
        <v>18469</v>
      </c>
      <c r="H58" s="180"/>
      <c r="I58" s="180"/>
      <c r="J58" s="180">
        <f>'将来負担比率（分子）の構造'!K$50</f>
        <v>9155</v>
      </c>
      <c r="K58" s="180"/>
      <c r="L58" s="180"/>
      <c r="M58" s="180">
        <f>'将来負担比率（分子）の構造'!L$50</f>
        <v>11497</v>
      </c>
      <c r="N58" s="180"/>
      <c r="O58" s="180"/>
      <c r="P58" s="180">
        <f>'将来負担比率（分子）の構造'!M$50</f>
        <v>29836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3898</v>
      </c>
      <c r="C61" s="180"/>
      <c r="D61" s="180"/>
      <c r="E61" s="180">
        <f>'将来負担比率（分子）の構造'!J$46</f>
        <v>4227</v>
      </c>
      <c r="F61" s="180"/>
      <c r="G61" s="180"/>
      <c r="H61" s="180">
        <f>'将来負担比率（分子）の構造'!K$46</f>
        <v>4555</v>
      </c>
      <c r="I61" s="180"/>
      <c r="J61" s="180"/>
      <c r="K61" s="180">
        <f>'将来負担比率（分子）の構造'!L$46</f>
        <v>4405</v>
      </c>
      <c r="L61" s="180"/>
      <c r="M61" s="180"/>
      <c r="N61" s="180">
        <f>'将来負担比率（分子）の構造'!M$46</f>
        <v>3825</v>
      </c>
      <c r="O61" s="180"/>
      <c r="P61" s="180"/>
    </row>
    <row r="62" spans="1:16" x14ac:dyDescent="0.15">
      <c r="A62" s="180" t="s">
        <v>35</v>
      </c>
      <c r="B62" s="180">
        <f>'将来負担比率（分子）の構造'!I$45</f>
        <v>5338</v>
      </c>
      <c r="C62" s="180"/>
      <c r="D62" s="180"/>
      <c r="E62" s="180">
        <f>'将来負担比率（分子）の構造'!J$45</f>
        <v>5352</v>
      </c>
      <c r="F62" s="180"/>
      <c r="G62" s="180"/>
      <c r="H62" s="180">
        <f>'将来負担比率（分子）の構造'!K$45</f>
        <v>5488</v>
      </c>
      <c r="I62" s="180"/>
      <c r="J62" s="180"/>
      <c r="K62" s="180">
        <f>'将来負担比率（分子）の構造'!L$45</f>
        <v>5470</v>
      </c>
      <c r="L62" s="180"/>
      <c r="M62" s="180"/>
      <c r="N62" s="180">
        <f>'将来負担比率（分子）の構造'!M$45</f>
        <v>5102</v>
      </c>
      <c r="O62" s="180"/>
      <c r="P62" s="180"/>
    </row>
    <row r="63" spans="1:16" x14ac:dyDescent="0.15">
      <c r="A63" s="180" t="s">
        <v>34</v>
      </c>
      <c r="B63" s="180">
        <f>'将来負担比率（分子）の構造'!I$44</f>
        <v>228</v>
      </c>
      <c r="C63" s="180"/>
      <c r="D63" s="180"/>
      <c r="E63" s="180">
        <f>'将来負担比率（分子）の構造'!J$44</f>
        <v>457</v>
      </c>
      <c r="F63" s="180"/>
      <c r="G63" s="180"/>
      <c r="H63" s="180">
        <f>'将来負担比率（分子）の構造'!K$44</f>
        <v>552</v>
      </c>
      <c r="I63" s="180"/>
      <c r="J63" s="180"/>
      <c r="K63" s="180">
        <f>'将来負担比率（分子）の構造'!L$44</f>
        <v>667</v>
      </c>
      <c r="L63" s="180"/>
      <c r="M63" s="180"/>
      <c r="N63" s="180">
        <f>'将来負担比率（分子）の構造'!M$44</f>
        <v>660</v>
      </c>
      <c r="O63" s="180"/>
      <c r="P63" s="180"/>
    </row>
    <row r="64" spans="1:16" x14ac:dyDescent="0.15">
      <c r="A64" s="180" t="s">
        <v>33</v>
      </c>
      <c r="B64" s="180">
        <f>'将来負担比率（分子）の構造'!I$43</f>
        <v>20312</v>
      </c>
      <c r="C64" s="180"/>
      <c r="D64" s="180"/>
      <c r="E64" s="180">
        <f>'将来負担比率（分子）の構造'!J$43</f>
        <v>19359</v>
      </c>
      <c r="F64" s="180"/>
      <c r="G64" s="180"/>
      <c r="H64" s="180">
        <f>'将来負担比率（分子）の構造'!K$43</f>
        <v>18622</v>
      </c>
      <c r="I64" s="180"/>
      <c r="J64" s="180"/>
      <c r="K64" s="180">
        <f>'将来負担比率（分子）の構造'!L$43</f>
        <v>17858</v>
      </c>
      <c r="L64" s="180"/>
      <c r="M64" s="180"/>
      <c r="N64" s="180">
        <f>'将来負担比率（分子）の構造'!M$43</f>
        <v>17328</v>
      </c>
      <c r="O64" s="180"/>
      <c r="P64" s="180"/>
    </row>
    <row r="65" spans="1:16" x14ac:dyDescent="0.15">
      <c r="A65" s="180" t="s">
        <v>32</v>
      </c>
      <c r="B65" s="180">
        <f>'将来負担比率（分子）の構造'!I$42</f>
        <v>267</v>
      </c>
      <c r="C65" s="180"/>
      <c r="D65" s="180"/>
      <c r="E65" s="180">
        <f>'将来負担比率（分子）の構造'!J$42</f>
        <v>248</v>
      </c>
      <c r="F65" s="180"/>
      <c r="G65" s="180"/>
      <c r="H65" s="180">
        <f>'将来負担比率（分子）の構造'!K$42</f>
        <v>224</v>
      </c>
      <c r="I65" s="180"/>
      <c r="J65" s="180"/>
      <c r="K65" s="180">
        <f>'将来負担比率（分子）の構造'!L$42</f>
        <v>197</v>
      </c>
      <c r="L65" s="180"/>
      <c r="M65" s="180"/>
      <c r="N65" s="180">
        <f>'将来負担比率（分子）の構造'!M$42</f>
        <v>170</v>
      </c>
      <c r="O65" s="180"/>
      <c r="P65" s="180"/>
    </row>
    <row r="66" spans="1:16" x14ac:dyDescent="0.15">
      <c r="A66" s="180" t="s">
        <v>31</v>
      </c>
      <c r="B66" s="180">
        <f>'将来負担比率（分子）の構造'!I$41</f>
        <v>91875</v>
      </c>
      <c r="C66" s="180"/>
      <c r="D66" s="180"/>
      <c r="E66" s="180">
        <f>'将来負担比率（分子）の構造'!J$41</f>
        <v>87463</v>
      </c>
      <c r="F66" s="180"/>
      <c r="G66" s="180"/>
      <c r="H66" s="180">
        <f>'将来負担比率（分子）の構造'!K$41</f>
        <v>74953</v>
      </c>
      <c r="I66" s="180"/>
      <c r="J66" s="180"/>
      <c r="K66" s="180">
        <f>'将来負担比率（分子）の構造'!L$41</f>
        <v>75754</v>
      </c>
      <c r="L66" s="180"/>
      <c r="M66" s="180"/>
      <c r="N66" s="180">
        <f>'将来負担比率（分子）の構造'!M$41</f>
        <v>72426</v>
      </c>
      <c r="O66" s="180"/>
      <c r="P66" s="180"/>
    </row>
    <row r="67" spans="1:16" x14ac:dyDescent="0.15">
      <c r="A67" s="180" t="s">
        <v>75</v>
      </c>
      <c r="B67" s="180" t="e">
        <f>NA()</f>
        <v>#N/A</v>
      </c>
      <c r="C67" s="180">
        <f>IF(ISNUMBER('将来負担比率（分子）の構造'!I$53), IF('将来負担比率（分子）の構造'!I$53 &lt; 0, 0, '将来負担比率（分子）の構造'!I$53), NA())</f>
        <v>55144</v>
      </c>
      <c r="D67" s="180" t="e">
        <f>NA()</f>
        <v>#N/A</v>
      </c>
      <c r="E67" s="180" t="e">
        <f>NA()</f>
        <v>#N/A</v>
      </c>
      <c r="F67" s="180">
        <f>IF(ISNUMBER('将来負担比率（分子）の構造'!J$53), IF('将来負担比率（分子）の構造'!J$53 &lt; 0, 0, '将来負担比率（分子）の構造'!J$53), NA())</f>
        <v>36663</v>
      </c>
      <c r="G67" s="180" t="e">
        <f>NA()</f>
        <v>#N/A</v>
      </c>
      <c r="H67" s="180" t="e">
        <f>NA()</f>
        <v>#N/A</v>
      </c>
      <c r="I67" s="180">
        <f>IF(ISNUMBER('将来負担比率（分子）の構造'!K$53), IF('将来負担比率（分子）の構造'!K$53 &lt; 0, 0, '将来負担比率（分子）の構造'!K$53), NA())</f>
        <v>33900</v>
      </c>
      <c r="J67" s="180" t="e">
        <f>NA()</f>
        <v>#N/A</v>
      </c>
      <c r="K67" s="180" t="e">
        <f>NA()</f>
        <v>#N/A</v>
      </c>
      <c r="L67" s="180">
        <f>IF(ISNUMBER('将来負担比率（分子）の構造'!L$53), IF('将来負担比率（分子）の構造'!L$53 &lt; 0, 0, '将来負担比率（分子）の構造'!L$53), NA())</f>
        <v>28934</v>
      </c>
      <c r="M67" s="180" t="e">
        <f>NA()</f>
        <v>#N/A</v>
      </c>
      <c r="N67" s="180" t="e">
        <f>NA()</f>
        <v>#N/A</v>
      </c>
      <c r="O67" s="180">
        <f>IF(ISNUMBER('将来負担比率（分子）の構造'!M$53), IF('将来負担比率（分子）の構造'!M$53 &lt; 0, 0, '将来負担比率（分子）の構造'!M$53), NA())</f>
        <v>6967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1320</v>
      </c>
      <c r="C72" s="184">
        <f>基金残高に係る経年分析!G55</f>
        <v>1376</v>
      </c>
      <c r="D72" s="184">
        <f>基金残高に係る経年分析!H55</f>
        <v>1590</v>
      </c>
    </row>
    <row r="73" spans="1:16" x14ac:dyDescent="0.15">
      <c r="A73" s="183" t="s">
        <v>78</v>
      </c>
      <c r="B73" s="184">
        <f>基金残高に係る経年分析!F56</f>
        <v>3165</v>
      </c>
      <c r="C73" s="184">
        <f>基金残高に係る経年分析!G56</f>
        <v>2518</v>
      </c>
      <c r="D73" s="184">
        <f>基金残高に係る経年分析!H56</f>
        <v>686</v>
      </c>
    </row>
    <row r="74" spans="1:16" x14ac:dyDescent="0.15">
      <c r="A74" s="183" t="s">
        <v>79</v>
      </c>
      <c r="B74" s="184">
        <f>基金残高に係る経年分析!F57</f>
        <v>3987</v>
      </c>
      <c r="C74" s="184">
        <f>基金残高に係る経年分析!G57</f>
        <v>6699</v>
      </c>
      <c r="D74" s="184">
        <f>基金残高に係る経年分析!H57</f>
        <v>26443</v>
      </c>
    </row>
  </sheetData>
  <sheetProtection algorithmName="SHA-512" hashValue="Vihk6H6+AGq921Mkg6WlojqcOrsaBNkzV26lcbJqdZuYDyUXLeTCIuj/mBpa0PG7kpjMEdUwDFQQ/XaGwq0xaw==" saltValue="fj9WFyDf5RS4AYysRr8D9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21192377</v>
      </c>
      <c r="S5" s="669"/>
      <c r="T5" s="669"/>
      <c r="U5" s="669"/>
      <c r="V5" s="669"/>
      <c r="W5" s="669"/>
      <c r="X5" s="669"/>
      <c r="Y5" s="670"/>
      <c r="Z5" s="671">
        <v>15.9</v>
      </c>
      <c r="AA5" s="671"/>
      <c r="AB5" s="671"/>
      <c r="AC5" s="671"/>
      <c r="AD5" s="672">
        <v>19352487</v>
      </c>
      <c r="AE5" s="672"/>
      <c r="AF5" s="672"/>
      <c r="AG5" s="672"/>
      <c r="AH5" s="672"/>
      <c r="AI5" s="672"/>
      <c r="AJ5" s="672"/>
      <c r="AK5" s="672"/>
      <c r="AL5" s="673">
        <v>84.4</v>
      </c>
      <c r="AM5" s="674"/>
      <c r="AN5" s="674"/>
      <c r="AO5" s="675"/>
      <c r="AP5" s="665" t="s">
        <v>228</v>
      </c>
      <c r="AQ5" s="666"/>
      <c r="AR5" s="666"/>
      <c r="AS5" s="666"/>
      <c r="AT5" s="666"/>
      <c r="AU5" s="666"/>
      <c r="AV5" s="666"/>
      <c r="AW5" s="666"/>
      <c r="AX5" s="666"/>
      <c r="AY5" s="666"/>
      <c r="AZ5" s="666"/>
      <c r="BA5" s="666"/>
      <c r="BB5" s="666"/>
      <c r="BC5" s="666"/>
      <c r="BD5" s="666"/>
      <c r="BE5" s="666"/>
      <c r="BF5" s="667"/>
      <c r="BG5" s="679">
        <v>19745694</v>
      </c>
      <c r="BH5" s="680"/>
      <c r="BI5" s="680"/>
      <c r="BJ5" s="680"/>
      <c r="BK5" s="680"/>
      <c r="BL5" s="680"/>
      <c r="BM5" s="680"/>
      <c r="BN5" s="681"/>
      <c r="BO5" s="682">
        <v>93.2</v>
      </c>
      <c r="BP5" s="682"/>
      <c r="BQ5" s="682"/>
      <c r="BR5" s="682"/>
      <c r="BS5" s="683">
        <v>393567</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206496</v>
      </c>
      <c r="S6" s="680"/>
      <c r="T6" s="680"/>
      <c r="U6" s="680"/>
      <c r="V6" s="680"/>
      <c r="W6" s="680"/>
      <c r="X6" s="680"/>
      <c r="Y6" s="681"/>
      <c r="Z6" s="682">
        <v>0.2</v>
      </c>
      <c r="AA6" s="682"/>
      <c r="AB6" s="682"/>
      <c r="AC6" s="682"/>
      <c r="AD6" s="683">
        <v>206496</v>
      </c>
      <c r="AE6" s="683"/>
      <c r="AF6" s="683"/>
      <c r="AG6" s="683"/>
      <c r="AH6" s="683"/>
      <c r="AI6" s="683"/>
      <c r="AJ6" s="683"/>
      <c r="AK6" s="683"/>
      <c r="AL6" s="684">
        <v>0.9</v>
      </c>
      <c r="AM6" s="685"/>
      <c r="AN6" s="685"/>
      <c r="AO6" s="686"/>
      <c r="AP6" s="676" t="s">
        <v>233</v>
      </c>
      <c r="AQ6" s="677"/>
      <c r="AR6" s="677"/>
      <c r="AS6" s="677"/>
      <c r="AT6" s="677"/>
      <c r="AU6" s="677"/>
      <c r="AV6" s="677"/>
      <c r="AW6" s="677"/>
      <c r="AX6" s="677"/>
      <c r="AY6" s="677"/>
      <c r="AZ6" s="677"/>
      <c r="BA6" s="677"/>
      <c r="BB6" s="677"/>
      <c r="BC6" s="677"/>
      <c r="BD6" s="677"/>
      <c r="BE6" s="677"/>
      <c r="BF6" s="678"/>
      <c r="BG6" s="679">
        <v>19345805</v>
      </c>
      <c r="BH6" s="680"/>
      <c r="BI6" s="680"/>
      <c r="BJ6" s="680"/>
      <c r="BK6" s="680"/>
      <c r="BL6" s="680"/>
      <c r="BM6" s="680"/>
      <c r="BN6" s="681"/>
      <c r="BO6" s="682">
        <v>91.3</v>
      </c>
      <c r="BP6" s="682"/>
      <c r="BQ6" s="682"/>
      <c r="BR6" s="682"/>
      <c r="BS6" s="683">
        <v>393567</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264748</v>
      </c>
      <c r="CS6" s="680"/>
      <c r="CT6" s="680"/>
      <c r="CU6" s="680"/>
      <c r="CV6" s="680"/>
      <c r="CW6" s="680"/>
      <c r="CX6" s="680"/>
      <c r="CY6" s="681"/>
      <c r="CZ6" s="673">
        <v>0.2</v>
      </c>
      <c r="DA6" s="674"/>
      <c r="DB6" s="674"/>
      <c r="DC6" s="693"/>
      <c r="DD6" s="688" t="s">
        <v>235</v>
      </c>
      <c r="DE6" s="680"/>
      <c r="DF6" s="680"/>
      <c r="DG6" s="680"/>
      <c r="DH6" s="680"/>
      <c r="DI6" s="680"/>
      <c r="DJ6" s="680"/>
      <c r="DK6" s="680"/>
      <c r="DL6" s="680"/>
      <c r="DM6" s="680"/>
      <c r="DN6" s="680"/>
      <c r="DO6" s="680"/>
      <c r="DP6" s="681"/>
      <c r="DQ6" s="688">
        <v>262931</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28278</v>
      </c>
      <c r="S7" s="680"/>
      <c r="T7" s="680"/>
      <c r="U7" s="680"/>
      <c r="V7" s="680"/>
      <c r="W7" s="680"/>
      <c r="X7" s="680"/>
      <c r="Y7" s="681"/>
      <c r="Z7" s="682">
        <v>0</v>
      </c>
      <c r="AA7" s="682"/>
      <c r="AB7" s="682"/>
      <c r="AC7" s="682"/>
      <c r="AD7" s="683">
        <v>28278</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7310825</v>
      </c>
      <c r="BH7" s="680"/>
      <c r="BI7" s="680"/>
      <c r="BJ7" s="680"/>
      <c r="BK7" s="680"/>
      <c r="BL7" s="680"/>
      <c r="BM7" s="680"/>
      <c r="BN7" s="681"/>
      <c r="BO7" s="682">
        <v>34.5</v>
      </c>
      <c r="BP7" s="682"/>
      <c r="BQ7" s="682"/>
      <c r="BR7" s="682"/>
      <c r="BS7" s="683">
        <v>393567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80186924</v>
      </c>
      <c r="CS7" s="680"/>
      <c r="CT7" s="680"/>
      <c r="CU7" s="680"/>
      <c r="CV7" s="680"/>
      <c r="CW7" s="680"/>
      <c r="CX7" s="680"/>
      <c r="CY7" s="681"/>
      <c r="CZ7" s="682">
        <v>60.5</v>
      </c>
      <c r="DA7" s="682"/>
      <c r="DB7" s="682"/>
      <c r="DC7" s="682"/>
      <c r="DD7" s="688">
        <v>296138</v>
      </c>
      <c r="DE7" s="680"/>
      <c r="DF7" s="680"/>
      <c r="DG7" s="680"/>
      <c r="DH7" s="680"/>
      <c r="DI7" s="680"/>
      <c r="DJ7" s="680"/>
      <c r="DK7" s="680"/>
      <c r="DL7" s="680"/>
      <c r="DM7" s="680"/>
      <c r="DN7" s="680"/>
      <c r="DO7" s="680"/>
      <c r="DP7" s="681"/>
      <c r="DQ7" s="688">
        <v>32505099</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67351</v>
      </c>
      <c r="S8" s="680"/>
      <c r="T8" s="680"/>
      <c r="U8" s="680"/>
      <c r="V8" s="680"/>
      <c r="W8" s="680"/>
      <c r="X8" s="680"/>
      <c r="Y8" s="681"/>
      <c r="Z8" s="682">
        <v>0.1</v>
      </c>
      <c r="AA8" s="682"/>
      <c r="AB8" s="682"/>
      <c r="AC8" s="682"/>
      <c r="AD8" s="683">
        <v>67351</v>
      </c>
      <c r="AE8" s="683"/>
      <c r="AF8" s="683"/>
      <c r="AG8" s="683"/>
      <c r="AH8" s="683"/>
      <c r="AI8" s="683"/>
      <c r="AJ8" s="683"/>
      <c r="AK8" s="683"/>
      <c r="AL8" s="684">
        <v>0.3</v>
      </c>
      <c r="AM8" s="685"/>
      <c r="AN8" s="685"/>
      <c r="AO8" s="686"/>
      <c r="AP8" s="676" t="s">
        <v>240</v>
      </c>
      <c r="AQ8" s="677"/>
      <c r="AR8" s="677"/>
      <c r="AS8" s="677"/>
      <c r="AT8" s="677"/>
      <c r="AU8" s="677"/>
      <c r="AV8" s="677"/>
      <c r="AW8" s="677"/>
      <c r="AX8" s="677"/>
      <c r="AY8" s="677"/>
      <c r="AZ8" s="677"/>
      <c r="BA8" s="677"/>
      <c r="BB8" s="677"/>
      <c r="BC8" s="677"/>
      <c r="BD8" s="677"/>
      <c r="BE8" s="677"/>
      <c r="BF8" s="678"/>
      <c r="BG8" s="679">
        <v>164285</v>
      </c>
      <c r="BH8" s="680"/>
      <c r="BI8" s="680"/>
      <c r="BJ8" s="680"/>
      <c r="BK8" s="680"/>
      <c r="BL8" s="680"/>
      <c r="BM8" s="680"/>
      <c r="BN8" s="681"/>
      <c r="BO8" s="682">
        <v>0.8</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18600913</v>
      </c>
      <c r="CS8" s="680"/>
      <c r="CT8" s="680"/>
      <c r="CU8" s="680"/>
      <c r="CV8" s="680"/>
      <c r="CW8" s="680"/>
      <c r="CX8" s="680"/>
      <c r="CY8" s="681"/>
      <c r="CZ8" s="682">
        <v>14</v>
      </c>
      <c r="DA8" s="682"/>
      <c r="DB8" s="682"/>
      <c r="DC8" s="682"/>
      <c r="DD8" s="688">
        <v>63618</v>
      </c>
      <c r="DE8" s="680"/>
      <c r="DF8" s="680"/>
      <c r="DG8" s="680"/>
      <c r="DH8" s="680"/>
      <c r="DI8" s="680"/>
      <c r="DJ8" s="680"/>
      <c r="DK8" s="680"/>
      <c r="DL8" s="680"/>
      <c r="DM8" s="680"/>
      <c r="DN8" s="680"/>
      <c r="DO8" s="680"/>
      <c r="DP8" s="681"/>
      <c r="DQ8" s="688">
        <v>7785047</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57180</v>
      </c>
      <c r="S9" s="680"/>
      <c r="T9" s="680"/>
      <c r="U9" s="680"/>
      <c r="V9" s="680"/>
      <c r="W9" s="680"/>
      <c r="X9" s="680"/>
      <c r="Y9" s="681"/>
      <c r="Z9" s="682">
        <v>0</v>
      </c>
      <c r="AA9" s="682"/>
      <c r="AB9" s="682"/>
      <c r="AC9" s="682"/>
      <c r="AD9" s="683">
        <v>57180</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4681087</v>
      </c>
      <c r="BH9" s="680"/>
      <c r="BI9" s="680"/>
      <c r="BJ9" s="680"/>
      <c r="BK9" s="680"/>
      <c r="BL9" s="680"/>
      <c r="BM9" s="680"/>
      <c r="BN9" s="681"/>
      <c r="BO9" s="682">
        <v>22.1</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6898625</v>
      </c>
      <c r="CS9" s="680"/>
      <c r="CT9" s="680"/>
      <c r="CU9" s="680"/>
      <c r="CV9" s="680"/>
      <c r="CW9" s="680"/>
      <c r="CX9" s="680"/>
      <c r="CY9" s="681"/>
      <c r="CZ9" s="682">
        <v>5.2</v>
      </c>
      <c r="DA9" s="682"/>
      <c r="DB9" s="682"/>
      <c r="DC9" s="682"/>
      <c r="DD9" s="688">
        <v>70296</v>
      </c>
      <c r="DE9" s="680"/>
      <c r="DF9" s="680"/>
      <c r="DG9" s="680"/>
      <c r="DH9" s="680"/>
      <c r="DI9" s="680"/>
      <c r="DJ9" s="680"/>
      <c r="DK9" s="680"/>
      <c r="DL9" s="680"/>
      <c r="DM9" s="680"/>
      <c r="DN9" s="680"/>
      <c r="DO9" s="680"/>
      <c r="DP9" s="681"/>
      <c r="DQ9" s="688">
        <v>4314941</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470358</v>
      </c>
      <c r="BH10" s="680"/>
      <c r="BI10" s="680"/>
      <c r="BJ10" s="680"/>
      <c r="BK10" s="680"/>
      <c r="BL10" s="680"/>
      <c r="BM10" s="680"/>
      <c r="BN10" s="681"/>
      <c r="BO10" s="682">
        <v>2.2000000000000002</v>
      </c>
      <c r="BP10" s="682"/>
      <c r="BQ10" s="682"/>
      <c r="BR10" s="682"/>
      <c r="BS10" s="688">
        <v>78982</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73319</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28410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235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1995095</v>
      </c>
      <c r="BH11" s="680"/>
      <c r="BI11" s="680"/>
      <c r="BJ11" s="680"/>
      <c r="BK11" s="680"/>
      <c r="BL11" s="680"/>
      <c r="BM11" s="680"/>
      <c r="BN11" s="681"/>
      <c r="BO11" s="682">
        <v>9.4</v>
      </c>
      <c r="BP11" s="682"/>
      <c r="BQ11" s="682"/>
      <c r="BR11" s="682"/>
      <c r="BS11" s="688">
        <v>314585</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242083</v>
      </c>
      <c r="CS11" s="680"/>
      <c r="CT11" s="680"/>
      <c r="CU11" s="680"/>
      <c r="CV11" s="680"/>
      <c r="CW11" s="680"/>
      <c r="CX11" s="680"/>
      <c r="CY11" s="681"/>
      <c r="CZ11" s="682">
        <v>0.2</v>
      </c>
      <c r="DA11" s="682"/>
      <c r="DB11" s="682"/>
      <c r="DC11" s="682"/>
      <c r="DD11" s="688">
        <v>36387</v>
      </c>
      <c r="DE11" s="680"/>
      <c r="DF11" s="680"/>
      <c r="DG11" s="680"/>
      <c r="DH11" s="680"/>
      <c r="DI11" s="680"/>
      <c r="DJ11" s="680"/>
      <c r="DK11" s="680"/>
      <c r="DL11" s="680"/>
      <c r="DM11" s="680"/>
      <c r="DN11" s="680"/>
      <c r="DO11" s="680"/>
      <c r="DP11" s="681"/>
      <c r="DQ11" s="688">
        <v>157365</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1874521</v>
      </c>
      <c r="S12" s="680"/>
      <c r="T12" s="680"/>
      <c r="U12" s="680"/>
      <c r="V12" s="680"/>
      <c r="W12" s="680"/>
      <c r="X12" s="680"/>
      <c r="Y12" s="681"/>
      <c r="Z12" s="682">
        <v>1.4</v>
      </c>
      <c r="AA12" s="682"/>
      <c r="AB12" s="682"/>
      <c r="AC12" s="682"/>
      <c r="AD12" s="683">
        <v>1874521</v>
      </c>
      <c r="AE12" s="683"/>
      <c r="AF12" s="683"/>
      <c r="AG12" s="683"/>
      <c r="AH12" s="683"/>
      <c r="AI12" s="683"/>
      <c r="AJ12" s="683"/>
      <c r="AK12" s="683"/>
      <c r="AL12" s="684">
        <v>8.1999999999999993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9970273</v>
      </c>
      <c r="BH12" s="680"/>
      <c r="BI12" s="680"/>
      <c r="BJ12" s="680"/>
      <c r="BK12" s="680"/>
      <c r="BL12" s="680"/>
      <c r="BM12" s="680"/>
      <c r="BN12" s="681"/>
      <c r="BO12" s="682">
        <v>47</v>
      </c>
      <c r="BP12" s="682"/>
      <c r="BQ12" s="682"/>
      <c r="BR12" s="682"/>
      <c r="BS12" s="688" t="s">
        <v>235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1545070</v>
      </c>
      <c r="CS12" s="680"/>
      <c r="CT12" s="680"/>
      <c r="CU12" s="680"/>
      <c r="CV12" s="680"/>
      <c r="CW12" s="680"/>
      <c r="CX12" s="680"/>
      <c r="CY12" s="681"/>
      <c r="CZ12" s="682">
        <v>1.2</v>
      </c>
      <c r="DA12" s="682"/>
      <c r="DB12" s="682"/>
      <c r="DC12" s="682"/>
      <c r="DD12" s="688">
        <v>39916</v>
      </c>
      <c r="DE12" s="680"/>
      <c r="DF12" s="680"/>
      <c r="DG12" s="680"/>
      <c r="DH12" s="680"/>
      <c r="DI12" s="680"/>
      <c r="DJ12" s="680"/>
      <c r="DK12" s="680"/>
      <c r="DL12" s="680"/>
      <c r="DM12" s="680"/>
      <c r="DN12" s="680"/>
      <c r="DO12" s="680"/>
      <c r="DP12" s="681"/>
      <c r="DQ12" s="688">
        <v>237282</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44347</v>
      </c>
      <c r="S13" s="680"/>
      <c r="T13" s="680"/>
      <c r="U13" s="680"/>
      <c r="V13" s="680"/>
      <c r="W13" s="680"/>
      <c r="X13" s="680"/>
      <c r="Y13" s="681"/>
      <c r="Z13" s="682">
        <v>0</v>
      </c>
      <c r="AA13" s="682"/>
      <c r="AB13" s="682"/>
      <c r="AC13" s="682"/>
      <c r="AD13" s="683">
        <v>44347</v>
      </c>
      <c r="AE13" s="683"/>
      <c r="AF13" s="683"/>
      <c r="AG13" s="683"/>
      <c r="AH13" s="683"/>
      <c r="AI13" s="683"/>
      <c r="AJ13" s="683"/>
      <c r="AK13" s="683"/>
      <c r="AL13" s="684">
        <v>0.2</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9514428</v>
      </c>
      <c r="BH13" s="680"/>
      <c r="BI13" s="680"/>
      <c r="BJ13" s="680"/>
      <c r="BK13" s="680"/>
      <c r="BL13" s="680"/>
      <c r="BM13" s="680"/>
      <c r="BN13" s="681"/>
      <c r="BO13" s="682">
        <v>44.9</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5063228</v>
      </c>
      <c r="CS13" s="680"/>
      <c r="CT13" s="680"/>
      <c r="CU13" s="680"/>
      <c r="CV13" s="680"/>
      <c r="CW13" s="680"/>
      <c r="CX13" s="680"/>
      <c r="CY13" s="681"/>
      <c r="CZ13" s="682">
        <v>3.8</v>
      </c>
      <c r="DA13" s="682"/>
      <c r="DB13" s="682"/>
      <c r="DC13" s="682"/>
      <c r="DD13" s="688">
        <v>2110906</v>
      </c>
      <c r="DE13" s="680"/>
      <c r="DF13" s="680"/>
      <c r="DG13" s="680"/>
      <c r="DH13" s="680"/>
      <c r="DI13" s="680"/>
      <c r="DJ13" s="680"/>
      <c r="DK13" s="680"/>
      <c r="DL13" s="680"/>
      <c r="DM13" s="680"/>
      <c r="DN13" s="680"/>
      <c r="DO13" s="680"/>
      <c r="DP13" s="681"/>
      <c r="DQ13" s="688">
        <v>3364128</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235</v>
      </c>
      <c r="AA14" s="682"/>
      <c r="AB14" s="682"/>
      <c r="AC14" s="682"/>
      <c r="AD14" s="683" t="s">
        <v>235</v>
      </c>
      <c r="AE14" s="683"/>
      <c r="AF14" s="683"/>
      <c r="AG14" s="683"/>
      <c r="AH14" s="683"/>
      <c r="AI14" s="683"/>
      <c r="AJ14" s="683"/>
      <c r="AK14" s="683"/>
      <c r="AL14" s="684" t="s">
        <v>129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234631</v>
      </c>
      <c r="BH14" s="680"/>
      <c r="BI14" s="680"/>
      <c r="BJ14" s="680"/>
      <c r="BK14" s="680"/>
      <c r="BL14" s="680"/>
      <c r="BM14" s="680"/>
      <c r="BN14" s="681"/>
      <c r="BO14" s="682">
        <v>1.1000000000000001</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1360512</v>
      </c>
      <c r="CS14" s="680"/>
      <c r="CT14" s="680"/>
      <c r="CU14" s="680"/>
      <c r="CV14" s="680"/>
      <c r="CW14" s="680"/>
      <c r="CX14" s="680"/>
      <c r="CY14" s="681"/>
      <c r="CZ14" s="682">
        <v>1</v>
      </c>
      <c r="DA14" s="682"/>
      <c r="DB14" s="682"/>
      <c r="DC14" s="682"/>
      <c r="DD14" s="688">
        <v>70187</v>
      </c>
      <c r="DE14" s="680"/>
      <c r="DF14" s="680"/>
      <c r="DG14" s="680"/>
      <c r="DH14" s="680"/>
      <c r="DI14" s="680"/>
      <c r="DJ14" s="680"/>
      <c r="DK14" s="680"/>
      <c r="DL14" s="680"/>
      <c r="DM14" s="680"/>
      <c r="DN14" s="680"/>
      <c r="DO14" s="680"/>
      <c r="DP14" s="681"/>
      <c r="DQ14" s="688">
        <v>1295719</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90706</v>
      </c>
      <c r="S15" s="680"/>
      <c r="T15" s="680"/>
      <c r="U15" s="680"/>
      <c r="V15" s="680"/>
      <c r="W15" s="680"/>
      <c r="X15" s="680"/>
      <c r="Y15" s="681"/>
      <c r="Z15" s="682">
        <v>0.1</v>
      </c>
      <c r="AA15" s="682"/>
      <c r="AB15" s="682"/>
      <c r="AC15" s="682"/>
      <c r="AD15" s="683">
        <v>90706</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1830076</v>
      </c>
      <c r="BH15" s="680"/>
      <c r="BI15" s="680"/>
      <c r="BJ15" s="680"/>
      <c r="BK15" s="680"/>
      <c r="BL15" s="680"/>
      <c r="BM15" s="680"/>
      <c r="BN15" s="681"/>
      <c r="BO15" s="682">
        <v>8.6</v>
      </c>
      <c r="BP15" s="682"/>
      <c r="BQ15" s="682"/>
      <c r="BR15" s="682"/>
      <c r="BS15" s="688" t="s">
        <v>235</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9876829</v>
      </c>
      <c r="CS15" s="680"/>
      <c r="CT15" s="680"/>
      <c r="CU15" s="680"/>
      <c r="CV15" s="680"/>
      <c r="CW15" s="680"/>
      <c r="CX15" s="680"/>
      <c r="CY15" s="681"/>
      <c r="CZ15" s="682">
        <v>7.4</v>
      </c>
      <c r="DA15" s="682"/>
      <c r="DB15" s="682"/>
      <c r="DC15" s="682"/>
      <c r="DD15" s="688">
        <v>2236965</v>
      </c>
      <c r="DE15" s="680"/>
      <c r="DF15" s="680"/>
      <c r="DG15" s="680"/>
      <c r="DH15" s="680"/>
      <c r="DI15" s="680"/>
      <c r="DJ15" s="680"/>
      <c r="DK15" s="680"/>
      <c r="DL15" s="680"/>
      <c r="DM15" s="680"/>
      <c r="DN15" s="680"/>
      <c r="DO15" s="680"/>
      <c r="DP15" s="681"/>
      <c r="DQ15" s="688">
        <v>2674731</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235</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235</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376814</v>
      </c>
      <c r="CS16" s="680"/>
      <c r="CT16" s="680"/>
      <c r="CU16" s="680"/>
      <c r="CV16" s="680"/>
      <c r="CW16" s="680"/>
      <c r="CX16" s="680"/>
      <c r="CY16" s="681"/>
      <c r="CZ16" s="682">
        <v>0.3</v>
      </c>
      <c r="DA16" s="682"/>
      <c r="DB16" s="682"/>
      <c r="DC16" s="682"/>
      <c r="DD16" s="688" t="s">
        <v>235</v>
      </c>
      <c r="DE16" s="680"/>
      <c r="DF16" s="680"/>
      <c r="DG16" s="680"/>
      <c r="DH16" s="680"/>
      <c r="DI16" s="680"/>
      <c r="DJ16" s="680"/>
      <c r="DK16" s="680"/>
      <c r="DL16" s="680"/>
      <c r="DM16" s="680"/>
      <c r="DN16" s="680"/>
      <c r="DO16" s="680"/>
      <c r="DP16" s="681"/>
      <c r="DQ16" s="688">
        <v>250896</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81107</v>
      </c>
      <c r="S17" s="680"/>
      <c r="T17" s="680"/>
      <c r="U17" s="680"/>
      <c r="V17" s="680"/>
      <c r="W17" s="680"/>
      <c r="X17" s="680"/>
      <c r="Y17" s="681"/>
      <c r="Z17" s="682">
        <v>0.1</v>
      </c>
      <c r="AA17" s="682"/>
      <c r="AB17" s="682"/>
      <c r="AC17" s="682"/>
      <c r="AD17" s="683">
        <v>81107</v>
      </c>
      <c r="AE17" s="683"/>
      <c r="AF17" s="683"/>
      <c r="AG17" s="683"/>
      <c r="AH17" s="683"/>
      <c r="AI17" s="683"/>
      <c r="AJ17" s="683"/>
      <c r="AK17" s="683"/>
      <c r="AL17" s="684">
        <v>0.4</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7883869</v>
      </c>
      <c r="CS17" s="680"/>
      <c r="CT17" s="680"/>
      <c r="CU17" s="680"/>
      <c r="CV17" s="680"/>
      <c r="CW17" s="680"/>
      <c r="CX17" s="680"/>
      <c r="CY17" s="681"/>
      <c r="CZ17" s="682">
        <v>5.9</v>
      </c>
      <c r="DA17" s="682"/>
      <c r="DB17" s="682"/>
      <c r="DC17" s="682"/>
      <c r="DD17" s="688" t="s">
        <v>235</v>
      </c>
      <c r="DE17" s="680"/>
      <c r="DF17" s="680"/>
      <c r="DG17" s="680"/>
      <c r="DH17" s="680"/>
      <c r="DI17" s="680"/>
      <c r="DJ17" s="680"/>
      <c r="DK17" s="680"/>
      <c r="DL17" s="680"/>
      <c r="DM17" s="680"/>
      <c r="DN17" s="680"/>
      <c r="DO17" s="680"/>
      <c r="DP17" s="681"/>
      <c r="DQ17" s="688">
        <v>7515646</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1428917</v>
      </c>
      <c r="S18" s="680"/>
      <c r="T18" s="680"/>
      <c r="U18" s="680"/>
      <c r="V18" s="680"/>
      <c r="W18" s="680"/>
      <c r="X18" s="680"/>
      <c r="Y18" s="681"/>
      <c r="Z18" s="682">
        <v>1.1000000000000001</v>
      </c>
      <c r="AA18" s="682"/>
      <c r="AB18" s="682"/>
      <c r="AC18" s="682"/>
      <c r="AD18" s="683">
        <v>931619</v>
      </c>
      <c r="AE18" s="683"/>
      <c r="AF18" s="683"/>
      <c r="AG18" s="683"/>
      <c r="AH18" s="683"/>
      <c r="AI18" s="683"/>
      <c r="AJ18" s="683"/>
      <c r="AK18" s="683"/>
      <c r="AL18" s="684">
        <v>4.0999999999999996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v>399889</v>
      </c>
      <c r="BH18" s="680"/>
      <c r="BI18" s="680"/>
      <c r="BJ18" s="680"/>
      <c r="BK18" s="680"/>
      <c r="BL18" s="680"/>
      <c r="BM18" s="680"/>
      <c r="BN18" s="681"/>
      <c r="BO18" s="682">
        <v>1.9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v>227675</v>
      </c>
      <c r="CS18" s="680"/>
      <c r="CT18" s="680"/>
      <c r="CU18" s="680"/>
      <c r="CV18" s="680"/>
      <c r="CW18" s="680"/>
      <c r="CX18" s="680"/>
      <c r="CY18" s="681"/>
      <c r="CZ18" s="682">
        <v>0.2</v>
      </c>
      <c r="DA18" s="682"/>
      <c r="DB18" s="682"/>
      <c r="DC18" s="682"/>
      <c r="DD18" s="688" t="s">
        <v>129</v>
      </c>
      <c r="DE18" s="680"/>
      <c r="DF18" s="680"/>
      <c r="DG18" s="680"/>
      <c r="DH18" s="680"/>
      <c r="DI18" s="680"/>
      <c r="DJ18" s="680"/>
      <c r="DK18" s="680"/>
      <c r="DL18" s="680"/>
      <c r="DM18" s="680"/>
      <c r="DN18" s="680"/>
      <c r="DO18" s="680"/>
      <c r="DP18" s="681"/>
      <c r="DQ18" s="688">
        <v>227675</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931619</v>
      </c>
      <c r="S19" s="680"/>
      <c r="T19" s="680"/>
      <c r="U19" s="680"/>
      <c r="V19" s="680"/>
      <c r="W19" s="680"/>
      <c r="X19" s="680"/>
      <c r="Y19" s="681"/>
      <c r="Z19" s="682">
        <v>0.7</v>
      </c>
      <c r="AA19" s="682"/>
      <c r="AB19" s="682"/>
      <c r="AC19" s="682"/>
      <c r="AD19" s="683">
        <v>931619</v>
      </c>
      <c r="AE19" s="683"/>
      <c r="AF19" s="683"/>
      <c r="AG19" s="683"/>
      <c r="AH19" s="683"/>
      <c r="AI19" s="683"/>
      <c r="AJ19" s="683"/>
      <c r="AK19" s="683"/>
      <c r="AL19" s="684">
        <v>4.0999999999999996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1446683</v>
      </c>
      <c r="BH19" s="680"/>
      <c r="BI19" s="680"/>
      <c r="BJ19" s="680"/>
      <c r="BK19" s="680"/>
      <c r="BL19" s="680"/>
      <c r="BM19" s="680"/>
      <c r="BN19" s="681"/>
      <c r="BO19" s="682">
        <v>6.8</v>
      </c>
      <c r="BP19" s="682"/>
      <c r="BQ19" s="682"/>
      <c r="BR19" s="682"/>
      <c r="BS19" s="688" t="s">
        <v>129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497298</v>
      </c>
      <c r="S20" s="680"/>
      <c r="T20" s="680"/>
      <c r="U20" s="680"/>
      <c r="V20" s="680"/>
      <c r="W20" s="680"/>
      <c r="X20" s="680"/>
      <c r="Y20" s="681"/>
      <c r="Z20" s="682">
        <v>0.4</v>
      </c>
      <c r="AA20" s="682"/>
      <c r="AB20" s="682"/>
      <c r="AC20" s="682"/>
      <c r="AD20" s="683" t="s">
        <v>129</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1446683</v>
      </c>
      <c r="BH20" s="680"/>
      <c r="BI20" s="680"/>
      <c r="BJ20" s="680"/>
      <c r="BK20" s="680"/>
      <c r="BL20" s="680"/>
      <c r="BM20" s="680"/>
      <c r="BN20" s="681"/>
      <c r="BO20" s="682">
        <v>6.8</v>
      </c>
      <c r="BP20" s="682"/>
      <c r="BQ20" s="682"/>
      <c r="BR20" s="682"/>
      <c r="BS20" s="688" t="s">
        <v>129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132600609</v>
      </c>
      <c r="CS20" s="680"/>
      <c r="CT20" s="680"/>
      <c r="CU20" s="680"/>
      <c r="CV20" s="680"/>
      <c r="CW20" s="680"/>
      <c r="CX20" s="680"/>
      <c r="CY20" s="681"/>
      <c r="CZ20" s="682">
        <v>100</v>
      </c>
      <c r="DA20" s="682"/>
      <c r="DB20" s="682"/>
      <c r="DC20" s="682"/>
      <c r="DD20" s="688">
        <v>4924413</v>
      </c>
      <c r="DE20" s="680"/>
      <c r="DF20" s="680"/>
      <c r="DG20" s="680"/>
      <c r="DH20" s="680"/>
      <c r="DI20" s="680"/>
      <c r="DJ20" s="680"/>
      <c r="DK20" s="680"/>
      <c r="DL20" s="680"/>
      <c r="DM20" s="680"/>
      <c r="DN20" s="680"/>
      <c r="DO20" s="680"/>
      <c r="DP20" s="681"/>
      <c r="DQ20" s="688">
        <v>60619870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235</v>
      </c>
      <c r="AE21" s="683"/>
      <c r="AF21" s="683"/>
      <c r="AG21" s="683"/>
      <c r="AH21" s="683"/>
      <c r="AI21" s="683"/>
      <c r="AJ21" s="683"/>
      <c r="AK21" s="683"/>
      <c r="AL21" s="684" t="s">
        <v>235</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6682</v>
      </c>
      <c r="BH21" s="680"/>
      <c r="BI21" s="680"/>
      <c r="BJ21" s="680"/>
      <c r="BK21" s="680"/>
      <c r="BL21" s="680"/>
      <c r="BM21" s="680"/>
      <c r="BN21" s="681"/>
      <c r="BO21" s="682">
        <v>0</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25071280</v>
      </c>
      <c r="S22" s="680"/>
      <c r="T22" s="680"/>
      <c r="U22" s="680"/>
      <c r="V22" s="680"/>
      <c r="W22" s="680"/>
      <c r="X22" s="680"/>
      <c r="Y22" s="681"/>
      <c r="Z22" s="682">
        <v>18.8</v>
      </c>
      <c r="AA22" s="682"/>
      <c r="AB22" s="682"/>
      <c r="AC22" s="682"/>
      <c r="AD22" s="683">
        <v>22734092</v>
      </c>
      <c r="AE22" s="683"/>
      <c r="AF22" s="683"/>
      <c r="AG22" s="683"/>
      <c r="AH22" s="683"/>
      <c r="AI22" s="683"/>
      <c r="AJ22" s="683"/>
      <c r="AK22" s="683"/>
      <c r="AL22" s="684">
        <v>99.1</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235</v>
      </c>
      <c r="BP22" s="682"/>
      <c r="BQ22" s="682"/>
      <c r="BR22" s="682"/>
      <c r="BS22" s="688" t="s">
        <v>235</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18398</v>
      </c>
      <c r="S23" s="680"/>
      <c r="T23" s="680"/>
      <c r="U23" s="680"/>
      <c r="V23" s="680"/>
      <c r="W23" s="680"/>
      <c r="X23" s="680"/>
      <c r="Y23" s="681"/>
      <c r="Z23" s="682">
        <v>0</v>
      </c>
      <c r="AA23" s="682"/>
      <c r="AB23" s="682"/>
      <c r="AC23" s="682"/>
      <c r="AD23" s="683">
        <v>18398</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1440001</v>
      </c>
      <c r="BH23" s="680"/>
      <c r="BI23" s="680"/>
      <c r="BJ23" s="680"/>
      <c r="BK23" s="680"/>
      <c r="BL23" s="680"/>
      <c r="BM23" s="680"/>
      <c r="BN23" s="681"/>
      <c r="BO23" s="682">
        <v>6.8</v>
      </c>
      <c r="BP23" s="682"/>
      <c r="BQ23" s="682"/>
      <c r="BR23" s="682"/>
      <c r="BS23" s="688" t="s">
        <v>235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177704</v>
      </c>
      <c r="S24" s="680"/>
      <c r="T24" s="680"/>
      <c r="U24" s="680"/>
      <c r="V24" s="680"/>
      <c r="W24" s="680"/>
      <c r="X24" s="680"/>
      <c r="Y24" s="681"/>
      <c r="Z24" s="682">
        <v>0.1</v>
      </c>
      <c r="AA24" s="682"/>
      <c r="AB24" s="682"/>
      <c r="AC24" s="682"/>
      <c r="AD24" s="683" t="s">
        <v>129</v>
      </c>
      <c r="AE24" s="683"/>
      <c r="AF24" s="683"/>
      <c r="AG24" s="683"/>
      <c r="AH24" s="683"/>
      <c r="AI24" s="683"/>
      <c r="AJ24" s="683"/>
      <c r="AK24" s="683"/>
      <c r="AL24" s="684" t="s">
        <v>235</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235</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24079373</v>
      </c>
      <c r="CS24" s="669"/>
      <c r="CT24" s="669"/>
      <c r="CU24" s="669"/>
      <c r="CV24" s="669"/>
      <c r="CW24" s="669"/>
      <c r="CX24" s="669"/>
      <c r="CY24" s="670"/>
      <c r="CZ24" s="673">
        <v>18.2</v>
      </c>
      <c r="DA24" s="674"/>
      <c r="DB24" s="674"/>
      <c r="DC24" s="693"/>
      <c r="DD24" s="712">
        <v>15647742</v>
      </c>
      <c r="DE24" s="669"/>
      <c r="DF24" s="669"/>
      <c r="DG24" s="669"/>
      <c r="DH24" s="669"/>
      <c r="DI24" s="669"/>
      <c r="DJ24" s="669"/>
      <c r="DK24" s="670"/>
      <c r="DL24" s="712">
        <v>13252728</v>
      </c>
      <c r="DM24" s="669"/>
      <c r="DN24" s="669"/>
      <c r="DO24" s="669"/>
      <c r="DP24" s="669"/>
      <c r="DQ24" s="669"/>
      <c r="DR24" s="669"/>
      <c r="DS24" s="669"/>
      <c r="DT24" s="669"/>
      <c r="DU24" s="669"/>
      <c r="DV24" s="670"/>
      <c r="DW24" s="673">
        <v>54.6</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664278</v>
      </c>
      <c r="S25" s="680"/>
      <c r="T25" s="680"/>
      <c r="U25" s="680"/>
      <c r="V25" s="680"/>
      <c r="W25" s="680"/>
      <c r="X25" s="680"/>
      <c r="Y25" s="681"/>
      <c r="Z25" s="682">
        <v>0.5</v>
      </c>
      <c r="AA25" s="682"/>
      <c r="AB25" s="682"/>
      <c r="AC25" s="682"/>
      <c r="AD25" s="683">
        <v>129905</v>
      </c>
      <c r="AE25" s="683"/>
      <c r="AF25" s="683"/>
      <c r="AG25" s="683"/>
      <c r="AH25" s="683"/>
      <c r="AI25" s="683"/>
      <c r="AJ25" s="683"/>
      <c r="AK25" s="683"/>
      <c r="AL25" s="684">
        <v>0.6</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5498667</v>
      </c>
      <c r="CS25" s="715"/>
      <c r="CT25" s="715"/>
      <c r="CU25" s="715"/>
      <c r="CV25" s="715"/>
      <c r="CW25" s="715"/>
      <c r="CX25" s="715"/>
      <c r="CY25" s="716"/>
      <c r="CZ25" s="684">
        <v>4.0999999999999996</v>
      </c>
      <c r="DA25" s="713"/>
      <c r="DB25" s="713"/>
      <c r="DC25" s="717"/>
      <c r="DD25" s="688">
        <v>4988889</v>
      </c>
      <c r="DE25" s="715"/>
      <c r="DF25" s="715"/>
      <c r="DG25" s="715"/>
      <c r="DH25" s="715"/>
      <c r="DI25" s="715"/>
      <c r="DJ25" s="715"/>
      <c r="DK25" s="716"/>
      <c r="DL25" s="688">
        <v>4686943</v>
      </c>
      <c r="DM25" s="715"/>
      <c r="DN25" s="715"/>
      <c r="DO25" s="715"/>
      <c r="DP25" s="715"/>
      <c r="DQ25" s="715"/>
      <c r="DR25" s="715"/>
      <c r="DS25" s="715"/>
      <c r="DT25" s="715"/>
      <c r="DU25" s="715"/>
      <c r="DV25" s="716"/>
      <c r="DW25" s="684">
        <v>19.3</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241641</v>
      </c>
      <c r="S26" s="680"/>
      <c r="T26" s="680"/>
      <c r="U26" s="680"/>
      <c r="V26" s="680"/>
      <c r="W26" s="680"/>
      <c r="X26" s="680"/>
      <c r="Y26" s="681"/>
      <c r="Z26" s="682">
        <v>0.2</v>
      </c>
      <c r="AA26" s="682"/>
      <c r="AB26" s="682"/>
      <c r="AC26" s="682"/>
      <c r="AD26" s="683" t="s">
        <v>129</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235</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3229463</v>
      </c>
      <c r="CS26" s="680"/>
      <c r="CT26" s="680"/>
      <c r="CU26" s="680"/>
      <c r="CV26" s="680"/>
      <c r="CW26" s="680"/>
      <c r="CX26" s="680"/>
      <c r="CY26" s="681"/>
      <c r="CZ26" s="684">
        <v>2.4</v>
      </c>
      <c r="DA26" s="713"/>
      <c r="DB26" s="713"/>
      <c r="DC26" s="717"/>
      <c r="DD26" s="688">
        <v>2798950</v>
      </c>
      <c r="DE26" s="680"/>
      <c r="DF26" s="680"/>
      <c r="DG26" s="680"/>
      <c r="DH26" s="680"/>
      <c r="DI26" s="680"/>
      <c r="DJ26" s="680"/>
      <c r="DK26" s="681"/>
      <c r="DL26" s="688" t="s">
        <v>235</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7051166</v>
      </c>
      <c r="S27" s="680"/>
      <c r="T27" s="680"/>
      <c r="U27" s="680"/>
      <c r="V27" s="680"/>
      <c r="W27" s="680"/>
      <c r="X27" s="680"/>
      <c r="Y27" s="681"/>
      <c r="Z27" s="682">
        <v>5.3</v>
      </c>
      <c r="AA27" s="682"/>
      <c r="AB27" s="682"/>
      <c r="AC27" s="682"/>
      <c r="AD27" s="683" t="s">
        <v>129</v>
      </c>
      <c r="AE27" s="683"/>
      <c r="AF27" s="683"/>
      <c r="AG27" s="683"/>
      <c r="AH27" s="683"/>
      <c r="AI27" s="683"/>
      <c r="AJ27" s="683"/>
      <c r="AK27" s="683"/>
      <c r="AL27" s="684" t="s">
        <v>235</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21192377</v>
      </c>
      <c r="BH27" s="680"/>
      <c r="BI27" s="680"/>
      <c r="BJ27" s="680"/>
      <c r="BK27" s="680"/>
      <c r="BL27" s="680"/>
      <c r="BM27" s="680"/>
      <c r="BN27" s="681"/>
      <c r="BO27" s="682">
        <v>100</v>
      </c>
      <c r="BP27" s="682"/>
      <c r="BQ27" s="682"/>
      <c r="BR27" s="682"/>
      <c r="BS27" s="688">
        <v>393567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10772573</v>
      </c>
      <c r="CS27" s="715"/>
      <c r="CT27" s="715"/>
      <c r="CU27" s="715"/>
      <c r="CV27" s="715"/>
      <c r="CW27" s="715"/>
      <c r="CX27" s="715"/>
      <c r="CY27" s="716"/>
      <c r="CZ27" s="684">
        <v>8.1</v>
      </c>
      <c r="DA27" s="713"/>
      <c r="DB27" s="713"/>
      <c r="DC27" s="717"/>
      <c r="DD27" s="688">
        <v>3143207</v>
      </c>
      <c r="DE27" s="715"/>
      <c r="DF27" s="715"/>
      <c r="DG27" s="715"/>
      <c r="DH27" s="715"/>
      <c r="DI27" s="715"/>
      <c r="DJ27" s="715"/>
      <c r="DK27" s="716"/>
      <c r="DL27" s="688">
        <v>3139539</v>
      </c>
      <c r="DM27" s="715"/>
      <c r="DN27" s="715"/>
      <c r="DO27" s="715"/>
      <c r="DP27" s="715"/>
      <c r="DQ27" s="715"/>
      <c r="DR27" s="715"/>
      <c r="DS27" s="715"/>
      <c r="DT27" s="715"/>
      <c r="DU27" s="715"/>
      <c r="DV27" s="716"/>
      <c r="DW27" s="684">
        <v>12.9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303</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7808133</v>
      </c>
      <c r="CS28" s="680"/>
      <c r="CT28" s="680"/>
      <c r="CU28" s="680"/>
      <c r="CV28" s="680"/>
      <c r="CW28" s="680"/>
      <c r="CX28" s="680"/>
      <c r="CY28" s="681"/>
      <c r="CZ28" s="684">
        <v>5.9</v>
      </c>
      <c r="DA28" s="713"/>
      <c r="DB28" s="713"/>
      <c r="DC28" s="717"/>
      <c r="DD28" s="688">
        <v>7515646</v>
      </c>
      <c r="DE28" s="680"/>
      <c r="DF28" s="680"/>
      <c r="DG28" s="680"/>
      <c r="DH28" s="680"/>
      <c r="DI28" s="680"/>
      <c r="DJ28" s="680"/>
      <c r="DK28" s="681"/>
      <c r="DL28" s="688">
        <v>5426246</v>
      </c>
      <c r="DM28" s="680"/>
      <c r="DN28" s="680"/>
      <c r="DO28" s="680"/>
      <c r="DP28" s="680"/>
      <c r="DQ28" s="680"/>
      <c r="DR28" s="680"/>
      <c r="DS28" s="680"/>
      <c r="DT28" s="680"/>
      <c r="DU28" s="680"/>
      <c r="DV28" s="681"/>
      <c r="DW28" s="684">
        <v>22.4</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2747554</v>
      </c>
      <c r="S29" s="680"/>
      <c r="T29" s="680"/>
      <c r="U29" s="680"/>
      <c r="V29" s="680"/>
      <c r="W29" s="680"/>
      <c r="X29" s="680"/>
      <c r="Y29" s="681"/>
      <c r="Z29" s="682">
        <v>2.1</v>
      </c>
      <c r="AA29" s="682"/>
      <c r="AB29" s="682"/>
      <c r="AC29" s="682"/>
      <c r="AD29" s="683" t="s">
        <v>129</v>
      </c>
      <c r="AE29" s="683"/>
      <c r="AF29" s="683"/>
      <c r="AG29" s="683"/>
      <c r="AH29" s="683"/>
      <c r="AI29" s="683"/>
      <c r="AJ29" s="683"/>
      <c r="AK29" s="683"/>
      <c r="AL29" s="684" t="s">
        <v>235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7807107</v>
      </c>
      <c r="CS29" s="715"/>
      <c r="CT29" s="715"/>
      <c r="CU29" s="715"/>
      <c r="CV29" s="715"/>
      <c r="CW29" s="715"/>
      <c r="CX29" s="715"/>
      <c r="CY29" s="716"/>
      <c r="CZ29" s="684">
        <v>5.9</v>
      </c>
      <c r="DA29" s="713"/>
      <c r="DB29" s="713"/>
      <c r="DC29" s="717"/>
      <c r="DD29" s="688">
        <v>7514620</v>
      </c>
      <c r="DE29" s="715"/>
      <c r="DF29" s="715"/>
      <c r="DG29" s="715"/>
      <c r="DH29" s="715"/>
      <c r="DI29" s="715"/>
      <c r="DJ29" s="715"/>
      <c r="DK29" s="716"/>
      <c r="DL29" s="688">
        <v>5425220</v>
      </c>
      <c r="DM29" s="715"/>
      <c r="DN29" s="715"/>
      <c r="DO29" s="715"/>
      <c r="DP29" s="715"/>
      <c r="DQ29" s="715"/>
      <c r="DR29" s="715"/>
      <c r="DS29" s="715"/>
      <c r="DT29" s="715"/>
      <c r="DU29" s="715"/>
      <c r="DV29" s="716"/>
      <c r="DW29" s="684">
        <v>22.4</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1707317</v>
      </c>
      <c r="S30" s="680"/>
      <c r="T30" s="680"/>
      <c r="U30" s="680"/>
      <c r="V30" s="680"/>
      <c r="W30" s="680"/>
      <c r="X30" s="680"/>
      <c r="Y30" s="681"/>
      <c r="Z30" s="682">
        <v>1.3</v>
      </c>
      <c r="AA30" s="682"/>
      <c r="AB30" s="682"/>
      <c r="AC30" s="682"/>
      <c r="AD30" s="683">
        <v>6099</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99.6</v>
      </c>
      <c r="BH30" s="740"/>
      <c r="BI30" s="740"/>
      <c r="BJ30" s="740"/>
      <c r="BK30" s="740"/>
      <c r="BL30" s="740"/>
      <c r="BM30" s="674">
        <v>98.8</v>
      </c>
      <c r="BN30" s="740"/>
      <c r="BO30" s="740"/>
      <c r="BP30" s="740"/>
      <c r="BQ30" s="741"/>
      <c r="BR30" s="739">
        <v>99.5</v>
      </c>
      <c r="BS30" s="740"/>
      <c r="BT30" s="740"/>
      <c r="BU30" s="740"/>
      <c r="BV30" s="740"/>
      <c r="BW30" s="740"/>
      <c r="BX30" s="674">
        <v>98.6</v>
      </c>
      <c r="BY30" s="740"/>
      <c r="BZ30" s="740"/>
      <c r="CA30" s="740"/>
      <c r="CB30" s="741"/>
      <c r="CD30" s="744"/>
      <c r="CE30" s="745"/>
      <c r="CF30" s="694" t="s">
        <v>312</v>
      </c>
      <c r="CG30" s="695"/>
      <c r="CH30" s="695"/>
      <c r="CI30" s="695"/>
      <c r="CJ30" s="695"/>
      <c r="CK30" s="695"/>
      <c r="CL30" s="695"/>
      <c r="CM30" s="695"/>
      <c r="CN30" s="695"/>
      <c r="CO30" s="695"/>
      <c r="CP30" s="695"/>
      <c r="CQ30" s="696"/>
      <c r="CR30" s="679">
        <v>7009057</v>
      </c>
      <c r="CS30" s="680"/>
      <c r="CT30" s="680"/>
      <c r="CU30" s="680"/>
      <c r="CV30" s="680"/>
      <c r="CW30" s="680"/>
      <c r="CX30" s="680"/>
      <c r="CY30" s="681"/>
      <c r="CZ30" s="684">
        <v>5.3</v>
      </c>
      <c r="DA30" s="713"/>
      <c r="DB30" s="713"/>
      <c r="DC30" s="717"/>
      <c r="DD30" s="688">
        <v>6735788</v>
      </c>
      <c r="DE30" s="680"/>
      <c r="DF30" s="680"/>
      <c r="DG30" s="680"/>
      <c r="DH30" s="680"/>
      <c r="DI30" s="680"/>
      <c r="DJ30" s="680"/>
      <c r="DK30" s="681"/>
      <c r="DL30" s="688">
        <v>4646388</v>
      </c>
      <c r="DM30" s="680"/>
      <c r="DN30" s="680"/>
      <c r="DO30" s="680"/>
      <c r="DP30" s="680"/>
      <c r="DQ30" s="680"/>
      <c r="DR30" s="680"/>
      <c r="DS30" s="680"/>
      <c r="DT30" s="680"/>
      <c r="DU30" s="680"/>
      <c r="DV30" s="681"/>
      <c r="DW30" s="684">
        <v>19.100000000000001</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49906464</v>
      </c>
      <c r="S31" s="680"/>
      <c r="T31" s="680"/>
      <c r="U31" s="680"/>
      <c r="V31" s="680"/>
      <c r="W31" s="680"/>
      <c r="X31" s="680"/>
      <c r="Y31" s="681"/>
      <c r="Z31" s="682">
        <v>37.5</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99.5</v>
      </c>
      <c r="BH31" s="715"/>
      <c r="BI31" s="715"/>
      <c r="BJ31" s="715"/>
      <c r="BK31" s="715"/>
      <c r="BL31" s="715"/>
      <c r="BM31" s="685">
        <v>98.6</v>
      </c>
      <c r="BN31" s="737"/>
      <c r="BO31" s="737"/>
      <c r="BP31" s="737"/>
      <c r="BQ31" s="738"/>
      <c r="BR31" s="736">
        <v>99.3</v>
      </c>
      <c r="BS31" s="715"/>
      <c r="BT31" s="715"/>
      <c r="BU31" s="715"/>
      <c r="BV31" s="715"/>
      <c r="BW31" s="715"/>
      <c r="BX31" s="685">
        <v>98.3</v>
      </c>
      <c r="BY31" s="737"/>
      <c r="BZ31" s="737"/>
      <c r="CA31" s="737"/>
      <c r="CB31" s="738"/>
      <c r="CD31" s="744"/>
      <c r="CE31" s="745"/>
      <c r="CF31" s="694" t="s">
        <v>316</v>
      </c>
      <c r="CG31" s="695"/>
      <c r="CH31" s="695"/>
      <c r="CI31" s="695"/>
      <c r="CJ31" s="695"/>
      <c r="CK31" s="695"/>
      <c r="CL31" s="695"/>
      <c r="CM31" s="695"/>
      <c r="CN31" s="695"/>
      <c r="CO31" s="695"/>
      <c r="CP31" s="695"/>
      <c r="CQ31" s="696"/>
      <c r="CR31" s="679">
        <v>798050</v>
      </c>
      <c r="CS31" s="715"/>
      <c r="CT31" s="715"/>
      <c r="CU31" s="715"/>
      <c r="CV31" s="715"/>
      <c r="CW31" s="715"/>
      <c r="CX31" s="715"/>
      <c r="CY31" s="716"/>
      <c r="CZ31" s="684">
        <v>0.6</v>
      </c>
      <c r="DA31" s="713"/>
      <c r="DB31" s="713"/>
      <c r="DC31" s="717"/>
      <c r="DD31" s="688">
        <v>778832</v>
      </c>
      <c r="DE31" s="715"/>
      <c r="DF31" s="715"/>
      <c r="DG31" s="715"/>
      <c r="DH31" s="715"/>
      <c r="DI31" s="715"/>
      <c r="DJ31" s="715"/>
      <c r="DK31" s="716"/>
      <c r="DL31" s="688">
        <v>778832</v>
      </c>
      <c r="DM31" s="715"/>
      <c r="DN31" s="715"/>
      <c r="DO31" s="715"/>
      <c r="DP31" s="715"/>
      <c r="DQ31" s="715"/>
      <c r="DR31" s="715"/>
      <c r="DS31" s="715"/>
      <c r="DT31" s="715"/>
      <c r="DU31" s="715"/>
      <c r="DV31" s="716"/>
      <c r="DW31" s="684">
        <v>3.2</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39008776</v>
      </c>
      <c r="S32" s="680"/>
      <c r="T32" s="680"/>
      <c r="U32" s="680"/>
      <c r="V32" s="680"/>
      <c r="W32" s="680"/>
      <c r="X32" s="680"/>
      <c r="Y32" s="681"/>
      <c r="Z32" s="682">
        <v>29.3</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99.7</v>
      </c>
      <c r="BH32" s="749"/>
      <c r="BI32" s="749"/>
      <c r="BJ32" s="749"/>
      <c r="BK32" s="749"/>
      <c r="BL32" s="749"/>
      <c r="BM32" s="750">
        <v>98.8</v>
      </c>
      <c r="BN32" s="749"/>
      <c r="BO32" s="749"/>
      <c r="BP32" s="749"/>
      <c r="BQ32" s="751"/>
      <c r="BR32" s="748">
        <v>99.6</v>
      </c>
      <c r="BS32" s="749"/>
      <c r="BT32" s="749"/>
      <c r="BU32" s="749"/>
      <c r="BV32" s="749"/>
      <c r="BW32" s="749"/>
      <c r="BX32" s="750">
        <v>98.6</v>
      </c>
      <c r="BY32" s="749"/>
      <c r="BZ32" s="749"/>
      <c r="CA32" s="749"/>
      <c r="CB32" s="751"/>
      <c r="CD32" s="746"/>
      <c r="CE32" s="747"/>
      <c r="CF32" s="694" t="s">
        <v>319</v>
      </c>
      <c r="CG32" s="695"/>
      <c r="CH32" s="695"/>
      <c r="CI32" s="695"/>
      <c r="CJ32" s="695"/>
      <c r="CK32" s="695"/>
      <c r="CL32" s="695"/>
      <c r="CM32" s="695"/>
      <c r="CN32" s="695"/>
      <c r="CO32" s="695"/>
      <c r="CP32" s="695"/>
      <c r="CQ32" s="696"/>
      <c r="CR32" s="679">
        <v>1026</v>
      </c>
      <c r="CS32" s="680"/>
      <c r="CT32" s="680"/>
      <c r="CU32" s="680"/>
      <c r="CV32" s="680"/>
      <c r="CW32" s="680"/>
      <c r="CX32" s="680"/>
      <c r="CY32" s="681"/>
      <c r="CZ32" s="684">
        <v>0</v>
      </c>
      <c r="DA32" s="713"/>
      <c r="DB32" s="713"/>
      <c r="DC32" s="717"/>
      <c r="DD32" s="688">
        <v>1026</v>
      </c>
      <c r="DE32" s="680"/>
      <c r="DF32" s="680"/>
      <c r="DG32" s="680"/>
      <c r="DH32" s="680"/>
      <c r="DI32" s="680"/>
      <c r="DJ32" s="680"/>
      <c r="DK32" s="681"/>
      <c r="DL32" s="688">
        <v>1026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60065</v>
      </c>
      <c r="S33" s="680"/>
      <c r="T33" s="680"/>
      <c r="U33" s="680"/>
      <c r="V33" s="680"/>
      <c r="W33" s="680"/>
      <c r="X33" s="680"/>
      <c r="Y33" s="681"/>
      <c r="Z33" s="682">
        <v>0</v>
      </c>
      <c r="AA33" s="682"/>
      <c r="AB33" s="682"/>
      <c r="AC33" s="682"/>
      <c r="AD33" s="683" t="s">
        <v>303</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103220009</v>
      </c>
      <c r="CS33" s="715"/>
      <c r="CT33" s="715"/>
      <c r="CU33" s="715"/>
      <c r="CV33" s="715"/>
      <c r="CW33" s="715"/>
      <c r="CX33" s="715"/>
      <c r="CY33" s="716"/>
      <c r="CZ33" s="684">
        <v>77.8</v>
      </c>
      <c r="DA33" s="713"/>
      <c r="DB33" s="713"/>
      <c r="DC33" s="717"/>
      <c r="DD33" s="688">
        <v>43147401</v>
      </c>
      <c r="DE33" s="715"/>
      <c r="DF33" s="715"/>
      <c r="DG33" s="715"/>
      <c r="DH33" s="715"/>
      <c r="DI33" s="715"/>
      <c r="DJ33" s="715"/>
      <c r="DK33" s="716"/>
      <c r="DL33" s="688">
        <v>12191470</v>
      </c>
      <c r="DM33" s="715"/>
      <c r="DN33" s="715"/>
      <c r="DO33" s="715"/>
      <c r="DP33" s="715"/>
      <c r="DQ33" s="715"/>
      <c r="DR33" s="715"/>
      <c r="DS33" s="715"/>
      <c r="DT33" s="715"/>
      <c r="DU33" s="715"/>
      <c r="DV33" s="716"/>
      <c r="DW33" s="684">
        <v>50.2</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1812204</v>
      </c>
      <c r="S34" s="680"/>
      <c r="T34" s="680"/>
      <c r="U34" s="680"/>
      <c r="V34" s="680"/>
      <c r="W34" s="680"/>
      <c r="X34" s="680"/>
      <c r="Y34" s="681"/>
      <c r="Z34" s="682">
        <v>1.4</v>
      </c>
      <c r="AA34" s="682"/>
      <c r="AB34" s="682"/>
      <c r="AC34" s="682"/>
      <c r="AD34" s="683">
        <v>47916</v>
      </c>
      <c r="AE34" s="683"/>
      <c r="AF34" s="683"/>
      <c r="AG34" s="683"/>
      <c r="AH34" s="683"/>
      <c r="AI34" s="683"/>
      <c r="AJ34" s="683"/>
      <c r="AK34" s="683"/>
      <c r="AL34" s="684">
        <v>0.2</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14410787</v>
      </c>
      <c r="CS34" s="680"/>
      <c r="CT34" s="680"/>
      <c r="CU34" s="680"/>
      <c r="CV34" s="680"/>
      <c r="CW34" s="680"/>
      <c r="CX34" s="680"/>
      <c r="CY34" s="681"/>
      <c r="CZ34" s="684">
        <v>10.9</v>
      </c>
      <c r="DA34" s="713"/>
      <c r="DB34" s="713"/>
      <c r="DC34" s="717"/>
      <c r="DD34" s="688">
        <v>12820902</v>
      </c>
      <c r="DE34" s="680"/>
      <c r="DF34" s="680"/>
      <c r="DG34" s="680"/>
      <c r="DH34" s="680"/>
      <c r="DI34" s="680"/>
      <c r="DJ34" s="680"/>
      <c r="DK34" s="681"/>
      <c r="DL34" s="688">
        <v>4120947</v>
      </c>
      <c r="DM34" s="680"/>
      <c r="DN34" s="680"/>
      <c r="DO34" s="680"/>
      <c r="DP34" s="680"/>
      <c r="DQ34" s="680"/>
      <c r="DR34" s="680"/>
      <c r="DS34" s="680"/>
      <c r="DT34" s="680"/>
      <c r="DU34" s="680"/>
      <c r="DV34" s="681"/>
      <c r="DW34" s="684">
        <v>17</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4580000</v>
      </c>
      <c r="S35" s="680"/>
      <c r="T35" s="680"/>
      <c r="U35" s="680"/>
      <c r="V35" s="680"/>
      <c r="W35" s="680"/>
      <c r="X35" s="680"/>
      <c r="Y35" s="681"/>
      <c r="Z35" s="682">
        <v>3.4</v>
      </c>
      <c r="AA35" s="682"/>
      <c r="AB35" s="682"/>
      <c r="AC35" s="682"/>
      <c r="AD35" s="683" t="s">
        <v>129</v>
      </c>
      <c r="AE35" s="683"/>
      <c r="AF35" s="683"/>
      <c r="AG35" s="683"/>
      <c r="AH35" s="683"/>
      <c r="AI35" s="683"/>
      <c r="AJ35" s="683"/>
      <c r="AK35" s="683"/>
      <c r="AL35" s="684" t="s">
        <v>235</v>
      </c>
      <c r="AM35" s="685"/>
      <c r="AN35" s="685"/>
      <c r="AO35" s="686"/>
      <c r="AP35" s="234"/>
      <c r="AQ35" s="752" t="s">
        <v>327</v>
      </c>
      <c r="AR35" s="753"/>
      <c r="AS35" s="753"/>
      <c r="AT35" s="753"/>
      <c r="AU35" s="753"/>
      <c r="AV35" s="753"/>
      <c r="AW35" s="753"/>
      <c r="AX35" s="753"/>
      <c r="AY35" s="754"/>
      <c r="AZ35" s="668">
        <v>5440165</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400478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104661</v>
      </c>
      <c r="CS35" s="715"/>
      <c r="CT35" s="715"/>
      <c r="CU35" s="715"/>
      <c r="CV35" s="715"/>
      <c r="CW35" s="715"/>
      <c r="CX35" s="715"/>
      <c r="CY35" s="716"/>
      <c r="CZ35" s="684">
        <v>0.1</v>
      </c>
      <c r="DA35" s="713"/>
      <c r="DB35" s="713"/>
      <c r="DC35" s="717"/>
      <c r="DD35" s="688">
        <v>89291</v>
      </c>
      <c r="DE35" s="715"/>
      <c r="DF35" s="715"/>
      <c r="DG35" s="715"/>
      <c r="DH35" s="715"/>
      <c r="DI35" s="715"/>
      <c r="DJ35" s="715"/>
      <c r="DK35" s="716"/>
      <c r="DL35" s="688">
        <v>89291</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1624011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232359</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24454531</v>
      </c>
      <c r="CS36" s="680"/>
      <c r="CT36" s="680"/>
      <c r="CU36" s="680"/>
      <c r="CV36" s="680"/>
      <c r="CW36" s="680"/>
      <c r="CX36" s="680"/>
      <c r="CY36" s="681"/>
      <c r="CZ36" s="684">
        <v>18.399999999999999</v>
      </c>
      <c r="DA36" s="713"/>
      <c r="DB36" s="713"/>
      <c r="DC36" s="717"/>
      <c r="DD36" s="688">
        <v>23786235</v>
      </c>
      <c r="DE36" s="680"/>
      <c r="DF36" s="680"/>
      <c r="DG36" s="680"/>
      <c r="DH36" s="680"/>
      <c r="DI36" s="680"/>
      <c r="DJ36" s="680"/>
      <c r="DK36" s="681"/>
      <c r="DL36" s="688">
        <v>3705610</v>
      </c>
      <c r="DM36" s="680"/>
      <c r="DN36" s="680"/>
      <c r="DO36" s="680"/>
      <c r="DP36" s="680"/>
      <c r="DQ36" s="680"/>
      <c r="DR36" s="680"/>
      <c r="DS36" s="680"/>
      <c r="DT36" s="680"/>
      <c r="DU36" s="680"/>
      <c r="DV36" s="681"/>
      <c r="DW36" s="684">
        <v>15.3</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1331200</v>
      </c>
      <c r="S37" s="680"/>
      <c r="T37" s="680"/>
      <c r="U37" s="680"/>
      <c r="V37" s="680"/>
      <c r="W37" s="680"/>
      <c r="X37" s="680"/>
      <c r="Y37" s="681"/>
      <c r="Z37" s="682">
        <v>1</v>
      </c>
      <c r="AA37" s="682"/>
      <c r="AB37" s="682"/>
      <c r="AC37" s="682"/>
      <c r="AD37" s="683" t="s">
        <v>129</v>
      </c>
      <c r="AE37" s="683"/>
      <c r="AF37" s="683"/>
      <c r="AG37" s="683"/>
      <c r="AH37" s="683"/>
      <c r="AI37" s="683"/>
      <c r="AJ37" s="683"/>
      <c r="AK37" s="683"/>
      <c r="AL37" s="684" t="s">
        <v>235</v>
      </c>
      <c r="AM37" s="685"/>
      <c r="AN37" s="685"/>
      <c r="AO37" s="686"/>
      <c r="AQ37" s="756" t="s">
        <v>335</v>
      </c>
      <c r="AR37" s="757"/>
      <c r="AS37" s="757"/>
      <c r="AT37" s="757"/>
      <c r="AU37" s="757"/>
      <c r="AV37" s="757"/>
      <c r="AW37" s="757"/>
      <c r="AX37" s="757"/>
      <c r="AY37" s="758"/>
      <c r="AZ37" s="679">
        <v>2054</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13483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2368867</v>
      </c>
      <c r="CS37" s="715"/>
      <c r="CT37" s="715"/>
      <c r="CU37" s="715"/>
      <c r="CV37" s="715"/>
      <c r="CW37" s="715"/>
      <c r="CX37" s="715"/>
      <c r="CY37" s="716"/>
      <c r="CZ37" s="684">
        <v>1.8</v>
      </c>
      <c r="DA37" s="713"/>
      <c r="DB37" s="713"/>
      <c r="DC37" s="717"/>
      <c r="DD37" s="688">
        <v>2344214</v>
      </c>
      <c r="DE37" s="715"/>
      <c r="DF37" s="715"/>
      <c r="DG37" s="715"/>
      <c r="DH37" s="715"/>
      <c r="DI37" s="715"/>
      <c r="DJ37" s="715"/>
      <c r="DK37" s="716"/>
      <c r="DL37" s="688">
        <v>2056831</v>
      </c>
      <c r="DM37" s="715"/>
      <c r="DN37" s="715"/>
      <c r="DO37" s="715"/>
      <c r="DP37" s="715"/>
      <c r="DQ37" s="715"/>
      <c r="DR37" s="715"/>
      <c r="DS37" s="715"/>
      <c r="DT37" s="715"/>
      <c r="DU37" s="715"/>
      <c r="DV37" s="716"/>
      <c r="DW37" s="684">
        <v>8.5</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133046847</v>
      </c>
      <c r="S38" s="760"/>
      <c r="T38" s="760"/>
      <c r="U38" s="760"/>
      <c r="V38" s="760"/>
      <c r="W38" s="760"/>
      <c r="X38" s="760"/>
      <c r="Y38" s="761"/>
      <c r="Z38" s="762">
        <v>100</v>
      </c>
      <c r="AA38" s="762"/>
      <c r="AB38" s="762"/>
      <c r="AC38" s="762"/>
      <c r="AD38" s="763">
        <v>22936410</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129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21523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5438111</v>
      </c>
      <c r="CS38" s="680"/>
      <c r="CT38" s="680"/>
      <c r="CU38" s="680"/>
      <c r="CV38" s="680"/>
      <c r="CW38" s="680"/>
      <c r="CX38" s="680"/>
      <c r="CY38" s="681"/>
      <c r="CZ38" s="684">
        <v>4.0999999999999996</v>
      </c>
      <c r="DA38" s="713"/>
      <c r="DB38" s="713"/>
      <c r="DC38" s="717"/>
      <c r="DD38" s="688">
        <v>4651205</v>
      </c>
      <c r="DE38" s="680"/>
      <c r="DF38" s="680"/>
      <c r="DG38" s="680"/>
      <c r="DH38" s="680"/>
      <c r="DI38" s="680"/>
      <c r="DJ38" s="680"/>
      <c r="DK38" s="681"/>
      <c r="DL38" s="688">
        <v>4275622</v>
      </c>
      <c r="DM38" s="680"/>
      <c r="DN38" s="680"/>
      <c r="DO38" s="680"/>
      <c r="DP38" s="680"/>
      <c r="DQ38" s="680"/>
      <c r="DR38" s="680"/>
      <c r="DS38" s="680"/>
      <c r="DT38" s="680"/>
      <c r="DU38" s="680"/>
      <c r="DV38" s="681"/>
      <c r="DW38" s="684">
        <v>17.600000000000001</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303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95</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57034619</v>
      </c>
      <c r="CS39" s="715"/>
      <c r="CT39" s="715"/>
      <c r="CU39" s="715"/>
      <c r="CV39" s="715"/>
      <c r="CW39" s="715"/>
      <c r="CX39" s="715"/>
      <c r="CY39" s="716"/>
      <c r="CZ39" s="684">
        <v>43</v>
      </c>
      <c r="DA39" s="713"/>
      <c r="DB39" s="713"/>
      <c r="DC39" s="717"/>
      <c r="DD39" s="688">
        <v>1799768</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1126075</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129</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1777300</v>
      </c>
      <c r="CS40" s="680"/>
      <c r="CT40" s="680"/>
      <c r="CU40" s="680"/>
      <c r="CV40" s="680"/>
      <c r="CW40" s="680"/>
      <c r="CX40" s="680"/>
      <c r="CY40" s="681"/>
      <c r="CZ40" s="684">
        <v>1.3</v>
      </c>
      <c r="DA40" s="713"/>
      <c r="DB40" s="713"/>
      <c r="DC40" s="717"/>
      <c r="DD40" s="688" t="s">
        <v>129</v>
      </c>
      <c r="DE40" s="680"/>
      <c r="DF40" s="680"/>
      <c r="DG40" s="680"/>
      <c r="DH40" s="680"/>
      <c r="DI40" s="680"/>
      <c r="DJ40" s="680"/>
      <c r="DK40" s="681"/>
      <c r="DL40" s="688" t="s">
        <v>235</v>
      </c>
      <c r="DM40" s="680"/>
      <c r="DN40" s="680"/>
      <c r="DO40" s="680"/>
      <c r="DP40" s="680"/>
      <c r="DQ40" s="680"/>
      <c r="DR40" s="680"/>
      <c r="DS40" s="680"/>
      <c r="DT40" s="680"/>
      <c r="DU40" s="680"/>
      <c r="DV40" s="681"/>
      <c r="DW40" s="684" t="s">
        <v>235</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2688025</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357</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303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5301227</v>
      </c>
      <c r="CS42" s="680"/>
      <c r="CT42" s="680"/>
      <c r="CU42" s="680"/>
      <c r="CV42" s="680"/>
      <c r="CW42" s="680"/>
      <c r="CX42" s="680"/>
      <c r="CY42" s="681"/>
      <c r="CZ42" s="684">
        <v>4</v>
      </c>
      <c r="DA42" s="685"/>
      <c r="DB42" s="685"/>
      <c r="DC42" s="780"/>
      <c r="DD42" s="688">
        <v>1824727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134200</v>
      </c>
      <c r="CS43" s="715"/>
      <c r="CT43" s="715"/>
      <c r="CU43" s="715"/>
      <c r="CV43" s="715"/>
      <c r="CW43" s="715"/>
      <c r="CX43" s="715"/>
      <c r="CY43" s="716"/>
      <c r="CZ43" s="684">
        <v>0.1</v>
      </c>
      <c r="DA43" s="713"/>
      <c r="DB43" s="713"/>
      <c r="DC43" s="717"/>
      <c r="DD43" s="688">
        <v>124164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4924413</v>
      </c>
      <c r="CS44" s="680"/>
      <c r="CT44" s="680"/>
      <c r="CU44" s="680"/>
      <c r="CV44" s="680"/>
      <c r="CW44" s="680"/>
      <c r="CX44" s="680"/>
      <c r="CY44" s="681"/>
      <c r="CZ44" s="684">
        <v>3.7</v>
      </c>
      <c r="DA44" s="685"/>
      <c r="DB44" s="685"/>
      <c r="DC44" s="780"/>
      <c r="DD44" s="688">
        <v>1573831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933483</v>
      </c>
      <c r="CS45" s="715"/>
      <c r="CT45" s="715"/>
      <c r="CU45" s="715"/>
      <c r="CV45" s="715"/>
      <c r="CW45" s="715"/>
      <c r="CX45" s="715"/>
      <c r="CY45" s="716"/>
      <c r="CZ45" s="684">
        <v>0.7</v>
      </c>
      <c r="DA45" s="713"/>
      <c r="DB45" s="713"/>
      <c r="DC45" s="717"/>
      <c r="DD45" s="688">
        <v>38197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3973897</v>
      </c>
      <c r="CS46" s="680"/>
      <c r="CT46" s="680"/>
      <c r="CU46" s="680"/>
      <c r="CV46" s="680"/>
      <c r="CW46" s="680"/>
      <c r="CX46" s="680"/>
      <c r="CY46" s="681"/>
      <c r="CZ46" s="684">
        <v>3</v>
      </c>
      <c r="DA46" s="685"/>
      <c r="DB46" s="685"/>
      <c r="DC46" s="780"/>
      <c r="DD46" s="688">
        <v>1533664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376814</v>
      </c>
      <c r="CS47" s="715"/>
      <c r="CT47" s="715"/>
      <c r="CU47" s="715"/>
      <c r="CV47" s="715"/>
      <c r="CW47" s="715"/>
      <c r="CX47" s="715"/>
      <c r="CY47" s="716"/>
      <c r="CZ47" s="684">
        <v>0.3</v>
      </c>
      <c r="DA47" s="713"/>
      <c r="DB47" s="713"/>
      <c r="DC47" s="717"/>
      <c r="DD47" s="688">
        <v>250896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235</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132600609</v>
      </c>
      <c r="CS49" s="749"/>
      <c r="CT49" s="749"/>
      <c r="CU49" s="749"/>
      <c r="CV49" s="749"/>
      <c r="CW49" s="749"/>
      <c r="CX49" s="749"/>
      <c r="CY49" s="781"/>
      <c r="CZ49" s="764">
        <v>100</v>
      </c>
      <c r="DA49" s="782"/>
      <c r="DB49" s="782"/>
      <c r="DC49" s="783"/>
      <c r="DD49" s="784">
        <v>60619870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6AzdR4sd5QN3Wjry/p+INFG61h6mTyMTHxxTUb/RVwCmedXztDDyMq1iOGRNFl27FqVeSMOtWZfHseTATblAQ==" saltValue="p/yda70UShgwWAc4e6B77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133395</v>
      </c>
      <c r="R7" s="815"/>
      <c r="S7" s="815"/>
      <c r="T7" s="815"/>
      <c r="U7" s="815"/>
      <c r="V7" s="815">
        <v>132949</v>
      </c>
      <c r="W7" s="815"/>
      <c r="X7" s="815"/>
      <c r="Y7" s="815"/>
      <c r="Z7" s="815"/>
      <c r="AA7" s="815">
        <v>446</v>
      </c>
      <c r="AB7" s="815"/>
      <c r="AC7" s="815"/>
      <c r="AD7" s="815"/>
      <c r="AE7" s="816"/>
      <c r="AF7" s="817">
        <v>61</v>
      </c>
      <c r="AG7" s="818"/>
      <c r="AH7" s="818"/>
      <c r="AI7" s="818"/>
      <c r="AJ7" s="819"/>
      <c r="AK7" s="854">
        <v>39242</v>
      </c>
      <c r="AL7" s="855"/>
      <c r="AM7" s="855"/>
      <c r="AN7" s="855"/>
      <c r="AO7" s="855"/>
      <c r="AP7" s="855">
        <v>57489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582</v>
      </c>
      <c r="BS7" s="858" t="s">
        <v>577</v>
      </c>
      <c r="BT7" s="859"/>
      <c r="BU7" s="859"/>
      <c r="BV7" s="859"/>
      <c r="BW7" s="859"/>
      <c r="BX7" s="859"/>
      <c r="BY7" s="859"/>
      <c r="BZ7" s="859"/>
      <c r="CA7" s="859"/>
      <c r="CB7" s="859"/>
      <c r="CC7" s="859"/>
      <c r="CD7" s="859"/>
      <c r="CE7" s="859"/>
      <c r="CF7" s="859"/>
      <c r="CG7" s="860"/>
      <c r="CH7" s="851">
        <v>17</v>
      </c>
      <c r="CI7" s="852"/>
      <c r="CJ7" s="852"/>
      <c r="CK7" s="852"/>
      <c r="CL7" s="853"/>
      <c r="CM7" s="851">
        <v>353</v>
      </c>
      <c r="CN7" s="852"/>
      <c r="CO7" s="852"/>
      <c r="CP7" s="852"/>
      <c r="CQ7" s="853"/>
      <c r="CR7" s="851">
        <v>5</v>
      </c>
      <c r="CS7" s="852"/>
      <c r="CT7" s="852"/>
      <c r="CU7" s="852"/>
      <c r="CV7" s="853"/>
      <c r="CW7" s="851" t="s">
        <v>583</v>
      </c>
      <c r="CX7" s="852"/>
      <c r="CY7" s="852"/>
      <c r="CZ7" s="852"/>
      <c r="DA7" s="853"/>
      <c r="DB7" s="851" t="s">
        <v>583</v>
      </c>
      <c r="DC7" s="852"/>
      <c r="DD7" s="852"/>
      <c r="DE7" s="852"/>
      <c r="DF7" s="853"/>
      <c r="DG7" s="851">
        <v>2356</v>
      </c>
      <c r="DH7" s="852"/>
      <c r="DI7" s="852"/>
      <c r="DJ7" s="852"/>
      <c r="DK7" s="853"/>
      <c r="DL7" s="851" t="s">
        <v>583</v>
      </c>
      <c r="DM7" s="852"/>
      <c r="DN7" s="852"/>
      <c r="DO7" s="852"/>
      <c r="DP7" s="853"/>
      <c r="DQ7" s="851">
        <v>2359</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1698</v>
      </c>
      <c r="R8" s="839"/>
      <c r="S8" s="839"/>
      <c r="T8" s="839"/>
      <c r="U8" s="839"/>
      <c r="V8" s="839">
        <v>1698</v>
      </c>
      <c r="W8" s="839"/>
      <c r="X8" s="839"/>
      <c r="Y8" s="839"/>
      <c r="Z8" s="839"/>
      <c r="AA8" s="839" t="s">
        <v>594</v>
      </c>
      <c r="AB8" s="839"/>
      <c r="AC8" s="839"/>
      <c r="AD8" s="839"/>
      <c r="AE8" s="840"/>
      <c r="AF8" s="841" t="s">
        <v>387</v>
      </c>
      <c r="AG8" s="842"/>
      <c r="AH8" s="842"/>
      <c r="AI8" s="842"/>
      <c r="AJ8" s="843"/>
      <c r="AK8" s="844">
        <v>1464</v>
      </c>
      <c r="AL8" s="845"/>
      <c r="AM8" s="845"/>
      <c r="AN8" s="845"/>
      <c r="AO8" s="845"/>
      <c r="AP8" s="845">
        <v>2388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578</v>
      </c>
      <c r="BT8" s="849"/>
      <c r="BU8" s="849"/>
      <c r="BV8" s="849"/>
      <c r="BW8" s="849"/>
      <c r="BX8" s="849"/>
      <c r="BY8" s="849"/>
      <c r="BZ8" s="849"/>
      <c r="CA8" s="849"/>
      <c r="CB8" s="849"/>
      <c r="CC8" s="849"/>
      <c r="CD8" s="849"/>
      <c r="CE8" s="849"/>
      <c r="CF8" s="849"/>
      <c r="CG8" s="850"/>
      <c r="CH8" s="861">
        <v>2</v>
      </c>
      <c r="CI8" s="862"/>
      <c r="CJ8" s="862"/>
      <c r="CK8" s="862"/>
      <c r="CL8" s="863"/>
      <c r="CM8" s="861">
        <v>50</v>
      </c>
      <c r="CN8" s="862"/>
      <c r="CO8" s="862"/>
      <c r="CP8" s="862"/>
      <c r="CQ8" s="863"/>
      <c r="CR8" s="861">
        <v>3</v>
      </c>
      <c r="CS8" s="862"/>
      <c r="CT8" s="862"/>
      <c r="CU8" s="862"/>
      <c r="CV8" s="863"/>
      <c r="CW8" s="861" t="s">
        <v>583</v>
      </c>
      <c r="CX8" s="862"/>
      <c r="CY8" s="862"/>
      <c r="CZ8" s="862"/>
      <c r="DA8" s="863"/>
      <c r="DB8" s="861" t="s">
        <v>583</v>
      </c>
      <c r="DC8" s="862"/>
      <c r="DD8" s="862"/>
      <c r="DE8" s="862"/>
      <c r="DF8" s="863"/>
      <c r="DG8" s="861" t="s">
        <v>583</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2153</v>
      </c>
      <c r="R9" s="839"/>
      <c r="S9" s="839"/>
      <c r="T9" s="839"/>
      <c r="U9" s="839"/>
      <c r="V9" s="839">
        <v>2153</v>
      </c>
      <c r="W9" s="839"/>
      <c r="X9" s="839"/>
      <c r="Y9" s="839"/>
      <c r="Z9" s="839"/>
      <c r="AA9" s="839" t="s">
        <v>595</v>
      </c>
      <c r="AB9" s="839"/>
      <c r="AC9" s="839"/>
      <c r="AD9" s="839"/>
      <c r="AE9" s="840"/>
      <c r="AF9" s="841" t="s">
        <v>129</v>
      </c>
      <c r="AG9" s="842"/>
      <c r="AH9" s="842"/>
      <c r="AI9" s="842"/>
      <c r="AJ9" s="843"/>
      <c r="AK9" s="844" t="s">
        <v>596</v>
      </c>
      <c r="AL9" s="845"/>
      <c r="AM9" s="845"/>
      <c r="AN9" s="845"/>
      <c r="AO9" s="845"/>
      <c r="AP9" s="845">
        <v>12484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579</v>
      </c>
      <c r="BT9" s="849"/>
      <c r="BU9" s="849"/>
      <c r="BV9" s="849"/>
      <c r="BW9" s="849"/>
      <c r="BX9" s="849"/>
      <c r="BY9" s="849"/>
      <c r="BZ9" s="849"/>
      <c r="CA9" s="849"/>
      <c r="CB9" s="849"/>
      <c r="CC9" s="849"/>
      <c r="CD9" s="849"/>
      <c r="CE9" s="849"/>
      <c r="CF9" s="849"/>
      <c r="CG9" s="850"/>
      <c r="CH9" s="861">
        <v>25</v>
      </c>
      <c r="CI9" s="862"/>
      <c r="CJ9" s="862"/>
      <c r="CK9" s="862"/>
      <c r="CL9" s="863"/>
      <c r="CM9" s="861">
        <v>610</v>
      </c>
      <c r="CN9" s="862"/>
      <c r="CO9" s="862"/>
      <c r="CP9" s="862"/>
      <c r="CQ9" s="863"/>
      <c r="CR9" s="861">
        <v>122</v>
      </c>
      <c r="CS9" s="862"/>
      <c r="CT9" s="862"/>
      <c r="CU9" s="862"/>
      <c r="CV9" s="863"/>
      <c r="CW9" s="861" t="s">
        <v>583</v>
      </c>
      <c r="CX9" s="862"/>
      <c r="CY9" s="862"/>
      <c r="CZ9" s="862"/>
      <c r="DA9" s="863"/>
      <c r="DB9" s="861" t="s">
        <v>583</v>
      </c>
      <c r="DC9" s="862"/>
      <c r="DD9" s="862"/>
      <c r="DE9" s="862"/>
      <c r="DF9" s="863"/>
      <c r="DG9" s="861" t="s">
        <v>583</v>
      </c>
      <c r="DH9" s="862"/>
      <c r="DI9" s="862"/>
      <c r="DJ9" s="862"/>
      <c r="DK9" s="863"/>
      <c r="DL9" s="861" t="s">
        <v>583</v>
      </c>
      <c r="DM9" s="862"/>
      <c r="DN9" s="862"/>
      <c r="DO9" s="862"/>
      <c r="DP9" s="863"/>
      <c r="DQ9" s="861" t="s">
        <v>583</v>
      </c>
      <c r="DR9" s="862"/>
      <c r="DS9" s="862"/>
      <c r="DT9" s="862"/>
      <c r="DU9" s="863"/>
      <c r="DV9" s="864"/>
      <c r="DW9" s="865"/>
      <c r="DX9" s="865"/>
      <c r="DY9" s="865"/>
      <c r="DZ9" s="866"/>
      <c r="EA9" s="254"/>
    </row>
    <row r="10" spans="1:131" s="255" customFormat="1" ht="26.25" customHeight="1" x14ac:dyDescent="0.15">
      <c r="A10" s="261">
        <v>4</v>
      </c>
      <c r="B10" s="835" t="s">
        <v>389</v>
      </c>
      <c r="C10" s="836"/>
      <c r="D10" s="836"/>
      <c r="E10" s="836"/>
      <c r="F10" s="836"/>
      <c r="G10" s="836"/>
      <c r="H10" s="836"/>
      <c r="I10" s="836"/>
      <c r="J10" s="836"/>
      <c r="K10" s="836"/>
      <c r="L10" s="836"/>
      <c r="M10" s="836"/>
      <c r="N10" s="836"/>
      <c r="O10" s="836"/>
      <c r="P10" s="837"/>
      <c r="Q10" s="838">
        <v>606</v>
      </c>
      <c r="R10" s="839"/>
      <c r="S10" s="839"/>
      <c r="T10" s="839"/>
      <c r="U10" s="839"/>
      <c r="V10" s="839">
        <v>606</v>
      </c>
      <c r="W10" s="839"/>
      <c r="X10" s="839"/>
      <c r="Y10" s="839"/>
      <c r="Z10" s="839"/>
      <c r="AA10" s="839" t="s">
        <v>596</v>
      </c>
      <c r="AB10" s="839"/>
      <c r="AC10" s="839"/>
      <c r="AD10" s="839"/>
      <c r="AE10" s="840"/>
      <c r="AF10" s="841" t="s">
        <v>129</v>
      </c>
      <c r="AG10" s="842"/>
      <c r="AH10" s="842"/>
      <c r="AI10" s="842"/>
      <c r="AJ10" s="843"/>
      <c r="AK10" s="844">
        <v>520</v>
      </c>
      <c r="AL10" s="845"/>
      <c r="AM10" s="845"/>
      <c r="AN10" s="845"/>
      <c r="AO10" s="845"/>
      <c r="AP10" s="845">
        <v>64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582</v>
      </c>
      <c r="BS10" s="848" t="s">
        <v>580</v>
      </c>
      <c r="BT10" s="849"/>
      <c r="BU10" s="849"/>
      <c r="BV10" s="849"/>
      <c r="BW10" s="849"/>
      <c r="BX10" s="849"/>
      <c r="BY10" s="849"/>
      <c r="BZ10" s="849"/>
      <c r="CA10" s="849"/>
      <c r="CB10" s="849"/>
      <c r="CC10" s="849"/>
      <c r="CD10" s="849"/>
      <c r="CE10" s="849"/>
      <c r="CF10" s="849"/>
      <c r="CG10" s="850"/>
      <c r="CH10" s="861">
        <v>329</v>
      </c>
      <c r="CI10" s="862"/>
      <c r="CJ10" s="862"/>
      <c r="CK10" s="862"/>
      <c r="CL10" s="863"/>
      <c r="CM10" s="861">
        <v>-1164</v>
      </c>
      <c r="CN10" s="862"/>
      <c r="CO10" s="862"/>
      <c r="CP10" s="862"/>
      <c r="CQ10" s="863"/>
      <c r="CR10" s="861">
        <v>157</v>
      </c>
      <c r="CS10" s="862"/>
      <c r="CT10" s="862"/>
      <c r="CU10" s="862"/>
      <c r="CV10" s="863"/>
      <c r="CW10" s="861">
        <v>1295</v>
      </c>
      <c r="CX10" s="862"/>
      <c r="CY10" s="862"/>
      <c r="CZ10" s="862"/>
      <c r="DA10" s="863"/>
      <c r="DB10" s="861">
        <v>13484</v>
      </c>
      <c r="DC10" s="862"/>
      <c r="DD10" s="862"/>
      <c r="DE10" s="862"/>
      <c r="DF10" s="863"/>
      <c r="DG10" s="861" t="s">
        <v>583</v>
      </c>
      <c r="DH10" s="862"/>
      <c r="DI10" s="862"/>
      <c r="DJ10" s="862"/>
      <c r="DK10" s="863"/>
      <c r="DL10" s="861" t="s">
        <v>583</v>
      </c>
      <c r="DM10" s="862"/>
      <c r="DN10" s="862"/>
      <c r="DO10" s="862"/>
      <c r="DP10" s="863"/>
      <c r="DQ10" s="861">
        <v>1466</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581</v>
      </c>
      <c r="BT11" s="849"/>
      <c r="BU11" s="849"/>
      <c r="BV11" s="849"/>
      <c r="BW11" s="849"/>
      <c r="BX11" s="849"/>
      <c r="BY11" s="849"/>
      <c r="BZ11" s="849"/>
      <c r="CA11" s="849"/>
      <c r="CB11" s="849"/>
      <c r="CC11" s="849"/>
      <c r="CD11" s="849"/>
      <c r="CE11" s="849"/>
      <c r="CF11" s="849"/>
      <c r="CG11" s="850"/>
      <c r="CH11" s="861">
        <v>28</v>
      </c>
      <c r="CI11" s="862"/>
      <c r="CJ11" s="862"/>
      <c r="CK11" s="862"/>
      <c r="CL11" s="863"/>
      <c r="CM11" s="861">
        <v>76</v>
      </c>
      <c r="CN11" s="862"/>
      <c r="CO11" s="862"/>
      <c r="CP11" s="862"/>
      <c r="CQ11" s="863"/>
      <c r="CR11" s="861">
        <v>5</v>
      </c>
      <c r="CS11" s="862"/>
      <c r="CT11" s="862"/>
      <c r="CU11" s="862"/>
      <c r="CV11" s="863"/>
      <c r="CW11" s="861" t="s">
        <v>583</v>
      </c>
      <c r="CX11" s="862"/>
      <c r="CY11" s="862"/>
      <c r="CZ11" s="862"/>
      <c r="DA11" s="863"/>
      <c r="DB11" s="861" t="s">
        <v>583</v>
      </c>
      <c r="DC11" s="862"/>
      <c r="DD11" s="862"/>
      <c r="DE11" s="862"/>
      <c r="DF11" s="863"/>
      <c r="DG11" s="861" t="s">
        <v>583</v>
      </c>
      <c r="DH11" s="862"/>
      <c r="DI11" s="862"/>
      <c r="DJ11" s="862"/>
      <c r="DK11" s="863"/>
      <c r="DL11" s="861" t="s">
        <v>583</v>
      </c>
      <c r="DM11" s="862"/>
      <c r="DN11" s="862"/>
      <c r="DO11" s="862"/>
      <c r="DP11" s="863"/>
      <c r="DQ11" s="861" t="s">
        <v>583</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134184</v>
      </c>
      <c r="R23" s="874"/>
      <c r="S23" s="874"/>
      <c r="T23" s="874"/>
      <c r="U23" s="874"/>
      <c r="V23" s="874">
        <v>137405</v>
      </c>
      <c r="W23" s="874"/>
      <c r="X23" s="874"/>
      <c r="Y23" s="874"/>
      <c r="Z23" s="874"/>
      <c r="AA23" s="874">
        <v>446</v>
      </c>
      <c r="AB23" s="874"/>
      <c r="AC23" s="874"/>
      <c r="AD23" s="874"/>
      <c r="AE23" s="875"/>
      <c r="AF23" s="876">
        <v>61</v>
      </c>
      <c r="AG23" s="874"/>
      <c r="AH23" s="874"/>
      <c r="AI23" s="874"/>
      <c r="AJ23" s="877"/>
      <c r="AK23" s="878"/>
      <c r="AL23" s="879"/>
      <c r="AM23" s="879"/>
      <c r="AN23" s="879"/>
      <c r="AO23" s="879"/>
      <c r="AP23" s="874">
        <v>72426</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11517</v>
      </c>
      <c r="R28" s="903"/>
      <c r="S28" s="903"/>
      <c r="T28" s="903"/>
      <c r="U28" s="903"/>
      <c r="V28" s="903">
        <v>11116</v>
      </c>
      <c r="W28" s="903"/>
      <c r="X28" s="903"/>
      <c r="Y28" s="903"/>
      <c r="Z28" s="903"/>
      <c r="AA28" s="903">
        <v>400</v>
      </c>
      <c r="AB28" s="903"/>
      <c r="AC28" s="903"/>
      <c r="AD28" s="903"/>
      <c r="AE28" s="904"/>
      <c r="AF28" s="905">
        <v>400</v>
      </c>
      <c r="AG28" s="903"/>
      <c r="AH28" s="903"/>
      <c r="AI28" s="903"/>
      <c r="AJ28" s="906"/>
      <c r="AK28" s="907">
        <v>1126</v>
      </c>
      <c r="AL28" s="898"/>
      <c r="AM28" s="898"/>
      <c r="AN28" s="898"/>
      <c r="AO28" s="898"/>
      <c r="AP28" s="898" t="s">
        <v>584</v>
      </c>
      <c r="AQ28" s="898"/>
      <c r="AR28" s="898"/>
      <c r="AS28" s="898"/>
      <c r="AT28" s="898"/>
      <c r="AU28" s="898" t="s">
        <v>583</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8535</v>
      </c>
      <c r="R29" s="839"/>
      <c r="S29" s="839"/>
      <c r="T29" s="839"/>
      <c r="U29" s="839"/>
      <c r="V29" s="839">
        <v>8412</v>
      </c>
      <c r="W29" s="839"/>
      <c r="X29" s="839"/>
      <c r="Y29" s="839"/>
      <c r="Z29" s="839"/>
      <c r="AA29" s="839">
        <v>123</v>
      </c>
      <c r="AB29" s="839"/>
      <c r="AC29" s="839"/>
      <c r="AD29" s="839"/>
      <c r="AE29" s="840"/>
      <c r="AF29" s="841">
        <v>123</v>
      </c>
      <c r="AG29" s="842"/>
      <c r="AH29" s="842"/>
      <c r="AI29" s="842"/>
      <c r="AJ29" s="843"/>
      <c r="AK29" s="910">
        <v>1226</v>
      </c>
      <c r="AL29" s="911"/>
      <c r="AM29" s="911"/>
      <c r="AN29" s="911"/>
      <c r="AO29" s="911"/>
      <c r="AP29" s="911" t="s">
        <v>583</v>
      </c>
      <c r="AQ29" s="911"/>
      <c r="AR29" s="911"/>
      <c r="AS29" s="911"/>
      <c r="AT29" s="911"/>
      <c r="AU29" s="911" t="s">
        <v>583</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1168</v>
      </c>
      <c r="R30" s="839"/>
      <c r="S30" s="839"/>
      <c r="T30" s="839"/>
      <c r="U30" s="839"/>
      <c r="V30" s="839">
        <v>1160</v>
      </c>
      <c r="W30" s="839"/>
      <c r="X30" s="839"/>
      <c r="Y30" s="839"/>
      <c r="Z30" s="839"/>
      <c r="AA30" s="839">
        <v>7</v>
      </c>
      <c r="AB30" s="839"/>
      <c r="AC30" s="839"/>
      <c r="AD30" s="839"/>
      <c r="AE30" s="840"/>
      <c r="AF30" s="841">
        <v>7</v>
      </c>
      <c r="AG30" s="842"/>
      <c r="AH30" s="842"/>
      <c r="AI30" s="842"/>
      <c r="AJ30" s="843"/>
      <c r="AK30" s="910">
        <v>275</v>
      </c>
      <c r="AL30" s="911"/>
      <c r="AM30" s="911"/>
      <c r="AN30" s="911"/>
      <c r="AO30" s="911"/>
      <c r="AP30" s="911" t="s">
        <v>583</v>
      </c>
      <c r="AQ30" s="911"/>
      <c r="AR30" s="911"/>
      <c r="AS30" s="911"/>
      <c r="AT30" s="911"/>
      <c r="AU30" s="911" t="s">
        <v>583</v>
      </c>
      <c r="AV30" s="911"/>
      <c r="AW30" s="911"/>
      <c r="AX30" s="911"/>
      <c r="AY30" s="911"/>
      <c r="AZ30" s="912" t="s">
        <v>583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2939</v>
      </c>
      <c r="R31" s="839"/>
      <c r="S31" s="839"/>
      <c r="T31" s="839"/>
      <c r="U31" s="839"/>
      <c r="V31" s="839">
        <v>2554</v>
      </c>
      <c r="W31" s="839"/>
      <c r="X31" s="839"/>
      <c r="Y31" s="839"/>
      <c r="Z31" s="839"/>
      <c r="AA31" s="839">
        <v>385</v>
      </c>
      <c r="AB31" s="839"/>
      <c r="AC31" s="839"/>
      <c r="AD31" s="839"/>
      <c r="AE31" s="840"/>
      <c r="AF31" s="841">
        <v>498</v>
      </c>
      <c r="AG31" s="842"/>
      <c r="AH31" s="842"/>
      <c r="AI31" s="842"/>
      <c r="AJ31" s="843"/>
      <c r="AK31" s="910">
        <v>2</v>
      </c>
      <c r="AL31" s="911"/>
      <c r="AM31" s="911"/>
      <c r="AN31" s="911"/>
      <c r="AO31" s="911"/>
      <c r="AP31" s="911">
        <v>7818</v>
      </c>
      <c r="AQ31" s="911"/>
      <c r="AR31" s="911"/>
      <c r="AS31" s="911"/>
      <c r="AT31" s="911"/>
      <c r="AU31" s="911" t="s">
        <v>595</v>
      </c>
      <c r="AV31" s="911"/>
      <c r="AW31" s="911"/>
      <c r="AX31" s="911"/>
      <c r="AY31" s="911"/>
      <c r="AZ31" s="912" t="s">
        <v>583</v>
      </c>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7068</v>
      </c>
      <c r="R32" s="839"/>
      <c r="S32" s="839"/>
      <c r="T32" s="839"/>
      <c r="U32" s="839"/>
      <c r="V32" s="839">
        <v>6816</v>
      </c>
      <c r="W32" s="839"/>
      <c r="X32" s="839"/>
      <c r="Y32" s="839"/>
      <c r="Z32" s="839"/>
      <c r="AA32" s="839">
        <v>252</v>
      </c>
      <c r="AB32" s="839"/>
      <c r="AC32" s="839"/>
      <c r="AD32" s="839"/>
      <c r="AE32" s="840"/>
      <c r="AF32" s="841">
        <v>252</v>
      </c>
      <c r="AG32" s="842"/>
      <c r="AH32" s="842"/>
      <c r="AI32" s="842"/>
      <c r="AJ32" s="843"/>
      <c r="AK32" s="910">
        <v>2624</v>
      </c>
      <c r="AL32" s="911"/>
      <c r="AM32" s="911"/>
      <c r="AN32" s="911"/>
      <c r="AO32" s="911"/>
      <c r="AP32" s="911">
        <v>26617</v>
      </c>
      <c r="AQ32" s="911"/>
      <c r="AR32" s="911"/>
      <c r="AS32" s="911"/>
      <c r="AT32" s="911"/>
      <c r="AU32" s="911">
        <v>17328</v>
      </c>
      <c r="AV32" s="911"/>
      <c r="AW32" s="911"/>
      <c r="AX32" s="911"/>
      <c r="AY32" s="911"/>
      <c r="AZ32" s="912" t="s">
        <v>583</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1281</v>
      </c>
      <c r="AG63" s="922"/>
      <c r="AH63" s="922"/>
      <c r="AI63" s="922"/>
      <c r="AJ63" s="923"/>
      <c r="AK63" s="924"/>
      <c r="AL63" s="919"/>
      <c r="AM63" s="919"/>
      <c r="AN63" s="919"/>
      <c r="AO63" s="919"/>
      <c r="AP63" s="922">
        <v>34435</v>
      </c>
      <c r="AQ63" s="922"/>
      <c r="AR63" s="922"/>
      <c r="AS63" s="922"/>
      <c r="AT63" s="922"/>
      <c r="AU63" s="922">
        <v>17328</v>
      </c>
      <c r="AV63" s="922"/>
      <c r="AW63" s="922"/>
      <c r="AX63" s="922"/>
      <c r="AY63" s="922"/>
      <c r="AZ63" s="926"/>
      <c r="BA63" s="926"/>
      <c r="BB63" s="926"/>
      <c r="BC63" s="926"/>
      <c r="BD63" s="926"/>
      <c r="BE63" s="927"/>
      <c r="BF63" s="927"/>
      <c r="BG63" s="927"/>
      <c r="BH63" s="927"/>
      <c r="BI63" s="928"/>
      <c r="BJ63" s="929" t="s">
        <v>387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396</v>
      </c>
      <c r="W66" s="798"/>
      <c r="X66" s="798"/>
      <c r="Y66" s="798"/>
      <c r="Z66" s="799"/>
      <c r="AA66" s="797" t="s">
        <v>415</v>
      </c>
      <c r="AB66" s="798"/>
      <c r="AC66" s="798"/>
      <c r="AD66" s="798"/>
      <c r="AE66" s="799"/>
      <c r="AF66" s="932" t="s">
        <v>398</v>
      </c>
      <c r="AG66" s="893"/>
      <c r="AH66" s="893"/>
      <c r="AI66" s="893"/>
      <c r="AJ66" s="933"/>
      <c r="AK66" s="797" t="s">
        <v>399</v>
      </c>
      <c r="AL66" s="821"/>
      <c r="AM66" s="821"/>
      <c r="AN66" s="821"/>
      <c r="AO66" s="822"/>
      <c r="AP66" s="797" t="s">
        <v>416</v>
      </c>
      <c r="AQ66" s="798"/>
      <c r="AR66" s="798"/>
      <c r="AS66" s="798"/>
      <c r="AT66" s="799"/>
      <c r="AU66" s="797" t="s">
        <v>417</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1368</v>
      </c>
      <c r="R68" s="946"/>
      <c r="S68" s="946"/>
      <c r="T68" s="946"/>
      <c r="U68" s="946"/>
      <c r="V68" s="946">
        <v>1368</v>
      </c>
      <c r="W68" s="946"/>
      <c r="X68" s="946"/>
      <c r="Y68" s="946"/>
      <c r="Z68" s="946"/>
      <c r="AA68" s="946" t="s">
        <v>585</v>
      </c>
      <c r="AB68" s="946"/>
      <c r="AC68" s="946"/>
      <c r="AD68" s="946"/>
      <c r="AE68" s="946"/>
      <c r="AF68" s="946" t="s">
        <v>583</v>
      </c>
      <c r="AG68" s="946"/>
      <c r="AH68" s="946"/>
      <c r="AI68" s="946"/>
      <c r="AJ68" s="946"/>
      <c r="AK68" s="946" t="s">
        <v>583</v>
      </c>
      <c r="AL68" s="946"/>
      <c r="AM68" s="946"/>
      <c r="AN68" s="946"/>
      <c r="AO68" s="946"/>
      <c r="AP68" s="946" t="s">
        <v>595</v>
      </c>
      <c r="AQ68" s="946"/>
      <c r="AR68" s="946"/>
      <c r="AS68" s="946"/>
      <c r="AT68" s="946"/>
      <c r="AU68" s="946" t="s">
        <v>595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4342</v>
      </c>
      <c r="R69" s="911"/>
      <c r="S69" s="911"/>
      <c r="T69" s="911"/>
      <c r="U69" s="911"/>
      <c r="V69" s="911">
        <v>4342</v>
      </c>
      <c r="W69" s="911"/>
      <c r="X69" s="911"/>
      <c r="Y69" s="911"/>
      <c r="Z69" s="911"/>
      <c r="AA69" s="911" t="s">
        <v>583</v>
      </c>
      <c r="AB69" s="911"/>
      <c r="AC69" s="911"/>
      <c r="AD69" s="911"/>
      <c r="AE69" s="911"/>
      <c r="AF69" s="911" t="s">
        <v>583</v>
      </c>
      <c r="AG69" s="911"/>
      <c r="AH69" s="911"/>
      <c r="AI69" s="911"/>
      <c r="AJ69" s="911"/>
      <c r="AK69" s="911" t="s">
        <v>583</v>
      </c>
      <c r="AL69" s="911"/>
      <c r="AM69" s="911"/>
      <c r="AN69" s="911"/>
      <c r="AO69" s="911"/>
      <c r="AP69" s="911">
        <v>2262</v>
      </c>
      <c r="AQ69" s="911"/>
      <c r="AR69" s="911"/>
      <c r="AS69" s="911"/>
      <c r="AT69" s="911"/>
      <c r="AU69" s="911">
        <v>660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573</v>
      </c>
      <c r="C70" s="954"/>
      <c r="D70" s="954"/>
      <c r="E70" s="954"/>
      <c r="F70" s="954"/>
      <c r="G70" s="954"/>
      <c r="H70" s="954"/>
      <c r="I70" s="954"/>
      <c r="J70" s="954"/>
      <c r="K70" s="954"/>
      <c r="L70" s="954"/>
      <c r="M70" s="954"/>
      <c r="N70" s="954"/>
      <c r="O70" s="954"/>
      <c r="P70" s="955"/>
      <c r="Q70" s="956">
        <v>70937</v>
      </c>
      <c r="R70" s="911"/>
      <c r="S70" s="911"/>
      <c r="T70" s="911"/>
      <c r="U70" s="911"/>
      <c r="V70" s="911">
        <v>67710</v>
      </c>
      <c r="W70" s="911"/>
      <c r="X70" s="911"/>
      <c r="Y70" s="911"/>
      <c r="Z70" s="911"/>
      <c r="AA70" s="911">
        <v>3227</v>
      </c>
      <c r="AB70" s="911"/>
      <c r="AC70" s="911"/>
      <c r="AD70" s="911"/>
      <c r="AE70" s="911"/>
      <c r="AF70" s="911">
        <v>9374</v>
      </c>
      <c r="AG70" s="911"/>
      <c r="AH70" s="911"/>
      <c r="AI70" s="911"/>
      <c r="AJ70" s="911"/>
      <c r="AK70" s="911" t="s">
        <v>585</v>
      </c>
      <c r="AL70" s="911"/>
      <c r="AM70" s="911"/>
      <c r="AN70" s="911"/>
      <c r="AO70" s="911"/>
      <c r="AP70" s="911" t="s">
        <v>583</v>
      </c>
      <c r="AQ70" s="911"/>
      <c r="AR70" s="911"/>
      <c r="AS70" s="911"/>
      <c r="AT70" s="911"/>
      <c r="AU70" s="911" t="s">
        <v>583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574</v>
      </c>
      <c r="C71" s="954"/>
      <c r="D71" s="954"/>
      <c r="E71" s="954"/>
      <c r="F71" s="954"/>
      <c r="G71" s="954"/>
      <c r="H71" s="954"/>
      <c r="I71" s="954"/>
      <c r="J71" s="954"/>
      <c r="K71" s="954"/>
      <c r="L71" s="954"/>
      <c r="M71" s="954"/>
      <c r="N71" s="954"/>
      <c r="O71" s="954"/>
      <c r="P71" s="955"/>
      <c r="Q71" s="956">
        <v>194</v>
      </c>
      <c r="R71" s="911"/>
      <c r="S71" s="911"/>
      <c r="T71" s="911"/>
      <c r="U71" s="911"/>
      <c r="V71" s="911">
        <v>179</v>
      </c>
      <c r="W71" s="911"/>
      <c r="X71" s="911"/>
      <c r="Y71" s="911"/>
      <c r="Z71" s="911"/>
      <c r="AA71" s="911">
        <v>16</v>
      </c>
      <c r="AB71" s="911"/>
      <c r="AC71" s="911"/>
      <c r="AD71" s="911"/>
      <c r="AE71" s="911"/>
      <c r="AF71" s="911">
        <v>16</v>
      </c>
      <c r="AG71" s="911"/>
      <c r="AH71" s="911"/>
      <c r="AI71" s="911"/>
      <c r="AJ71" s="911"/>
      <c r="AK71" s="911" t="s">
        <v>583</v>
      </c>
      <c r="AL71" s="911"/>
      <c r="AM71" s="911"/>
      <c r="AN71" s="911"/>
      <c r="AO71" s="911"/>
      <c r="AP71" s="911" t="s">
        <v>583</v>
      </c>
      <c r="AQ71" s="911"/>
      <c r="AR71" s="911"/>
      <c r="AS71" s="911"/>
      <c r="AT71" s="911"/>
      <c r="AU71" s="911" t="s">
        <v>583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575</v>
      </c>
      <c r="C72" s="954"/>
      <c r="D72" s="954"/>
      <c r="E72" s="954"/>
      <c r="F72" s="954"/>
      <c r="G72" s="954"/>
      <c r="H72" s="954"/>
      <c r="I72" s="954"/>
      <c r="J72" s="954"/>
      <c r="K72" s="954"/>
      <c r="L72" s="954"/>
      <c r="M72" s="954"/>
      <c r="N72" s="954"/>
      <c r="O72" s="954"/>
      <c r="P72" s="955"/>
      <c r="Q72" s="956">
        <v>1167375</v>
      </c>
      <c r="R72" s="911"/>
      <c r="S72" s="911"/>
      <c r="T72" s="911"/>
      <c r="U72" s="911"/>
      <c r="V72" s="911">
        <v>1136425</v>
      </c>
      <c r="W72" s="911"/>
      <c r="X72" s="911"/>
      <c r="Y72" s="911"/>
      <c r="Z72" s="911"/>
      <c r="AA72" s="911">
        <v>30950</v>
      </c>
      <c r="AB72" s="911"/>
      <c r="AC72" s="911"/>
      <c r="AD72" s="911"/>
      <c r="AE72" s="911"/>
      <c r="AF72" s="911">
        <v>30950</v>
      </c>
      <c r="AG72" s="911"/>
      <c r="AH72" s="911"/>
      <c r="AI72" s="911"/>
      <c r="AJ72" s="911"/>
      <c r="AK72" s="911">
        <v>7000</v>
      </c>
      <c r="AL72" s="911"/>
      <c r="AM72" s="911"/>
      <c r="AN72" s="911"/>
      <c r="AO72" s="911"/>
      <c r="AP72" s="911" t="s">
        <v>583</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576</v>
      </c>
      <c r="C73" s="954"/>
      <c r="D73" s="954"/>
      <c r="E73" s="954"/>
      <c r="F73" s="954"/>
      <c r="G73" s="954"/>
      <c r="H73" s="954"/>
      <c r="I73" s="954"/>
      <c r="J73" s="954"/>
      <c r="K73" s="954"/>
      <c r="L73" s="954"/>
      <c r="M73" s="954"/>
      <c r="N73" s="954"/>
      <c r="O73" s="954"/>
      <c r="P73" s="955"/>
      <c r="Q73" s="956">
        <v>39841</v>
      </c>
      <c r="R73" s="911"/>
      <c r="S73" s="911"/>
      <c r="T73" s="911"/>
      <c r="U73" s="911"/>
      <c r="V73" s="911">
        <v>33505</v>
      </c>
      <c r="W73" s="911"/>
      <c r="X73" s="911"/>
      <c r="Y73" s="911"/>
      <c r="Z73" s="911"/>
      <c r="AA73" s="911">
        <v>6336</v>
      </c>
      <c r="AB73" s="911"/>
      <c r="AC73" s="911"/>
      <c r="AD73" s="911"/>
      <c r="AE73" s="911"/>
      <c r="AF73" s="911">
        <v>18410</v>
      </c>
      <c r="AG73" s="911"/>
      <c r="AH73" s="911"/>
      <c r="AI73" s="911"/>
      <c r="AJ73" s="911"/>
      <c r="AK73" s="911" t="s">
        <v>583</v>
      </c>
      <c r="AL73" s="911"/>
      <c r="AM73" s="911"/>
      <c r="AN73" s="911"/>
      <c r="AO73" s="911"/>
      <c r="AP73" s="911">
        <v>124747</v>
      </c>
      <c r="AQ73" s="911"/>
      <c r="AR73" s="911"/>
      <c r="AS73" s="911"/>
      <c r="AT73" s="911"/>
      <c r="AU73" s="911" t="s">
        <v>583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597</v>
      </c>
      <c r="C74" s="954"/>
      <c r="D74" s="954"/>
      <c r="E74" s="954"/>
      <c r="F74" s="954"/>
      <c r="G74" s="954"/>
      <c r="H74" s="954"/>
      <c r="I74" s="954"/>
      <c r="J74" s="954"/>
      <c r="K74" s="954"/>
      <c r="L74" s="954"/>
      <c r="M74" s="954"/>
      <c r="N74" s="954"/>
      <c r="O74" s="954"/>
      <c r="P74" s="955"/>
      <c r="Q74" s="956">
        <v>7860</v>
      </c>
      <c r="R74" s="911"/>
      <c r="S74" s="911"/>
      <c r="T74" s="911"/>
      <c r="U74" s="911"/>
      <c r="V74" s="911">
        <v>5951</v>
      </c>
      <c r="W74" s="911"/>
      <c r="X74" s="911"/>
      <c r="Y74" s="911"/>
      <c r="Z74" s="911"/>
      <c r="AA74" s="911">
        <v>1909</v>
      </c>
      <c r="AB74" s="911"/>
      <c r="AC74" s="911"/>
      <c r="AD74" s="911"/>
      <c r="AE74" s="911"/>
      <c r="AF74" s="911">
        <v>17771</v>
      </c>
      <c r="AG74" s="911"/>
      <c r="AH74" s="911"/>
      <c r="AI74" s="911"/>
      <c r="AJ74" s="911"/>
      <c r="AK74" s="911" t="s">
        <v>583</v>
      </c>
      <c r="AL74" s="911"/>
      <c r="AM74" s="911"/>
      <c r="AN74" s="911"/>
      <c r="AO74" s="911"/>
      <c r="AP74" s="911">
        <v>15061</v>
      </c>
      <c r="AQ74" s="911"/>
      <c r="AR74" s="911"/>
      <c r="AS74" s="911"/>
      <c r="AT74" s="911"/>
      <c r="AU74" s="911" t="s">
        <v>583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67147</v>
      </c>
      <c r="AG88" s="922"/>
      <c r="AH88" s="922"/>
      <c r="AI88" s="922"/>
      <c r="AJ88" s="922"/>
      <c r="AK88" s="919"/>
      <c r="AL88" s="919"/>
      <c r="AM88" s="919"/>
      <c r="AN88" s="919"/>
      <c r="AO88" s="919"/>
      <c r="AP88" s="922">
        <v>142070</v>
      </c>
      <c r="AQ88" s="922"/>
      <c r="AR88" s="922"/>
      <c r="AS88" s="922"/>
      <c r="AT88" s="922"/>
      <c r="AU88" s="922">
        <v>660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292</v>
      </c>
      <c r="CS102" s="930"/>
      <c r="CT102" s="930"/>
      <c r="CU102" s="930"/>
      <c r="CV102" s="973"/>
      <c r="CW102" s="972">
        <v>1295</v>
      </c>
      <c r="CX102" s="930"/>
      <c r="CY102" s="930"/>
      <c r="CZ102" s="930"/>
      <c r="DA102" s="973"/>
      <c r="DB102" s="972">
        <v>13484</v>
      </c>
      <c r="DC102" s="930"/>
      <c r="DD102" s="930"/>
      <c r="DE102" s="930"/>
      <c r="DF102" s="973"/>
      <c r="DG102" s="972">
        <v>2356</v>
      </c>
      <c r="DH102" s="930"/>
      <c r="DI102" s="930"/>
      <c r="DJ102" s="930"/>
      <c r="DK102" s="973"/>
      <c r="DL102" s="972" t="s">
        <v>598</v>
      </c>
      <c r="DM102" s="930"/>
      <c r="DN102" s="930"/>
      <c r="DO102" s="930"/>
      <c r="DP102" s="973"/>
      <c r="DQ102" s="972">
        <v>3825</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307</v>
      </c>
      <c r="AG109" s="975"/>
      <c r="AH109" s="975"/>
      <c r="AI109" s="975"/>
      <c r="AJ109" s="976"/>
      <c r="AK109" s="974" t="s">
        <v>306</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307</v>
      </c>
      <c r="BW109" s="975"/>
      <c r="BX109" s="975"/>
      <c r="BY109" s="975"/>
      <c r="BZ109" s="976"/>
      <c r="CA109" s="974" t="s">
        <v>306</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307</v>
      </c>
      <c r="DM109" s="975"/>
      <c r="DN109" s="975"/>
      <c r="DO109" s="975"/>
      <c r="DP109" s="976"/>
      <c r="DQ109" s="974" t="s">
        <v>306</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7792430</v>
      </c>
      <c r="AB110" s="982"/>
      <c r="AC110" s="982"/>
      <c r="AD110" s="982"/>
      <c r="AE110" s="983"/>
      <c r="AF110" s="984">
        <v>7107220</v>
      </c>
      <c r="AG110" s="982"/>
      <c r="AH110" s="982"/>
      <c r="AI110" s="982"/>
      <c r="AJ110" s="983"/>
      <c r="AK110" s="984">
        <v>6921699</v>
      </c>
      <c r="AL110" s="982"/>
      <c r="AM110" s="982"/>
      <c r="AN110" s="982"/>
      <c r="AO110" s="983"/>
      <c r="AP110" s="985">
        <v>35.5</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74952916</v>
      </c>
      <c r="BR110" s="1017"/>
      <c r="BS110" s="1017"/>
      <c r="BT110" s="1017"/>
      <c r="BU110" s="1017"/>
      <c r="BV110" s="1017">
        <v>75754202</v>
      </c>
      <c r="BW110" s="1017"/>
      <c r="BX110" s="1017"/>
      <c r="BY110" s="1017"/>
      <c r="BZ110" s="1017"/>
      <c r="CA110" s="1017">
        <v>72425714</v>
      </c>
      <c r="CB110" s="1017"/>
      <c r="CC110" s="1017"/>
      <c r="CD110" s="1017"/>
      <c r="CE110" s="1017"/>
      <c r="CF110" s="1031">
        <v>371.7</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104470</v>
      </c>
      <c r="DH110" s="1017"/>
      <c r="DI110" s="1017"/>
      <c r="DJ110" s="1017"/>
      <c r="DK110" s="1017"/>
      <c r="DL110" s="1017">
        <v>84761</v>
      </c>
      <c r="DM110" s="1017"/>
      <c r="DN110" s="1017"/>
      <c r="DO110" s="1017"/>
      <c r="DP110" s="1017"/>
      <c r="DQ110" s="1017">
        <v>64477</v>
      </c>
      <c r="DR110" s="1017"/>
      <c r="DS110" s="1017"/>
      <c r="DT110" s="1017"/>
      <c r="DU110" s="1017"/>
      <c r="DV110" s="1018">
        <v>0.3</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387</v>
      </c>
      <c r="AB111" s="1024"/>
      <c r="AC111" s="1024"/>
      <c r="AD111" s="1024"/>
      <c r="AE111" s="1025"/>
      <c r="AF111" s="1026" t="s">
        <v>435</v>
      </c>
      <c r="AG111" s="1024"/>
      <c r="AH111" s="1024"/>
      <c r="AI111" s="1024"/>
      <c r="AJ111" s="1025"/>
      <c r="AK111" s="1026" t="s">
        <v>129</v>
      </c>
      <c r="AL111" s="1024"/>
      <c r="AM111" s="1024"/>
      <c r="AN111" s="1024"/>
      <c r="AO111" s="1025"/>
      <c r="AP111" s="1027" t="s">
        <v>387</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223909</v>
      </c>
      <c r="BR111" s="1010"/>
      <c r="BS111" s="1010"/>
      <c r="BT111" s="1010"/>
      <c r="BU111" s="1010"/>
      <c r="BV111" s="1010">
        <v>197382</v>
      </c>
      <c r="BW111" s="1010"/>
      <c r="BX111" s="1010"/>
      <c r="BY111" s="1010"/>
      <c r="BZ111" s="1010"/>
      <c r="CA111" s="1010">
        <v>169541</v>
      </c>
      <c r="CB111" s="1010"/>
      <c r="CC111" s="1010"/>
      <c r="CD111" s="1010"/>
      <c r="CE111" s="1010"/>
      <c r="CF111" s="1004">
        <v>0.9</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387</v>
      </c>
      <c r="DM111" s="1010"/>
      <c r="DN111" s="1010"/>
      <c r="DO111" s="1010"/>
      <c r="DP111" s="1010"/>
      <c r="DQ111" s="1010" t="s">
        <v>438</v>
      </c>
      <c r="DR111" s="1010"/>
      <c r="DS111" s="1010"/>
      <c r="DT111" s="1010"/>
      <c r="DU111" s="1010"/>
      <c r="DV111" s="1011" t="s">
        <v>387</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435</v>
      </c>
      <c r="AG112" s="1049"/>
      <c r="AH112" s="1049"/>
      <c r="AI112" s="1049"/>
      <c r="AJ112" s="1050"/>
      <c r="AK112" s="1051" t="s">
        <v>435</v>
      </c>
      <c r="AL112" s="1049"/>
      <c r="AM112" s="1049"/>
      <c r="AN112" s="1049"/>
      <c r="AO112" s="1050"/>
      <c r="AP112" s="1052" t="s">
        <v>438</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18621530</v>
      </c>
      <c r="BR112" s="1010"/>
      <c r="BS112" s="1010"/>
      <c r="BT112" s="1010"/>
      <c r="BU112" s="1010"/>
      <c r="BV112" s="1010">
        <v>17857755</v>
      </c>
      <c r="BW112" s="1010"/>
      <c r="BX112" s="1010"/>
      <c r="BY112" s="1010"/>
      <c r="BZ112" s="1010"/>
      <c r="CA112" s="1010">
        <v>17327855</v>
      </c>
      <c r="CB112" s="1010"/>
      <c r="CC112" s="1010"/>
      <c r="CD112" s="1010"/>
      <c r="CE112" s="1010"/>
      <c r="CF112" s="1004">
        <v>88.9</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438</v>
      </c>
      <c r="DR112" s="1010"/>
      <c r="DS112" s="1010"/>
      <c r="DT112" s="1010"/>
      <c r="DU112" s="1010"/>
      <c r="DV112" s="1011" t="s">
        <v>387</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1301443</v>
      </c>
      <c r="AB113" s="1024"/>
      <c r="AC113" s="1024"/>
      <c r="AD113" s="1024"/>
      <c r="AE113" s="1025"/>
      <c r="AF113" s="1026">
        <v>1319782</v>
      </c>
      <c r="AG113" s="1024"/>
      <c r="AH113" s="1024"/>
      <c r="AI113" s="1024"/>
      <c r="AJ113" s="1025"/>
      <c r="AK113" s="1026">
        <v>1352384</v>
      </c>
      <c r="AL113" s="1024"/>
      <c r="AM113" s="1024"/>
      <c r="AN113" s="1024"/>
      <c r="AO113" s="1025"/>
      <c r="AP113" s="1027">
        <v>6.9</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552002</v>
      </c>
      <c r="BR113" s="1010"/>
      <c r="BS113" s="1010"/>
      <c r="BT113" s="1010"/>
      <c r="BU113" s="1010"/>
      <c r="BV113" s="1010">
        <v>667111</v>
      </c>
      <c r="BW113" s="1010"/>
      <c r="BX113" s="1010"/>
      <c r="BY113" s="1010"/>
      <c r="BZ113" s="1010"/>
      <c r="CA113" s="1010">
        <v>660236</v>
      </c>
      <c r="CB113" s="1010"/>
      <c r="CC113" s="1010"/>
      <c r="CD113" s="1010"/>
      <c r="CE113" s="1010"/>
      <c r="CF113" s="1004">
        <v>3.4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387</v>
      </c>
      <c r="DH113" s="1049"/>
      <c r="DI113" s="1049"/>
      <c r="DJ113" s="1049"/>
      <c r="DK113" s="1050"/>
      <c r="DL113" s="1051" t="s">
        <v>387</v>
      </c>
      <c r="DM113" s="1049"/>
      <c r="DN113" s="1049"/>
      <c r="DO113" s="1049"/>
      <c r="DP113" s="1050"/>
      <c r="DQ113" s="1051" t="s">
        <v>129</v>
      </c>
      <c r="DR113" s="1049"/>
      <c r="DS113" s="1049"/>
      <c r="DT113" s="1049"/>
      <c r="DU113" s="1050"/>
      <c r="DV113" s="1052" t="s">
        <v>435</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43886</v>
      </c>
      <c r="AB114" s="1049"/>
      <c r="AC114" s="1049"/>
      <c r="AD114" s="1049"/>
      <c r="AE114" s="1050"/>
      <c r="AF114" s="1051">
        <v>67261</v>
      </c>
      <c r="AG114" s="1049"/>
      <c r="AH114" s="1049"/>
      <c r="AI114" s="1049"/>
      <c r="AJ114" s="1050"/>
      <c r="AK114" s="1051">
        <v>84484</v>
      </c>
      <c r="AL114" s="1049"/>
      <c r="AM114" s="1049"/>
      <c r="AN114" s="1049"/>
      <c r="AO114" s="1050"/>
      <c r="AP114" s="1052">
        <v>0.4</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5488027</v>
      </c>
      <c r="BR114" s="1010"/>
      <c r="BS114" s="1010"/>
      <c r="BT114" s="1010"/>
      <c r="BU114" s="1010"/>
      <c r="BV114" s="1010">
        <v>5470311</v>
      </c>
      <c r="BW114" s="1010"/>
      <c r="BX114" s="1010"/>
      <c r="BY114" s="1010"/>
      <c r="BZ114" s="1010"/>
      <c r="CA114" s="1010">
        <v>5101973</v>
      </c>
      <c r="CB114" s="1010"/>
      <c r="CC114" s="1010"/>
      <c r="CD114" s="1010"/>
      <c r="CE114" s="1010"/>
      <c r="CF114" s="1004">
        <v>26.2</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435</v>
      </c>
      <c r="DM114" s="1049"/>
      <c r="DN114" s="1049"/>
      <c r="DO114" s="1049"/>
      <c r="DP114" s="1050"/>
      <c r="DQ114" s="1051" t="s">
        <v>435</v>
      </c>
      <c r="DR114" s="1049"/>
      <c r="DS114" s="1049"/>
      <c r="DT114" s="1049"/>
      <c r="DU114" s="1050"/>
      <c r="DV114" s="1052" t="s">
        <v>387</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28445</v>
      </c>
      <c r="AB115" s="1024"/>
      <c r="AC115" s="1024"/>
      <c r="AD115" s="1024"/>
      <c r="AE115" s="1025"/>
      <c r="AF115" s="1026">
        <v>30578</v>
      </c>
      <c r="AG115" s="1024"/>
      <c r="AH115" s="1024"/>
      <c r="AI115" s="1024"/>
      <c r="AJ115" s="1025"/>
      <c r="AK115" s="1026">
        <v>31294</v>
      </c>
      <c r="AL115" s="1024"/>
      <c r="AM115" s="1024"/>
      <c r="AN115" s="1024"/>
      <c r="AO115" s="1025"/>
      <c r="AP115" s="1027">
        <v>0.2</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v>4554792</v>
      </c>
      <c r="BR115" s="1010"/>
      <c r="BS115" s="1010"/>
      <c r="BT115" s="1010"/>
      <c r="BU115" s="1010"/>
      <c r="BV115" s="1010">
        <v>4405468</v>
      </c>
      <c r="BW115" s="1010"/>
      <c r="BX115" s="1010"/>
      <c r="BY115" s="1010"/>
      <c r="BZ115" s="1010"/>
      <c r="CA115" s="1010">
        <v>3824955</v>
      </c>
      <c r="CB115" s="1010"/>
      <c r="CC115" s="1010"/>
      <c r="CD115" s="1010"/>
      <c r="CE115" s="1010"/>
      <c r="CF115" s="1004">
        <v>19.600000000000001</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438</v>
      </c>
      <c r="DM115" s="1049"/>
      <c r="DN115" s="1049"/>
      <c r="DO115" s="1049"/>
      <c r="DP115" s="1050"/>
      <c r="DQ115" s="1051" t="s">
        <v>387</v>
      </c>
      <c r="DR115" s="1049"/>
      <c r="DS115" s="1049"/>
      <c r="DT115" s="1049"/>
      <c r="DU115" s="1050"/>
      <c r="DV115" s="1052" t="s">
        <v>435</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970</v>
      </c>
      <c r="AB116" s="1049"/>
      <c r="AC116" s="1049"/>
      <c r="AD116" s="1049"/>
      <c r="AE116" s="1050"/>
      <c r="AF116" s="1051">
        <v>340</v>
      </c>
      <c r="AG116" s="1049"/>
      <c r="AH116" s="1049"/>
      <c r="AI116" s="1049"/>
      <c r="AJ116" s="1050"/>
      <c r="AK116" s="1051" t="s">
        <v>435</v>
      </c>
      <c r="AL116" s="1049"/>
      <c r="AM116" s="1049"/>
      <c r="AN116" s="1049"/>
      <c r="AO116" s="1050"/>
      <c r="AP116" s="1052" t="s">
        <v>438</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387</v>
      </c>
      <c r="BW116" s="1010"/>
      <c r="BX116" s="1010"/>
      <c r="BY116" s="1010"/>
      <c r="BZ116" s="1010"/>
      <c r="CA116" s="1010" t="s">
        <v>129</v>
      </c>
      <c r="CB116" s="1010"/>
      <c r="CC116" s="1010"/>
      <c r="CD116" s="1010"/>
      <c r="CE116" s="1010"/>
      <c r="CF116" s="1004" t="s">
        <v>435</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438</v>
      </c>
      <c r="DM116" s="1049"/>
      <c r="DN116" s="1049"/>
      <c r="DO116" s="1049"/>
      <c r="DP116" s="1050"/>
      <c r="DQ116" s="1051" t="s">
        <v>387</v>
      </c>
      <c r="DR116" s="1049"/>
      <c r="DS116" s="1049"/>
      <c r="DT116" s="1049"/>
      <c r="DU116" s="1050"/>
      <c r="DV116" s="1052" t="s">
        <v>435</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9167174</v>
      </c>
      <c r="AB117" s="1067"/>
      <c r="AC117" s="1067"/>
      <c r="AD117" s="1067"/>
      <c r="AE117" s="1068"/>
      <c r="AF117" s="1069">
        <v>8525181</v>
      </c>
      <c r="AG117" s="1067"/>
      <c r="AH117" s="1067"/>
      <c r="AI117" s="1067"/>
      <c r="AJ117" s="1068"/>
      <c r="AK117" s="1069">
        <v>8389861</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435</v>
      </c>
      <c r="BW117" s="1010"/>
      <c r="BX117" s="1010"/>
      <c r="BY117" s="1010"/>
      <c r="BZ117" s="1010"/>
      <c r="CA117" s="1010" t="s">
        <v>129</v>
      </c>
      <c r="CB117" s="1010"/>
      <c r="CC117" s="1010"/>
      <c r="CD117" s="1010"/>
      <c r="CE117" s="1010"/>
      <c r="CF117" s="1004" t="s">
        <v>435</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307</v>
      </c>
      <c r="AG118" s="975"/>
      <c r="AH118" s="975"/>
      <c r="AI118" s="975"/>
      <c r="AJ118" s="976"/>
      <c r="AK118" s="974" t="s">
        <v>306</v>
      </c>
      <c r="AL118" s="975"/>
      <c r="AM118" s="975"/>
      <c r="AN118" s="975"/>
      <c r="AO118" s="976"/>
      <c r="AP118" s="1061" t="s">
        <v>428</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387</v>
      </c>
      <c r="BR118" s="1088"/>
      <c r="BS118" s="1088"/>
      <c r="BT118" s="1088"/>
      <c r="BU118" s="1088"/>
      <c r="BV118" s="1088" t="s">
        <v>435</v>
      </c>
      <c r="BW118" s="1088"/>
      <c r="BX118" s="1088"/>
      <c r="BY118" s="1088"/>
      <c r="BZ118" s="1088"/>
      <c r="CA118" s="1088" t="s">
        <v>387</v>
      </c>
      <c r="CB118" s="1088"/>
      <c r="CC118" s="1088"/>
      <c r="CD118" s="1088"/>
      <c r="CE118" s="1088"/>
      <c r="CF118" s="1004" t="s">
        <v>129</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387</v>
      </c>
      <c r="DM118" s="1049"/>
      <c r="DN118" s="1049"/>
      <c r="DO118" s="1049"/>
      <c r="DP118" s="1050"/>
      <c r="DQ118" s="1051" t="s">
        <v>129</v>
      </c>
      <c r="DR118" s="1049"/>
      <c r="DS118" s="1049"/>
      <c r="DT118" s="1049"/>
      <c r="DU118" s="1050"/>
      <c r="DV118" s="1052" t="s">
        <v>435</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22596</v>
      </c>
      <c r="AB119" s="982"/>
      <c r="AC119" s="982"/>
      <c r="AD119" s="982"/>
      <c r="AE119" s="983"/>
      <c r="AF119" s="984">
        <v>22596</v>
      </c>
      <c r="AG119" s="982"/>
      <c r="AH119" s="982"/>
      <c r="AI119" s="982"/>
      <c r="AJ119" s="983"/>
      <c r="AK119" s="984">
        <v>22596</v>
      </c>
      <c r="AL119" s="982"/>
      <c r="AM119" s="982"/>
      <c r="AN119" s="982"/>
      <c r="AO119" s="983"/>
      <c r="AP119" s="985">
        <v>0.1</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460</v>
      </c>
      <c r="BP119" s="1096"/>
      <c r="BQ119" s="1087">
        <v>104393176</v>
      </c>
      <c r="BR119" s="1088"/>
      <c r="BS119" s="1088"/>
      <c r="BT119" s="1088"/>
      <c r="BU119" s="1088"/>
      <c r="BV119" s="1088">
        <v>104352229</v>
      </c>
      <c r="BW119" s="1088"/>
      <c r="BX119" s="1088"/>
      <c r="BY119" s="1088"/>
      <c r="BZ119" s="1088"/>
      <c r="CA119" s="1088">
        <v>99510274</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119439</v>
      </c>
      <c r="DH119" s="1074"/>
      <c r="DI119" s="1074"/>
      <c r="DJ119" s="1074"/>
      <c r="DK119" s="1075"/>
      <c r="DL119" s="1073">
        <v>112621</v>
      </c>
      <c r="DM119" s="1074"/>
      <c r="DN119" s="1074"/>
      <c r="DO119" s="1074"/>
      <c r="DP119" s="1075"/>
      <c r="DQ119" s="1073">
        <v>105064</v>
      </c>
      <c r="DR119" s="1074"/>
      <c r="DS119" s="1074"/>
      <c r="DT119" s="1074"/>
      <c r="DU119" s="1075"/>
      <c r="DV119" s="1076">
        <v>0.5</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387</v>
      </c>
      <c r="AG120" s="1049"/>
      <c r="AH120" s="1049"/>
      <c r="AI120" s="1049"/>
      <c r="AJ120" s="1050"/>
      <c r="AK120" s="1051" t="s">
        <v>435</v>
      </c>
      <c r="AL120" s="1049"/>
      <c r="AM120" s="1049"/>
      <c r="AN120" s="1049"/>
      <c r="AO120" s="1050"/>
      <c r="AP120" s="1052" t="s">
        <v>435</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9154817</v>
      </c>
      <c r="BR120" s="1017"/>
      <c r="BS120" s="1017"/>
      <c r="BT120" s="1017"/>
      <c r="BU120" s="1017"/>
      <c r="BV120" s="1017">
        <v>11497462</v>
      </c>
      <c r="BW120" s="1017"/>
      <c r="BX120" s="1017"/>
      <c r="BY120" s="1017"/>
      <c r="BZ120" s="1017"/>
      <c r="CA120" s="1017">
        <v>29836474</v>
      </c>
      <c r="CB120" s="1017"/>
      <c r="CC120" s="1017"/>
      <c r="CD120" s="1017"/>
      <c r="CE120" s="1017"/>
      <c r="CF120" s="1031">
        <v>153.1</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18621530</v>
      </c>
      <c r="DH120" s="1017"/>
      <c r="DI120" s="1017"/>
      <c r="DJ120" s="1017"/>
      <c r="DK120" s="1017"/>
      <c r="DL120" s="1017">
        <v>17857755</v>
      </c>
      <c r="DM120" s="1017"/>
      <c r="DN120" s="1017"/>
      <c r="DO120" s="1017"/>
      <c r="DP120" s="1017"/>
      <c r="DQ120" s="1017">
        <v>17327855</v>
      </c>
      <c r="DR120" s="1017"/>
      <c r="DS120" s="1017"/>
      <c r="DT120" s="1017"/>
      <c r="DU120" s="1017"/>
      <c r="DV120" s="1018">
        <v>88.9</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387</v>
      </c>
      <c r="AG121" s="1049"/>
      <c r="AH121" s="1049"/>
      <c r="AI121" s="1049"/>
      <c r="AJ121" s="1050"/>
      <c r="AK121" s="1051" t="s">
        <v>435</v>
      </c>
      <c r="AL121" s="1049"/>
      <c r="AM121" s="1049"/>
      <c r="AN121" s="1049"/>
      <c r="AO121" s="1050"/>
      <c r="AP121" s="1052" t="s">
        <v>435</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20243520</v>
      </c>
      <c r="BR121" s="1010"/>
      <c r="BS121" s="1010"/>
      <c r="BT121" s="1010"/>
      <c r="BU121" s="1010"/>
      <c r="BV121" s="1010">
        <v>22256417</v>
      </c>
      <c r="BW121" s="1010"/>
      <c r="BX121" s="1010"/>
      <c r="BY121" s="1010"/>
      <c r="BZ121" s="1010"/>
      <c r="CA121" s="1010">
        <v>21414414</v>
      </c>
      <c r="CB121" s="1010"/>
      <c r="CC121" s="1010"/>
      <c r="CD121" s="1010"/>
      <c r="CE121" s="1010"/>
      <c r="CF121" s="1004">
        <v>109.9</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129</v>
      </c>
      <c r="DH121" s="1010"/>
      <c r="DI121" s="1010"/>
      <c r="DJ121" s="1010"/>
      <c r="DK121" s="1010"/>
      <c r="DL121" s="1010" t="s">
        <v>387</v>
      </c>
      <c r="DM121" s="1010"/>
      <c r="DN121" s="1010"/>
      <c r="DO121" s="1010"/>
      <c r="DP121" s="1010"/>
      <c r="DQ121" s="1010" t="s">
        <v>387</v>
      </c>
      <c r="DR121" s="1010"/>
      <c r="DS121" s="1010"/>
      <c r="DT121" s="1010"/>
      <c r="DU121" s="1010"/>
      <c r="DV121" s="1011" t="s">
        <v>435</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387</v>
      </c>
      <c r="AG122" s="1049"/>
      <c r="AH122" s="1049"/>
      <c r="AI122" s="1049"/>
      <c r="AJ122" s="1050"/>
      <c r="AK122" s="1051" t="s">
        <v>129</v>
      </c>
      <c r="AL122" s="1049"/>
      <c r="AM122" s="1049"/>
      <c r="AN122" s="1049"/>
      <c r="AO122" s="1050"/>
      <c r="AP122" s="1052" t="s">
        <v>435</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41094566</v>
      </c>
      <c r="BR122" s="1088"/>
      <c r="BS122" s="1088"/>
      <c r="BT122" s="1088"/>
      <c r="BU122" s="1088"/>
      <c r="BV122" s="1088">
        <v>41664116</v>
      </c>
      <c r="BW122" s="1088"/>
      <c r="BX122" s="1088"/>
      <c r="BY122" s="1088"/>
      <c r="BZ122" s="1088"/>
      <c r="CA122" s="1088">
        <v>41292663</v>
      </c>
      <c r="CB122" s="1088"/>
      <c r="CC122" s="1088"/>
      <c r="CD122" s="1088"/>
      <c r="CE122" s="1088"/>
      <c r="CF122" s="1108">
        <v>211.9</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435</v>
      </c>
      <c r="DH122" s="1010"/>
      <c r="DI122" s="1010"/>
      <c r="DJ122" s="1010"/>
      <c r="DK122" s="1010"/>
      <c r="DL122" s="1010" t="s">
        <v>435</v>
      </c>
      <c r="DM122" s="1010"/>
      <c r="DN122" s="1010"/>
      <c r="DO122" s="1010"/>
      <c r="DP122" s="1010"/>
      <c r="DQ122" s="1010" t="s">
        <v>435</v>
      </c>
      <c r="DR122" s="1010"/>
      <c r="DS122" s="1010"/>
      <c r="DT122" s="1010"/>
      <c r="DU122" s="1010"/>
      <c r="DV122" s="1011" t="s">
        <v>387</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387</v>
      </c>
      <c r="AB123" s="1049"/>
      <c r="AC123" s="1049"/>
      <c r="AD123" s="1049"/>
      <c r="AE123" s="1050"/>
      <c r="AF123" s="1051" t="s">
        <v>387</v>
      </c>
      <c r="AG123" s="1049"/>
      <c r="AH123" s="1049"/>
      <c r="AI123" s="1049"/>
      <c r="AJ123" s="1050"/>
      <c r="AK123" s="1051" t="s">
        <v>387</v>
      </c>
      <c r="AL123" s="1049"/>
      <c r="AM123" s="1049"/>
      <c r="AN123" s="1049"/>
      <c r="AO123" s="1050"/>
      <c r="AP123" s="1052" t="s">
        <v>387</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471</v>
      </c>
      <c r="BP123" s="1096"/>
      <c r="BQ123" s="1155">
        <v>70492903</v>
      </c>
      <c r="BR123" s="1156"/>
      <c r="BS123" s="1156"/>
      <c r="BT123" s="1156"/>
      <c r="BU123" s="1156"/>
      <c r="BV123" s="1156">
        <v>75417995</v>
      </c>
      <c r="BW123" s="1156"/>
      <c r="BX123" s="1156"/>
      <c r="BY123" s="1156"/>
      <c r="BZ123" s="1156"/>
      <c r="CA123" s="1156">
        <v>92543551</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435</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435</v>
      </c>
      <c r="AL124" s="1049"/>
      <c r="AM124" s="1049"/>
      <c r="AN124" s="1049"/>
      <c r="AO124" s="1050"/>
      <c r="AP124" s="1052" t="s">
        <v>435</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176.2</v>
      </c>
      <c r="BR124" s="1118"/>
      <c r="BS124" s="1118"/>
      <c r="BT124" s="1118"/>
      <c r="BU124" s="1118"/>
      <c r="BV124" s="1118">
        <v>149.1</v>
      </c>
      <c r="BW124" s="1118"/>
      <c r="BX124" s="1118"/>
      <c r="BY124" s="1118"/>
      <c r="BZ124" s="1118"/>
      <c r="CA124" s="1118">
        <v>35.700000000000003</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387</v>
      </c>
      <c r="DH124" s="1074"/>
      <c r="DI124" s="1074"/>
      <c r="DJ124" s="1074"/>
      <c r="DK124" s="1075"/>
      <c r="DL124" s="1073" t="s">
        <v>387</v>
      </c>
      <c r="DM124" s="1074"/>
      <c r="DN124" s="1074"/>
      <c r="DO124" s="1074"/>
      <c r="DP124" s="1075"/>
      <c r="DQ124" s="1073" t="s">
        <v>387</v>
      </c>
      <c r="DR124" s="1074"/>
      <c r="DS124" s="1074"/>
      <c r="DT124" s="1074"/>
      <c r="DU124" s="1075"/>
      <c r="DV124" s="1076" t="s">
        <v>129</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387</v>
      </c>
      <c r="AG125" s="1049"/>
      <c r="AH125" s="1049"/>
      <c r="AI125" s="1049"/>
      <c r="AJ125" s="1050"/>
      <c r="AK125" s="1051" t="s">
        <v>129</v>
      </c>
      <c r="AL125" s="1049"/>
      <c r="AM125" s="1049"/>
      <c r="AN125" s="1049"/>
      <c r="AO125" s="1050"/>
      <c r="AP125" s="1052" t="s">
        <v>387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387</v>
      </c>
      <c r="DR125" s="1017"/>
      <c r="DS125" s="1017"/>
      <c r="DT125" s="1017"/>
      <c r="DU125" s="1017"/>
      <c r="DV125" s="1018" t="s">
        <v>387</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5849</v>
      </c>
      <c r="AB126" s="1049"/>
      <c r="AC126" s="1049"/>
      <c r="AD126" s="1049"/>
      <c r="AE126" s="1050"/>
      <c r="AF126" s="1051">
        <v>7982</v>
      </c>
      <c r="AG126" s="1049"/>
      <c r="AH126" s="1049"/>
      <c r="AI126" s="1049"/>
      <c r="AJ126" s="1050"/>
      <c r="AK126" s="1051">
        <v>8698</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v>3061742</v>
      </c>
      <c r="DH126" s="1010"/>
      <c r="DI126" s="1010"/>
      <c r="DJ126" s="1010"/>
      <c r="DK126" s="1010"/>
      <c r="DL126" s="1010">
        <v>2714095</v>
      </c>
      <c r="DM126" s="1010"/>
      <c r="DN126" s="1010"/>
      <c r="DO126" s="1010"/>
      <c r="DP126" s="1010"/>
      <c r="DQ126" s="1010">
        <v>2358613</v>
      </c>
      <c r="DR126" s="1010"/>
      <c r="DS126" s="1010"/>
      <c r="DT126" s="1010"/>
      <c r="DU126" s="1010"/>
      <c r="DV126" s="1011">
        <v>12.1</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387</v>
      </c>
      <c r="AL127" s="1049"/>
      <c r="AM127" s="1049"/>
      <c r="AN127" s="1049"/>
      <c r="AO127" s="1050"/>
      <c r="AP127" s="1052" t="s">
        <v>129</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v>1493050</v>
      </c>
      <c r="DH127" s="1010"/>
      <c r="DI127" s="1010"/>
      <c r="DJ127" s="1010"/>
      <c r="DK127" s="1010"/>
      <c r="DL127" s="1010">
        <v>1691373</v>
      </c>
      <c r="DM127" s="1010"/>
      <c r="DN127" s="1010"/>
      <c r="DO127" s="1010"/>
      <c r="DP127" s="1010"/>
      <c r="DQ127" s="1010">
        <v>1466342</v>
      </c>
      <c r="DR127" s="1010"/>
      <c r="DS127" s="1010"/>
      <c r="DT127" s="1010"/>
      <c r="DU127" s="1010"/>
      <c r="DV127" s="1011">
        <v>7.5</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2448119</v>
      </c>
      <c r="AB128" s="1138"/>
      <c r="AC128" s="1138"/>
      <c r="AD128" s="1138"/>
      <c r="AE128" s="1139"/>
      <c r="AF128" s="1140">
        <v>2475651</v>
      </c>
      <c r="AG128" s="1138"/>
      <c r="AH128" s="1138"/>
      <c r="AI128" s="1138"/>
      <c r="AJ128" s="1139"/>
      <c r="AK128" s="1140">
        <v>2390822</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387</v>
      </c>
      <c r="BG128" s="1145"/>
      <c r="BH128" s="1145"/>
      <c r="BI128" s="1145"/>
      <c r="BJ128" s="1145"/>
      <c r="BK128" s="1145"/>
      <c r="BL128" s="1146"/>
      <c r="BM128" s="1144">
        <v>12.26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387</v>
      </c>
      <c r="DH128" s="1130"/>
      <c r="DI128" s="1130"/>
      <c r="DJ128" s="1130"/>
      <c r="DK128" s="1130"/>
      <c r="DL128" s="1130" t="s">
        <v>387</v>
      </c>
      <c r="DM128" s="1130"/>
      <c r="DN128" s="1130"/>
      <c r="DO128" s="1130"/>
      <c r="DP128" s="1130"/>
      <c r="DQ128" s="1130" t="s">
        <v>387</v>
      </c>
      <c r="DR128" s="1130"/>
      <c r="DS128" s="1130"/>
      <c r="DT128" s="1130"/>
      <c r="DU128" s="1130"/>
      <c r="DV128" s="1131" t="s">
        <v>387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22315517</v>
      </c>
      <c r="AB129" s="1049"/>
      <c r="AC129" s="1049"/>
      <c r="AD129" s="1049"/>
      <c r="AE129" s="1050"/>
      <c r="AF129" s="1051">
        <v>22576634</v>
      </c>
      <c r="AG129" s="1049"/>
      <c r="AH129" s="1049"/>
      <c r="AI129" s="1049"/>
      <c r="AJ129" s="1050"/>
      <c r="AK129" s="1051">
        <v>22660156</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129</v>
      </c>
      <c r="BG129" s="1159"/>
      <c r="BH129" s="1159"/>
      <c r="BI129" s="1159"/>
      <c r="BJ129" s="1159"/>
      <c r="BK129" s="1159"/>
      <c r="BL129" s="1160"/>
      <c r="BM129" s="1158">
        <v>17.260000000000002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3078803</v>
      </c>
      <c r="AB130" s="1049"/>
      <c r="AC130" s="1049"/>
      <c r="AD130" s="1049"/>
      <c r="AE130" s="1050"/>
      <c r="AF130" s="1051">
        <v>3179563</v>
      </c>
      <c r="AG130" s="1049"/>
      <c r="AH130" s="1049"/>
      <c r="AI130" s="1049"/>
      <c r="AJ130" s="1050"/>
      <c r="AK130" s="1051">
        <v>3176617</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16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19236714</v>
      </c>
      <c r="AB131" s="1074"/>
      <c r="AC131" s="1074"/>
      <c r="AD131" s="1074"/>
      <c r="AE131" s="1075"/>
      <c r="AF131" s="1073">
        <v>19397071</v>
      </c>
      <c r="AG131" s="1074"/>
      <c r="AH131" s="1074"/>
      <c r="AI131" s="1074"/>
      <c r="AJ131" s="1075"/>
      <c r="AK131" s="1073">
        <v>19483539</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v>35.700000000000003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18.923460630000001</v>
      </c>
      <c r="AB132" s="1190"/>
      <c r="AC132" s="1190"/>
      <c r="AD132" s="1190"/>
      <c r="AE132" s="1191"/>
      <c r="AF132" s="1192">
        <v>14.795878200000001</v>
      </c>
      <c r="AG132" s="1190"/>
      <c r="AH132" s="1190"/>
      <c r="AI132" s="1190"/>
      <c r="AJ132" s="1191"/>
      <c r="AK132" s="1192">
        <v>14.48618755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20.9</v>
      </c>
      <c r="AB133" s="1173"/>
      <c r="AC133" s="1173"/>
      <c r="AD133" s="1173"/>
      <c r="AE133" s="1174"/>
      <c r="AF133" s="1172">
        <v>18.2</v>
      </c>
      <c r="AG133" s="1173"/>
      <c r="AH133" s="1173"/>
      <c r="AI133" s="1173"/>
      <c r="AJ133" s="1174"/>
      <c r="AK133" s="1172">
        <v>16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r/suZ0V637tlHIZpDQ7WH3RmLSvtq7PFMI7DeIrucy5ejWCJgjlpUMr5IEBuvm0kVRRtoIQakhGtrTT6Fy8qg==" saltValue="tXXXzxKmx4qW8EUsxsAp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RR/gEU4wLufSxWIC7UfT8TDg6w4+Ywf82P0pksRZ8H1S8zQZRqYhkYusvKiUIHF7zSCVQST+wS1I5wBd+DXvw==" saltValue="y/TKGvB/ipQphMBZlgln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mZoB/KojG3NW6S9Vorx2yq3DEflv8uEbVYDU+J43NtV2qxjFEK+WjLnR01+8eBlwIlB5KKHSet8Iz1B71tE1w==" saltValue="a9rHH+3owpmVeBx6K3zN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5498667</v>
      </c>
      <c r="AP9" s="312">
        <v>54603</v>
      </c>
      <c r="AQ9" s="313">
        <v>56739</v>
      </c>
      <c r="AR9" s="314">
        <v>-3.8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127985</v>
      </c>
      <c r="AP10" s="315">
        <v>1271</v>
      </c>
      <c r="AQ10" s="316">
        <v>3644</v>
      </c>
      <c r="AR10" s="317">
        <v>-65.099999999999994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1037797</v>
      </c>
      <c r="AP11" s="315">
        <v>10306</v>
      </c>
      <c r="AQ11" s="316">
        <v>3408</v>
      </c>
      <c r="AR11" s="317">
        <v>202.4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t="s">
        <v>509</v>
      </c>
      <c r="AP12" s="315" t="s">
        <v>509</v>
      </c>
      <c r="AQ12" s="316">
        <v>508</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510</v>
      </c>
      <c r="AL13" s="1213"/>
      <c r="AM13" s="1213"/>
      <c r="AN13" s="1214"/>
      <c r="AO13" s="315" t="s">
        <v>509</v>
      </c>
      <c r="AP13" s="315" t="s">
        <v>509</v>
      </c>
      <c r="AQ13" s="316">
        <v>12</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150207</v>
      </c>
      <c r="AP14" s="315">
        <v>1492</v>
      </c>
      <c r="AQ14" s="316">
        <v>2329</v>
      </c>
      <c r="AR14" s="317">
        <v>-35.9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134200</v>
      </c>
      <c r="AP15" s="315">
        <v>1333</v>
      </c>
      <c r="AQ15" s="316">
        <v>1096</v>
      </c>
      <c r="AR15" s="317">
        <v>21.6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-488275</v>
      </c>
      <c r="AP16" s="315">
        <v>-4849</v>
      </c>
      <c r="AQ16" s="316">
        <v>-4593</v>
      </c>
      <c r="AR16" s="317">
        <v>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6460581</v>
      </c>
      <c r="AP17" s="315">
        <v>64155</v>
      </c>
      <c r="AQ17" s="316">
        <v>63141</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4.8499999999999996</v>
      </c>
      <c r="AP21" s="328">
        <v>6</v>
      </c>
      <c r="AQ21" s="329">
        <v>-1.1499999999999999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90.6</v>
      </c>
      <c r="AP22" s="333">
        <v>99.5</v>
      </c>
      <c r="AQ22" s="334">
        <v>-8.9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6921699</v>
      </c>
      <c r="AP32" s="342">
        <v>68734</v>
      </c>
      <c r="AQ32" s="343">
        <v>32265</v>
      </c>
      <c r="AR32" s="344">
        <v>113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509</v>
      </c>
      <c r="AP33" s="342" t="s">
        <v>509</v>
      </c>
      <c r="AQ33" s="343">
        <v>1</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509</v>
      </c>
      <c r="AP34" s="342" t="s">
        <v>509</v>
      </c>
      <c r="AQ34" s="343">
        <v>32</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1352384</v>
      </c>
      <c r="AP35" s="342">
        <v>13430</v>
      </c>
      <c r="AQ35" s="343">
        <v>6764</v>
      </c>
      <c r="AR35" s="344">
        <v>98.6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v>84484</v>
      </c>
      <c r="AP36" s="342">
        <v>839</v>
      </c>
      <c r="AQ36" s="343">
        <v>1228</v>
      </c>
      <c r="AR36" s="344">
        <v>-31.7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31294</v>
      </c>
      <c r="AP37" s="342">
        <v>311</v>
      </c>
      <c r="AQ37" s="343">
        <v>1060</v>
      </c>
      <c r="AR37" s="344">
        <v>-70.7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t="s">
        <v>509</v>
      </c>
      <c r="AP38" s="345" t="s">
        <v>509</v>
      </c>
      <c r="AQ38" s="346">
        <v>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-2390822</v>
      </c>
      <c r="AP39" s="342">
        <v>-23742</v>
      </c>
      <c r="AQ39" s="343">
        <v>-6969</v>
      </c>
      <c r="AR39" s="344">
        <v>240.7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-3176617</v>
      </c>
      <c r="AP40" s="342">
        <v>-31545</v>
      </c>
      <c r="AQ40" s="343">
        <v>-26451</v>
      </c>
      <c r="AR40" s="344">
        <v>19.3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2822422</v>
      </c>
      <c r="AP41" s="342">
        <v>28027</v>
      </c>
      <c r="AQ41" s="343">
        <v>7931</v>
      </c>
      <c r="AR41" s="344">
        <v>253.4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5867584</v>
      </c>
      <c r="AN51" s="364">
        <v>57898</v>
      </c>
      <c r="AO51" s="365">
        <v>61.9</v>
      </c>
      <c r="AP51" s="366">
        <v>53605</v>
      </c>
      <c r="AQ51" s="367">
        <v>5.4</v>
      </c>
      <c r="AR51" s="368">
        <v>56.5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3231307</v>
      </c>
      <c r="AN52" s="372">
        <v>31885</v>
      </c>
      <c r="AO52" s="373">
        <v>134.9</v>
      </c>
      <c r="AP52" s="374">
        <v>28343</v>
      </c>
      <c r="AQ52" s="375">
        <v>11.7</v>
      </c>
      <c r="AR52" s="376">
        <v>123.2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2193155</v>
      </c>
      <c r="AN53" s="364">
        <v>21707</v>
      </c>
      <c r="AO53" s="365">
        <v>-62.5</v>
      </c>
      <c r="AP53" s="366">
        <v>44267</v>
      </c>
      <c r="AQ53" s="367">
        <v>-17.399999999999999</v>
      </c>
      <c r="AR53" s="368">
        <v>-45.1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1770916</v>
      </c>
      <c r="AN54" s="372">
        <v>17528</v>
      </c>
      <c r="AO54" s="373">
        <v>-45</v>
      </c>
      <c r="AP54" s="374">
        <v>26161</v>
      </c>
      <c r="AQ54" s="375">
        <v>-7.7</v>
      </c>
      <c r="AR54" s="376">
        <v>-37.299999999999997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2840216</v>
      </c>
      <c r="AN55" s="364">
        <v>28173</v>
      </c>
      <c r="AO55" s="365">
        <v>29.8</v>
      </c>
      <c r="AP55" s="366">
        <v>40879</v>
      </c>
      <c r="AQ55" s="367">
        <v>-7.7</v>
      </c>
      <c r="AR55" s="368">
        <v>37.5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2661147</v>
      </c>
      <c r="AN56" s="372">
        <v>26397</v>
      </c>
      <c r="AO56" s="373">
        <v>50.6</v>
      </c>
      <c r="AP56" s="374">
        <v>24087</v>
      </c>
      <c r="AQ56" s="375">
        <v>-7.9</v>
      </c>
      <c r="AR56" s="376">
        <v>58.5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4651041</v>
      </c>
      <c r="AN57" s="364">
        <v>46169</v>
      </c>
      <c r="AO57" s="365">
        <v>63.9</v>
      </c>
      <c r="AP57" s="366">
        <v>42651</v>
      </c>
      <c r="AQ57" s="367">
        <v>4.3</v>
      </c>
      <c r="AR57" s="368">
        <v>59.6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3974016</v>
      </c>
      <c r="AN58" s="372">
        <v>39449</v>
      </c>
      <c r="AO58" s="373">
        <v>49.4</v>
      </c>
      <c r="AP58" s="374">
        <v>22675</v>
      </c>
      <c r="AQ58" s="375">
        <v>-5.9</v>
      </c>
      <c r="AR58" s="376">
        <v>55.3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4924413</v>
      </c>
      <c r="AN59" s="364">
        <v>48901</v>
      </c>
      <c r="AO59" s="365">
        <v>5.9</v>
      </c>
      <c r="AP59" s="366">
        <v>43226</v>
      </c>
      <c r="AQ59" s="367">
        <v>1.3</v>
      </c>
      <c r="AR59" s="368">
        <v>4.5999999999999996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3973897</v>
      </c>
      <c r="AN60" s="372">
        <v>39462</v>
      </c>
      <c r="AO60" s="373">
        <v>0</v>
      </c>
      <c r="AP60" s="374">
        <v>22622</v>
      </c>
      <c r="AQ60" s="375">
        <v>-0.2</v>
      </c>
      <c r="AR60" s="376">
        <v>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4095282</v>
      </c>
      <c r="AN61" s="379">
        <v>40570</v>
      </c>
      <c r="AO61" s="380">
        <v>19.8</v>
      </c>
      <c r="AP61" s="381">
        <v>44926</v>
      </c>
      <c r="AQ61" s="382">
        <v>-2.8</v>
      </c>
      <c r="AR61" s="368">
        <v>22.6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3122257</v>
      </c>
      <c r="AN62" s="372">
        <v>30944</v>
      </c>
      <c r="AO62" s="373">
        <v>38</v>
      </c>
      <c r="AP62" s="374">
        <v>24778</v>
      </c>
      <c r="AQ62" s="375">
        <v>-2</v>
      </c>
      <c r="AR62" s="376">
        <v>40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sFozgODlnhlNNcKQNFo2hvIyPL2HuG0o22hPrrI9tAJXtnyG2zZ61/IkRUMSajZaB6R0CZXNc578XmGqSl9/A==" saltValue="ZYiUYGQT2BpwXApJ9gow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VobMql75rYgUbqKrVSfpmkXYCJEevVpMwsvWteRzKylE1tu53jqxKoa11ADBQmNjkUDlUA9xQTbVZL+0mabUA==" saltValue="Y8+Vq96nTECRwm0HJUb2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68IBl2IBG6Gom8UHhEtiDIBYsTwctfMk8/UD/diLe03tO0tFS4u6IqulixMqk60Ri17PMFStKnopt+KspLWWA==" saltValue="cLdNP9eXWqy4o0B83VjS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6</v>
      </c>
      <c r="G47" s="12">
        <v>5.97</v>
      </c>
      <c r="H47" s="12">
        <v>5.92</v>
      </c>
      <c r="I47" s="12">
        <v>6.1</v>
      </c>
      <c r="J47" s="13">
        <v>7.02</v>
      </c>
    </row>
    <row r="48" spans="2:10" ht="57.75" customHeight="1" x14ac:dyDescent="0.15">
      <c r="B48" s="14"/>
      <c r="C48" s="1234" t="s">
        <v>4</v>
      </c>
      <c r="D48" s="1234"/>
      <c r="E48" s="1235"/>
      <c r="F48" s="15">
        <v>0.11</v>
      </c>
      <c r="G48" s="16">
        <v>0.24</v>
      </c>
      <c r="H48" s="16">
        <v>0.25</v>
      </c>
      <c r="I48" s="16">
        <v>0.25</v>
      </c>
      <c r="J48" s="17">
        <v>0.27</v>
      </c>
    </row>
    <row r="49" spans="2:10" ht="57.75" customHeight="1" thickBot="1" x14ac:dyDescent="0.2">
      <c r="B49" s="18"/>
      <c r="C49" s="1236" t="s">
        <v>5</v>
      </c>
      <c r="D49" s="1236"/>
      <c r="E49" s="1237"/>
      <c r="F49" s="19">
        <v>1.73</v>
      </c>
      <c r="G49" s="20">
        <v>13.98</v>
      </c>
      <c r="H49" s="20">
        <v>45.39</v>
      </c>
      <c r="I49" s="20">
        <v>3.12</v>
      </c>
      <c r="J49" s="21">
        <v>10.18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LJ0vjYx+CodZesyaq31bIPAc4Yp5BbITLaw8L1rWqbqU41JDl0TSeGSyXEWxy0BJBUcADwcYKjZNKY/HnUzbg==" saltValue="9drFRqezPpdt7SfgOo9c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2020-09-14T05:29:17Z</cp:lastPrinted>
  <dcterms:created xsi:type="dcterms:W3CDTF">2020-09-29T02:49:50Z</dcterms:created>
  <dcterms:modified xsi:type="dcterms:W3CDTF">2020-09-30T02:44:07Z</dcterms:modified>
</cp:coreProperties>
</file>