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3 決算\26 財政状況資料集\財政状況資料集【H24～】\R1~2(H30決算)\02-4 チェック作業（２回目）\チェック完了したらこちらに格納\リンク作業済\"/>
    </mc:Choice>
  </mc:AlternateContent>
  <bookViews>
    <workbookView xWindow="0" yWindow="0" windowWidth="15360" windowHeight="7635"/>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9" r:id="rId14"/>
    <sheet name="施設類型別ストック情報分析表①" sheetId="20" r:id="rId15"/>
    <sheet name="施設類型別ストック情報分析表②" sheetId="21"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6"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W40" i="10"/>
  <c r="BW41" i="10" s="1"/>
  <c r="BW42" i="10" s="1"/>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CO34" i="10"/>
  <c r="CO35" i="10" s="1"/>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<sst xmlns="http://schemas.openxmlformats.org/spreadsheetml/2006/main" count="1127" uniqueCount="631">
  <si>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</si>
  <si>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</si>
  <si>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</si>
  <si>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</si>
  <si>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</si>
  <si>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</si>
  <si>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</si>
  <si>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</si>
  <si>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</si>
  <si>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</si>
  <si>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</si>
  <si>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</si>
  <si>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</si>
  <si>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</si>
  <si>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</si>
  <si>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</si>
  <si>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</si>
  <si>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</si>
  <si>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</si>
  <si>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</si>
  <si>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</si>
  <si>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</si>
  <si>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</si>
  <si>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</si>
  <si>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</si>
  <si>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</si>
  <si>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</si>
  <si>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</si>
  <si>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</si>
  <si>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</si>
  <si>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</si>
  <si>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</si>
  <si>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</si>
  <si>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</si>
  <si>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</si>
  <si>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</si>
  <si>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</si>
  <si>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</si>
  <si>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</si>
  <si>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</si>
  <si>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</si>
  <si>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</si>
  <si>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</si>
  <si>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</si>
  <si>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</si>
  <si>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</si>
  <si>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</si>
  <si>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</si>
  <si>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</si>
  <si>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</si>
  <si>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</si>
  <si>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</si>
  <si>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</si>
  <si>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</si>
  <si>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</si>
  <si>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</si>
  <si>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</si>
  <si>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</si>
  <si>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</si>
  <si>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</si>
  <si>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</si>
  <si>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</si>
  <si>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</si>
  <si>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</si>
  <si>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</si>
  <si>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</si>
  <si>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</si>
  <si>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</si>
  <si>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</si>
  <si>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</si>
  <si>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</si>
  <si>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</si>
  <si>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</si>
  <si>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</si>
  <si>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</si>
  <si>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</si>
  <si>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</si>
  <si>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</si>
  <si>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</si>
  <si>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</si>
  <si>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</si>
  <si>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</si>
  <si>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</si>
  <si>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</si>
  <si>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</si>
  <si>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</si>
  <si>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</si>
  <si>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</si>
  <si>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</si>
  <si>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</si>
  <si>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</si>
  <si>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</si>
  <si>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</si>
  <si>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</si>
  <si>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</si>
  <si>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</si>
  <si>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</si>
  <si>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</si>
  <si>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八尾市</t>
    <phoneticPr fontId="5"/>
  </si>
  <si>
    <t>地方交付税種地</t>
    <rPh sb="0" eb="2">
      <t>チホウ</t>
    </rPh>
    <rPh sb="2" eb="5">
      <t>コウフゼイ</t>
    </rPh>
    <rPh sb="5" eb="6">
      <t>シュ</t>
    </rPh>
    <rPh sb="6" eb="7">
      <t>チ</t>
    </rPh>
    <phoneticPr fontId="5"/>
  </si>
  <si>
    <t>1-6</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</si>
  <si>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</si>
  <si>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</si>
  <si>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</si>
  <si>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</si>
  <si>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</si>
  <si>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</si>
  <si>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</si>
  <si>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</si>
  <si>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</si>
  <si>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</si>
  <si>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</si>
  <si>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</si>
  <si>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</si>
  <si>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</si>
  <si>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</si>
  <si>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</si>
  <si>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</si>
  <si>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</si>
  <si>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</si>
  <si>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</si>
  <si>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</si>
  <si>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</si>
  <si>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</si>
  <si>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</si>
  <si>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</si>
  <si>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</si>
  <si>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</si>
  <si>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</si>
  <si>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</si>
  <si>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</si>
  <si>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</si>
  <si>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</si>
  <si>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</si>
  <si>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</si>
  <si>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</si>
  <si>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</si>
  <si>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</si>
  <si>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</si>
  <si>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</si>
  <si>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</si>
  <si>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</si>
  <si>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</si>
  <si>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</si>
  <si>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</si>
  <si>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</si>
  <si>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</si>
  <si>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</si>
  <si>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</si>
  <si>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</si>
  <si>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</si>
  <si>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</si>
  <si>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</si>
  <si>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</si>
  <si>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</si>
  <si>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</si>
  <si>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</si>
  <si>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</si>
  <si>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</si>
  <si>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</si>
  <si>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</si>
  <si>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</si>
  <si>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</si>
  <si>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</si>
  <si>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</si>
  <si>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</si>
  <si>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</si>
  <si>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</si>
  <si>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</si>
  <si>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</si>
  <si>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</si>
  <si>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</si>
  <si>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</si>
  <si>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</si>
  <si>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</si>
  <si>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</si>
  <si>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</si>
  <si>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</si>
  <si>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</si>
  <si>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</si>
  <si>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</si>
  <si>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</si>
  <si>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</si>
  <si>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</si>
  <si>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</si>
  <si>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</si>
  <si>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</si>
  <si>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</si>
  <si>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</si>
  <si>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</si>
  <si>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</si>
  <si>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</si>
  <si>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</si>
  <si>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</si>
  <si>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</si>
  <si>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</si>
  <si>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</si>
  <si>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</si>
  <si>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</si>
  <si>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</si>
  <si>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</si>
  <si>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</si>
  <si>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</si>
  <si>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</si>
  <si>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</si>
  <si>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</si>
  <si>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</si>
  <si>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</si>
  <si>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</si>
  <si>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</si>
  <si>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合計</t>
  </si>
  <si>
    <t>平成30年度</t>
    <rPh sb="0" eb="2">
      <t>ヘイセイ</t>
    </rPh>
    <rPh sb="4" eb="6">
      <t>ネンド</t>
    </rPh>
    <phoneticPr fontId="5"/>
  </si>
  <si>
    <t>平成29年度</t>
    <rPh sb="0" eb="2">
      <t>ヘイセイ</t>
    </rPh>
    <rPh sb="4" eb="6">
      <t>ネンド</t>
    </rPh>
    <phoneticPr fontId="5"/>
  </si>
  <si>
    <t>(2)各会計、関係団体の財政状況及び健全化判断比率（市町村）</t>
    <rPh sb="26" eb="29">
      <t>シチョウソン</t>
    </rPh>
    <phoneticPr fontId="5"/>
  </si>
  <si>
    <t>平成30年度</t>
  </si>
  <si>
    <t>大阪府八尾市</t>
  </si>
  <si>
    <t>一般会計等の財政状況（単位：百万円）</t>
    <rPh sb="0" eb="2">
      <t>イッパン</t>
    </rPh>
    <rPh sb="2" eb="4">
      <t>カイケイ</t>
    </rPh>
    <rPh sb="4" eb="5">
      <t>トウ</t>
    </rPh>
    <rPh sb="6" eb="8">
      <t>ザイセイ</t>
    </rPh>
    <rPh sb="8" eb="10">
      <t>ジョウキョウ</t>
    </rPh>
    <phoneticPr fontId="29"/>
  </si>
  <si>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9"/>
  </si>
  <si>
    <t>会計名</t>
    <rPh sb="0" eb="2">
      <t>カイケイ</t>
    </rPh>
    <rPh sb="2" eb="3">
      <t>メイ</t>
    </rPh>
    <phoneticPr fontId="29"/>
  </si>
  <si>
    <t>歳入</t>
    <rPh sb="0" eb="2">
      <t>サイニュウ</t>
    </rPh>
    <phoneticPr fontId="29"/>
  </si>
  <si>
    <t>歳出</t>
    <phoneticPr fontId="29"/>
  </si>
  <si>
    <t>形式収支</t>
    <phoneticPr fontId="29"/>
  </si>
  <si>
    <t>実質収支</t>
    <phoneticPr fontId="29"/>
  </si>
  <si>
    <t>他会計等
からの
繰入金</t>
    <rPh sb="9" eb="11">
      <t>クリイレ</t>
    </rPh>
    <rPh sb="11" eb="12">
      <t>キン</t>
    </rPh>
    <phoneticPr fontId="29"/>
  </si>
  <si>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</si>
  <si>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</si>
  <si>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</si>
  <si>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</si>
  <si>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</si>
  <si>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</si>
  <si>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</si>
  <si>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</si>
  <si>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</si>
  <si>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</si>
  <si>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</si>
  <si>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</si>
  <si>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</si>
  <si>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t>
    <phoneticPr fontId="5"/>
  </si>
  <si>
    <t>母子父子寡婦福祉資金貸付金特別会計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</si>
  <si>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</si>
  <si>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</si>
  <si>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</si>
  <si>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</si>
  <si>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</si>
  <si>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</si>
  <si>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</si>
  <si>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</si>
  <si>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</si>
  <si>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</si>
  <si>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</si>
  <si>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</si>
  <si>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</si>
  <si>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</si>
  <si>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</si>
  <si>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</si>
  <si>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</si>
  <si>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</si>
  <si>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病院事業会計</t>
    <phoneticPr fontId="5"/>
  </si>
  <si>
    <t>法適用企業</t>
    <phoneticPr fontId="5"/>
  </si>
  <si>
    <t>水道事業会計</t>
    <phoneticPr fontId="5"/>
  </si>
  <si>
    <t>公共下水道事業会計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</si>
  <si>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</si>
  <si>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</si>
  <si>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</si>
  <si>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9"/>
  </si>
  <si>
    <t>総収益
（歳入）</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</si>
  <si>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</si>
  <si>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</si>
  <si>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</si>
  <si>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</si>
  <si>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</si>
  <si>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</si>
  <si>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</si>
  <si>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</si>
  <si>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</si>
  <si>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</si>
  <si>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</si>
  <si>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</si>
  <si>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9"/>
  </si>
  <si>
    <t>平成28年度</t>
    <rPh sb="0" eb="2">
      <t>ヘイセイ</t>
    </rPh>
    <rPh sb="4" eb="6">
      <t>ネンド</t>
    </rPh>
    <phoneticPr fontId="5"/>
  </si>
  <si>
    <t>分母比</t>
    <rPh sb="0" eb="2">
      <t>ブンボ</t>
    </rPh>
    <rPh sb="2" eb="3">
      <t>ヒ</t>
    </rPh>
    <phoneticPr fontId="5"/>
  </si>
  <si>
    <t>内訳</t>
    <rPh sb="0" eb="2">
      <t>ウチワケ</t>
    </rPh>
    <phoneticPr fontId="29"/>
  </si>
  <si>
    <t>元利償還金</t>
    <rPh sb="0" eb="2">
      <t>ガンリ</t>
    </rPh>
    <rPh sb="2" eb="5">
      <t>ショウカンキン</t>
    </rPh>
    <phoneticPr fontId="29"/>
  </si>
  <si>
    <t xml:space="preserve">一般会計等に係る地方債の現在高 </t>
    <rPh sb="0" eb="2">
      <t>イッパン</t>
    </rPh>
    <rPh sb="2" eb="4">
      <t>カイケイ</t>
    </rPh>
    <rPh sb="4" eb="5">
      <t>トウ</t>
    </rPh>
    <rPh sb="6" eb="7">
      <t>カカ</t>
    </rPh>
    <rPh sb="8" eb="11">
      <t>チホウサイ</t>
    </rPh>
    <rPh sb="12" eb="15">
      <t>ゲンザイダカ</t>
    </rPh>
    <phoneticPr fontId="29"/>
  </si>
  <si>
    <t>債務負担行為</t>
    <rPh sb="0" eb="2">
      <t>サイム</t>
    </rPh>
    <rPh sb="2" eb="4">
      <t>フタン</t>
    </rPh>
    <rPh sb="4" eb="6">
      <t>コウイ</t>
    </rPh>
    <phoneticPr fontId="5"/>
  </si>
  <si>
    <t>PFI事業に係るもの</t>
    <rPh sb="3" eb="5">
      <t>ジギョウ</t>
    </rPh>
    <rPh sb="6" eb="7">
      <t>カカ</t>
    </rPh>
    <phoneticPr fontId="29"/>
  </si>
  <si>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</si>
  <si>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</si>
  <si>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</si>
  <si>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</si>
  <si>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9"/>
  </si>
  <si>
    <t>-</t>
    <phoneticPr fontId="5"/>
  </si>
  <si>
    <t>-</t>
    <phoneticPr fontId="5"/>
  </si>
  <si>
    <t>いわゆる五省協定等に係るもの</t>
    <rPh sb="4" eb="6">
      <t>ゴショウ</t>
    </rPh>
    <rPh sb="6" eb="9">
      <t>キョウテイトウ</t>
    </rPh>
    <rPh sb="10" eb="11">
      <t>カカ</t>
    </rPh>
    <phoneticPr fontId="29"/>
  </si>
  <si>
    <t>-</t>
    <phoneticPr fontId="5"/>
  </si>
  <si>
    <t>準元利償還金</t>
    <rPh sb="0" eb="1">
      <t>ジュン</t>
    </rPh>
    <rPh sb="1" eb="3">
      <t>ガンリ</t>
    </rPh>
    <rPh sb="3" eb="6">
      <t>ショウカンキン</t>
    </rPh>
    <phoneticPr fontId="29"/>
  </si>
  <si>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9"/>
  </si>
  <si>
    <t xml:space="preserve">公営企業債等繰入見込額 </t>
    <rPh sb="0" eb="2">
      <t>コウエイ</t>
    </rPh>
    <rPh sb="2" eb="5">
      <t>キギョウサイ</t>
    </rPh>
    <rPh sb="5" eb="6">
      <t>トウ</t>
    </rPh>
    <rPh sb="6" eb="8">
      <t>クリイ</t>
    </rPh>
    <rPh sb="8" eb="11">
      <t>ミコミガク</t>
    </rPh>
    <phoneticPr fontId="29"/>
  </si>
  <si>
    <t>国営土地改良事業に係るもの</t>
    <rPh sb="0" eb="2">
      <t>コクエイ</t>
    </rPh>
    <rPh sb="2" eb="4">
      <t>トチ</t>
    </rPh>
    <rPh sb="4" eb="6">
      <t>カイリョウ</t>
    </rPh>
    <rPh sb="6" eb="8">
      <t>ジギョウ</t>
    </rPh>
    <rPh sb="9" eb="10">
      <t>カカ</t>
    </rPh>
    <phoneticPr fontId="29"/>
  </si>
  <si>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</si>
  <si>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9"/>
  </si>
  <si>
    <t xml:space="preserve">組合等負担等見込額 </t>
    <rPh sb="0" eb="2">
      <t>クミアイ</t>
    </rPh>
    <rPh sb="2" eb="3">
      <t>トウ</t>
    </rPh>
    <rPh sb="3" eb="5">
      <t>フタン</t>
    </rPh>
    <rPh sb="5" eb="6">
      <t>トウ</t>
    </rPh>
    <rPh sb="6" eb="9">
      <t>ミコミガク</t>
    </rPh>
    <phoneticPr fontId="29"/>
  </si>
  <si>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</si>
  <si>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</si>
  <si>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9"/>
  </si>
  <si>
    <t xml:space="preserve">退職手当負担見込額 </t>
    <rPh sb="0" eb="2">
      <t>タイショク</t>
    </rPh>
    <rPh sb="2" eb="4">
      <t>テアテ</t>
    </rPh>
    <rPh sb="4" eb="6">
      <t>フタン</t>
    </rPh>
    <rPh sb="6" eb="9">
      <t>ミコミガク</t>
    </rPh>
    <phoneticPr fontId="29"/>
  </si>
  <si>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</si>
  <si>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</si>
  <si>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9"/>
  </si>
  <si>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9"/>
  </si>
  <si>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</si>
  <si>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</si>
  <si>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9"/>
  </si>
  <si>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</si>
  <si>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</si>
  <si>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</si>
  <si>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</si>
  <si>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</si>
  <si>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</si>
  <si>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9"/>
  </si>
  <si>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</si>
  <si>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</si>
  <si>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</si>
  <si>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</si>
  <si>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</si>
  <si>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9"/>
  </si>
  <si>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</si>
  <si>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</si>
  <si>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9"/>
  </si>
  <si>
    <t xml:space="preserve">充当可能特定歳入 </t>
    <rPh sb="0" eb="2">
      <t>ジュウトウ</t>
    </rPh>
    <rPh sb="2" eb="4">
      <t>カノウ</t>
    </rPh>
    <rPh sb="4" eb="6">
      <t>トクテイ</t>
    </rPh>
    <rPh sb="6" eb="8">
      <t>サイニュウ</t>
    </rPh>
    <phoneticPr fontId="29"/>
  </si>
  <si>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</si>
  <si>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9"/>
  </si>
  <si>
    <t>水道事業会計</t>
    <phoneticPr fontId="5"/>
  </si>
  <si>
    <t>(Ｆ)</t>
    <phoneticPr fontId="5"/>
  </si>
  <si>
    <t>介護保険事業特別会計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</si>
  <si>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</si>
  <si>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</si>
  <si>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</si>
  <si>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</si>
  <si>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9"/>
  </si>
  <si>
    <t>土地開発公社に係る将来負担額</t>
    <rPh sb="0" eb="2">
      <t>トチ</t>
    </rPh>
    <rPh sb="2" eb="4">
      <t>カイハツ</t>
    </rPh>
    <rPh sb="4" eb="6">
      <t>コウシャ</t>
    </rPh>
    <rPh sb="7" eb="8">
      <t>カカ</t>
    </rPh>
    <rPh sb="9" eb="11">
      <t>ショウライ</t>
    </rPh>
    <rPh sb="11" eb="14">
      <t>フタンガク</t>
    </rPh>
    <phoneticPr fontId="29"/>
  </si>
  <si>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</si>
  <si>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</si>
  <si>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</si>
  <si>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</si>
  <si>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</si>
  <si>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</si>
  <si>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</si>
  <si>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</si>
  <si>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</si>
  <si>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9"/>
  </si>
  <si>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</si>
  <si>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</si>
  <si>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</si>
  <si>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</si>
  <si>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</si>
  <si>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</si>
  <si>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</si>
  <si>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</si>
  <si>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</si>
  <si>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</si>
  <si>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</si>
  <si>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</si>
  <si>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</si>
  <si>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</si>
  <si>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</si>
  <si>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</si>
  <si>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</si>
  <si>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</si>
  <si>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</si>
  <si>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</si>
  <si>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</si>
  <si>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</si>
  <si>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</si>
  <si>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</si>
  <si>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</si>
  <si>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</si>
  <si>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</si>
  <si>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</si>
  <si>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</si>
  <si>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</si>
  <si>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</si>
  <si>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</si>
  <si>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</si>
  <si>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</si>
  <si>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</si>
  <si>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</si>
  <si>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</si>
  <si>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</si>
  <si>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</si>
  <si>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</si>
  <si>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</si>
  <si>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</si>
  <si>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</si>
  <si>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</si>
  <si>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</si>
  <si>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</si>
  <si>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</si>
  <si>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</si>
  <si>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</si>
  <si>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</si>
  <si>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</si>
  <si>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</si>
  <si>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</si>
  <si>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</si>
  <si>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</si>
  <si>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</si>
  <si>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</si>
  <si>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</si>
  <si>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</si>
  <si>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</si>
  <si>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</si>
  <si>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</si>
  <si>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</si>
  <si>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</si>
  <si>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</si>
  <si>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</si>
  <si>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</si>
  <si>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</si>
  <si>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</si>
  <si>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3.05</t>
  </si>
  <si>
    <t>▲ 0.71</t>
  </si>
  <si>
    <t>▲ 0.16</t>
  </si>
  <si>
    <t>病院事業会計</t>
  </si>
  <si>
    <t>水道事業会計</t>
  </si>
  <si>
    <t>公共下水道事業会計</t>
  </si>
  <si>
    <t>一般会計</t>
  </si>
  <si>
    <t>国民健康保険事業特別会計</t>
  </si>
  <si>
    <t>▲ 1.63</t>
  </si>
  <si>
    <t>▲ 0.95</t>
  </si>
  <si>
    <t>▲ 0.76</t>
  </si>
  <si>
    <t>後期高齢者医療事業特別会計</t>
  </si>
  <si>
    <t>介護保険事業特別会計</t>
  </si>
  <si>
    <t>土地取得事業特別会計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</si>
  <si>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</si>
  <si>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</si>
  <si>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</si>
  <si>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</si>
  <si>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</si>
  <si>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</si>
  <si>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</si>
  <si>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</si>
  <si>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</si>
  <si>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大阪府都市競艇企業団</t>
    <rPh sb="0" eb="3">
      <t>オオサカフ</t>
    </rPh>
    <rPh sb="3" eb="5">
      <t>トシ</t>
    </rPh>
    <rPh sb="5" eb="7">
      <t>キョウテイ</t>
    </rPh>
    <rPh sb="7" eb="9">
      <t>キギョウ</t>
    </rPh>
    <rPh sb="9" eb="10">
      <t>ダン</t>
    </rPh>
    <phoneticPr fontId="2"/>
  </si>
  <si>
    <t>八尾市柏原市火葬場組合</t>
    <rPh sb="0" eb="3">
      <t>ヤオシ</t>
    </rPh>
    <rPh sb="3" eb="6">
      <t>カシワラシ</t>
    </rPh>
    <rPh sb="6" eb="9">
      <t>カソウバ</t>
    </rPh>
    <rPh sb="9" eb="11">
      <t>クミアイ</t>
    </rPh>
    <phoneticPr fontId="2"/>
  </si>
  <si>
    <t>恩智川水防事務組合</t>
    <rPh sb="0" eb="2">
      <t>オンヂ</t>
    </rPh>
    <rPh sb="2" eb="3">
      <t>ガワ</t>
    </rPh>
    <rPh sb="3" eb="5">
      <t>スイボウ</t>
    </rPh>
    <rPh sb="5" eb="7">
      <t>ジム</t>
    </rPh>
    <rPh sb="7" eb="9">
      <t>クミアイ</t>
    </rPh>
    <phoneticPr fontId="2"/>
  </si>
  <si>
    <t>大和川右岸水防事務組合</t>
    <rPh sb="0" eb="2">
      <t>ヤマト</t>
    </rPh>
    <rPh sb="2" eb="3">
      <t>ガワ</t>
    </rPh>
    <rPh sb="3" eb="5">
      <t>ウガン</t>
    </rPh>
    <rPh sb="5" eb="7">
      <t>スイボウ</t>
    </rPh>
    <rPh sb="7" eb="9">
      <t>ジム</t>
    </rPh>
    <rPh sb="9" eb="11">
      <t>クミアイ</t>
    </rPh>
    <phoneticPr fontId="2"/>
  </si>
  <si>
    <t>大阪市・八尾市・松原市環境施設組合</t>
    <rPh sb="0" eb="3">
      <t>オオサカシ</t>
    </rPh>
    <rPh sb="4" eb="7">
      <t>ヤオシ</t>
    </rPh>
    <rPh sb="8" eb="11">
      <t>マツバラシ</t>
    </rPh>
    <rPh sb="11" eb="13">
      <t>カンキョウ</t>
    </rPh>
    <rPh sb="13" eb="15">
      <t>シセツ</t>
    </rPh>
    <rPh sb="15" eb="17">
      <t>クミアイ</t>
    </rPh>
    <phoneticPr fontId="2"/>
  </si>
  <si>
    <t>大阪広域水道企業団(水道事業会計)</t>
    <rPh sb="0" eb="2">
      <t>オオサカ</t>
    </rPh>
    <rPh sb="2" eb="4">
      <t>コウイキ</t>
    </rPh>
    <rPh sb="4" eb="6">
      <t>スイドウ</t>
    </rPh>
    <rPh sb="6" eb="8">
      <t>キギョウ</t>
    </rPh>
    <rPh sb="8" eb="9">
      <t>ダン</t>
    </rPh>
    <rPh sb="10" eb="12">
      <t>スイドウ</t>
    </rPh>
    <rPh sb="12" eb="14">
      <t>ジギョウ</t>
    </rPh>
    <rPh sb="14" eb="16">
      <t>カイケイ</t>
    </rPh>
    <phoneticPr fontId="2"/>
  </si>
  <si>
    <t>大阪広域水道企業団(工業用水道事業会計)</t>
    <rPh sb="0" eb="2">
      <t>オオサカ</t>
    </rPh>
    <rPh sb="2" eb="4">
      <t>コウイキ</t>
    </rPh>
    <rPh sb="4" eb="6">
      <t>スイドウ</t>
    </rPh>
    <rPh sb="6" eb="8">
      <t>キギョウ</t>
    </rPh>
    <rPh sb="8" eb="9">
      <t>ダン</t>
    </rPh>
    <rPh sb="10" eb="13">
      <t>コウギョウヨウ</t>
    </rPh>
    <rPh sb="13" eb="15">
      <t>スイドウ</t>
    </rPh>
    <rPh sb="15" eb="17">
      <t>ジギョウ</t>
    </rPh>
    <rPh sb="17" eb="19">
      <t>カイケイ</t>
    </rPh>
    <phoneticPr fontId="2"/>
  </si>
  <si>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2"/>
  </si>
  <si>
    <t>大阪府後期高齢者医療広域連合(後期高齢者医療特別会計)</t>
    <rPh sb="0" eb="2">
      <t>オオサカ</t>
    </rPh>
    <rPh sb="2" eb="3">
      <t>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</si>
  <si>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</si>
  <si>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</si>
  <si>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</si>
  <si>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</si>
  <si>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八尾市文化財調査研究会</t>
    <rPh sb="0" eb="3">
      <t>ヤオシ</t>
    </rPh>
    <rPh sb="3" eb="6">
      <t>ブンカザイ</t>
    </rPh>
    <rPh sb="6" eb="8">
      <t>チョウサ</t>
    </rPh>
    <rPh sb="8" eb="11">
      <t>ケンキュウカイ</t>
    </rPh>
    <phoneticPr fontId="2"/>
  </si>
  <si>
    <t>八尾市文化振興事業団</t>
    <rPh sb="0" eb="3">
      <t>ヤオシ</t>
    </rPh>
    <rPh sb="3" eb="5">
      <t>ブンカ</t>
    </rPh>
    <rPh sb="5" eb="7">
      <t>シンコウ</t>
    </rPh>
    <rPh sb="7" eb="10">
      <t>ジギョウダン</t>
    </rPh>
    <phoneticPr fontId="2"/>
  </si>
  <si>
    <t>八尾市中小企業勤労者福祉サービスセンター</t>
    <rPh sb="0" eb="3">
      <t>ヤオシ</t>
    </rPh>
    <rPh sb="3" eb="5">
      <t>チュウショウ</t>
    </rPh>
    <rPh sb="5" eb="7">
      <t>キギョウ</t>
    </rPh>
    <rPh sb="7" eb="10">
      <t>キンロウシャ</t>
    </rPh>
    <rPh sb="10" eb="12">
      <t>フクシ</t>
    </rPh>
    <phoneticPr fontId="2"/>
  </si>
  <si>
    <t>八尾市国際交流センター</t>
    <rPh sb="0" eb="3">
      <t>ヤオシ</t>
    </rPh>
    <rPh sb="3" eb="5">
      <t>コクサイ</t>
    </rPh>
    <rPh sb="5" eb="7">
      <t>コウリュウ</t>
    </rPh>
    <phoneticPr fontId="2"/>
  </si>
  <si>
    <t>八尾体育振興会</t>
    <rPh sb="0" eb="2">
      <t>ヤオ</t>
    </rPh>
    <rPh sb="2" eb="4">
      <t>タイイク</t>
    </rPh>
    <rPh sb="4" eb="6">
      <t>シンコウ</t>
    </rPh>
    <rPh sb="6" eb="7">
      <t>カイ</t>
    </rPh>
    <phoneticPr fontId="2"/>
  </si>
  <si>
    <t>八尾シティネット</t>
    <rPh sb="0" eb="2">
      <t>ヤオ</t>
    </rPh>
    <phoneticPr fontId="2"/>
  </si>
  <si>
    <t>やおコミュニティ放送</t>
    <rPh sb="8" eb="10">
      <t>ホウソウ</t>
    </rPh>
    <phoneticPr fontId="2"/>
  </si>
  <si>
    <t>八尾モール</t>
    <rPh sb="0" eb="2">
      <t>ヤオ</t>
    </rPh>
    <phoneticPr fontId="2"/>
  </si>
  <si>
    <t>大阪外環状鉄道</t>
    <rPh sb="0" eb="2">
      <t>オオサカ</t>
    </rPh>
    <rPh sb="2" eb="3">
      <t>ソト</t>
    </rPh>
    <rPh sb="3" eb="5">
      <t>カンジョウ</t>
    </rPh>
    <rPh sb="5" eb="7">
      <t>テツドウ</t>
    </rPh>
    <phoneticPr fontId="2"/>
  </si>
  <si>
    <t>-</t>
    <phoneticPr fontId="2"/>
  </si>
  <si>
    <t>-</t>
    <phoneticPr fontId="2"/>
  </si>
  <si>
    <t>地域福祉推進基金</t>
    <rPh sb="0" eb="2">
      <t>チイキ</t>
    </rPh>
    <rPh sb="2" eb="4">
      <t>フクシ</t>
    </rPh>
    <rPh sb="4" eb="6">
      <t>スイシン</t>
    </rPh>
    <rPh sb="6" eb="8">
      <t>キキン</t>
    </rPh>
    <phoneticPr fontId="2"/>
  </si>
  <si>
    <t>公共公益施設整備基金</t>
    <rPh sb="0" eb="2">
      <t>コウキョウ</t>
    </rPh>
    <rPh sb="2" eb="4">
      <t>コウエキ</t>
    </rPh>
    <rPh sb="4" eb="6">
      <t>シセツ</t>
    </rPh>
    <rPh sb="6" eb="8">
      <t>セイビ</t>
    </rPh>
    <rPh sb="8" eb="10">
      <t>キキン</t>
    </rPh>
    <phoneticPr fontId="2"/>
  </si>
  <si>
    <t>緑化基金</t>
    <rPh sb="0" eb="2">
      <t>リョクカ</t>
    </rPh>
    <rPh sb="2" eb="4">
      <t>キキン</t>
    </rPh>
    <phoneticPr fontId="2"/>
  </si>
  <si>
    <t>奨学基金</t>
    <rPh sb="0" eb="2">
      <t>ショウガク</t>
    </rPh>
    <rPh sb="2" eb="4">
      <t>キキン</t>
    </rPh>
    <phoneticPr fontId="2"/>
  </si>
  <si>
    <t>こども夢基金</t>
    <rPh sb="3" eb="4">
      <t>ユメ</t>
    </rPh>
    <rPh sb="4" eb="6">
      <t>キキン</t>
    </rPh>
    <phoneticPr fontId="2"/>
  </si>
  <si>
    <t>-</t>
    <phoneticPr fontId="2"/>
  </si>
  <si>
    <t>平成30年度</t>
    <phoneticPr fontId="24"/>
  </si>
  <si>
    <t>大阪府八尾市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</si>
  <si>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</si>
  <si>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</si>
  <si>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</si>
  <si>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</si>
  <si>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</si>
  <si>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</si>
  <si>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</si>
  <si>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</si>
  <si>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</si>
  <si>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</si>
  <si>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</si>
  <si>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</si>
  <si>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</si>
  <si>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</si>
  <si>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</si>
  <si>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</si>
  <si>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</si>
  <si>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</si>
  <si>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</si>
  <si>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</si>
  <si>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</si>
  <si>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</si>
  <si>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</si>
  <si>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</si>
  <si>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</si>
  <si>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</si>
  <si>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</si>
  <si>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</si>
  <si>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</si>
  <si>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</si>
  <si>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</si>
  <si>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</si>
  <si>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</si>
  <si>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</si>
  <si>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</si>
  <si>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</si>
  <si>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</si>
  <si>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</si>
  <si>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</si>
  <si>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</si>
  <si>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</si>
  <si>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</si>
  <si>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</si>
  <si>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</si>
  <si>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</si>
  <si>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</si>
  <si>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</si>
  <si>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</si>
  <si>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</si>
  <si>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</si>
  <si>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</si>
  <si>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</si>
  <si>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</si>
  <si>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</si>
  <si>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</si>
  <si>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</si>
  <si>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</si>
  <si>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</si>
  <si>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</si>
  <si>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</si>
  <si>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</si>
  <si>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</si>
  <si>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</si>
  <si>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</si>
  <si>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</si>
  <si>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</si>
  <si>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</si>
  <si>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</si>
  <si>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</si>
  <si>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</si>
  <si>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</si>
  <si>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</si>
  <si>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</si>
  <si>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</si>
  <si>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</si>
  <si>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</si>
  <si>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</si>
  <si>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</si>
  <si>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</si>
  <si>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</si>
  <si>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</si>
  <si>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</si>
  <si>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</si>
  <si>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</si>
  <si>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</si>
  <si>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　扶助費</t>
    <phoneticPr fontId="5"/>
  </si>
  <si>
    <t>国有提供交付金(特別区財調交付金)</t>
  </si>
  <si>
    <t>　公債費</t>
    <phoneticPr fontId="5"/>
  </si>
  <si>
    <t>都道府県支出金</t>
  </si>
  <si>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</si>
  <si>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</si>
  <si>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</si>
  <si>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</si>
  <si>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</si>
  <si>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</si>
  <si>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</si>
  <si>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</si>
  <si>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</si>
  <si>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</si>
  <si>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</si>
  <si>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</si>
  <si>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</si>
  <si>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</si>
  <si>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</si>
  <si>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</si>
  <si>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</si>
  <si>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</si>
  <si>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</si>
  <si>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</si>
  <si>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</si>
  <si>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</si>
  <si>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</si>
  <si>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</si>
  <si>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</si>
  <si>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</si>
  <si>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</si>
  <si>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</si>
  <si>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</si>
  <si>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</si>
  <si>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</si>
  <si>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</si>
  <si>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</si>
  <si>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</si>
  <si>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介護サービス</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</si>
  <si>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</si>
  <si>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</si>
  <si>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</si>
  <si>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</si>
  <si>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</si>
  <si>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</si>
  <si>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</si>
  <si>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</si>
  <si>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</si>
  <si>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</si>
  <si>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</si>
  <si>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</si>
  <si>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</si>
  <si>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</si>
  <si>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</si>
  <si>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</si>
  <si>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</si>
  <si>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</si>
  <si>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</si>
  <si>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</si>
  <si>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</si>
  <si>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</si>
  <si>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</si>
  <si>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公営企業債等繰入見込額（公共下水道事業会計・病院事業会計）の減少及び、充当可能基金、都市計画税等の充当可能財源等が増加したことにより前年度比で改善し、類似団体内平均値と比較すると平均を下回る結果となった。
　有形固定資産減価償却率については、類似団体内平均値よりも低い水準となっている。これは、近年、学校園施設耐震化事業及び、公立認定こども園整備事業（既存の幼稚園・保育所の集約化事業）を進めたことによるものであり、増加率についても昨年度と比較し緩やかとなっている。</t>
    <rPh sb="13" eb="15">
      <t>コウエイ</t>
    </rPh>
    <rPh sb="15" eb="17">
      <t>キギョウ</t>
    </rPh>
    <rPh sb="17" eb="18">
      <t>サイ</t>
    </rPh>
    <rPh sb="18" eb="19">
      <t>トウ</t>
    </rPh>
    <rPh sb="19" eb="21">
      <t>クリイレ</t>
    </rPh>
    <rPh sb="21" eb="23">
      <t>ミコミ</t>
    </rPh>
    <rPh sb="23" eb="24">
      <t>ガク</t>
    </rPh>
    <rPh sb="25" eb="27">
      <t>コウキョウ</t>
    </rPh>
    <rPh sb="27" eb="30">
      <t>ゲスイドウ</t>
    </rPh>
    <rPh sb="30" eb="32">
      <t>ジギョウ</t>
    </rPh>
    <rPh sb="32" eb="34">
      <t>カイケイ</t>
    </rPh>
    <rPh sb="35" eb="37">
      <t>ビョウイン</t>
    </rPh>
    <rPh sb="37" eb="39">
      <t>ジギョウ</t>
    </rPh>
    <rPh sb="39" eb="41">
      <t>カイケイ</t>
    </rPh>
    <rPh sb="43" eb="45">
      <t>ゲンショウ</t>
    </rPh>
    <rPh sb="45" eb="46">
      <t>オヨ</t>
    </rPh>
    <rPh sb="48" eb="50">
      <t>ジュウトウ</t>
    </rPh>
    <rPh sb="50" eb="52">
      <t>カノウ</t>
    </rPh>
    <rPh sb="52" eb="54">
      <t>キキン</t>
    </rPh>
    <rPh sb="55" eb="57">
      <t>トシ</t>
    </rPh>
    <rPh sb="57" eb="59">
      <t>ケイカク</t>
    </rPh>
    <rPh sb="59" eb="60">
      <t>ゼイ</t>
    </rPh>
    <rPh sb="60" eb="61">
      <t>トウ</t>
    </rPh>
    <rPh sb="62" eb="64">
      <t>ジュウトウ</t>
    </rPh>
    <rPh sb="64" eb="66">
      <t>カノウ</t>
    </rPh>
    <rPh sb="66" eb="68">
      <t>ザイゲン</t>
    </rPh>
    <rPh sb="68" eb="69">
      <t>トウ</t>
    </rPh>
    <rPh sb="70" eb="72">
      <t>ゾウカ</t>
    </rPh>
    <rPh sb="79" eb="82">
      <t>ゼンネンド</t>
    </rPh>
    <rPh sb="82" eb="83">
      <t>ヒ</t>
    </rPh>
    <rPh sb="84" eb="86">
      <t>カイゼン</t>
    </rPh>
    <rPh sb="105" eb="107">
      <t>シタマワ</t>
    </rPh>
    <rPh sb="108" eb="110">
      <t>ケッカ</t>
    </rPh>
    <rPh sb="173" eb="174">
      <t>オヨ</t>
    </rPh>
    <rPh sb="184" eb="186">
      <t>セイビ</t>
    </rPh>
    <rPh sb="186" eb="188">
      <t>ジギョウ</t>
    </rPh>
    <rPh sb="189" eb="191">
      <t>キゾン</t>
    </rPh>
    <rPh sb="203" eb="205">
      <t>ジギョウ</t>
    </rPh>
    <rPh sb="221" eb="223">
      <t>ゾウカ</t>
    </rPh>
    <rPh sb="223" eb="224">
      <t>リツ</t>
    </rPh>
    <rPh sb="229" eb="232">
      <t>サクネンド</t>
    </rPh>
    <rPh sb="233" eb="235">
      <t>ヒカク</t>
    </rPh>
    <rPh sb="236" eb="237">
      <t>ユル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</si>
  <si>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</si>
  <si>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</si>
  <si>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</si>
  <si>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</si>
  <si>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</si>
  <si>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</si>
  <si>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r>
      <t>　近年集中的に実施した学校園施設耐震化事業等に伴う地方債の発行、大阪市・八尾市・松原市環境施設組合設立による組合が起こした地方債の元利償還金に対する負担金の発生等により、H27がピークであったが、公債費の抑制等に努めた結果、将来負担比率、実質公債費比率ともに類似団体内平均値を下回った。しかしながら、第三セクター等改革推進債や退職手当債など、基準財政需要額に算入されない公債費の償還が続く等、当面、公債費は高い水準で推移することが見込</t>
    </r>
    <r>
      <rPr>
        <sz val="11"/>
        <rFont val="ＭＳ Ｐゴシック"/>
        <family val="3"/>
        <charset val="128"/>
      </rPr>
      <t>まれる。</t>
    </r>
    <r>
      <rPr>
        <sz val="11"/>
        <color indexed="8"/>
        <rFont val="ＭＳ Ｐゴシック"/>
        <family val="3"/>
        <charset val="128"/>
      </rPr>
      <t xml:space="preserve">
　</t>
    </r>
    <r>
      <rPr>
        <sz val="11"/>
        <rFont val="ＭＳ Ｐゴシック"/>
        <family val="3"/>
        <charset val="128"/>
      </rPr>
      <t>今後も、</t>
    </r>
    <r>
      <rPr>
        <sz val="11"/>
        <color indexed="8"/>
        <rFont val="ＭＳ Ｐゴシック"/>
        <family val="3"/>
        <charset val="128"/>
      </rPr>
      <t>事業実施の適正化を図るとともに、公債費の適切な管理に努めていく。</t>
    </r>
    <rPh sb="98" eb="101">
      <t>コウサイヒ</t>
    </rPh>
    <rPh sb="102" eb="104">
      <t>ヨクセイ</t>
    </rPh>
    <rPh sb="104" eb="105">
      <t>トウ</t>
    </rPh>
    <rPh sb="106" eb="107">
      <t>ツト</t>
    </rPh>
    <rPh sb="109" eb="111">
      <t>ケッカ</t>
    </rPh>
    <rPh sb="123" eb="124">
      <t>ヒ</t>
    </rPh>
    <rPh sb="138" eb="140">
      <t>シタマワ</t>
    </rPh>
    <rPh sb="189" eb="191">
      <t>ショウカン</t>
    </rPh>
    <rPh sb="192" eb="193">
      <t>ツヅ</t>
    </rPh>
    <rPh sb="199" eb="202">
      <t>コウサイヒ</t>
    </rPh>
    <rPh sb="223" eb="225">
      <t>コンゴ</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</si>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</sst>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9"/>
      <color indexed="12"/>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55"/>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19" fillId="5" borderId="0" xfId="12" applyNumberFormat="1" applyFont="1" applyFill="1" applyProtection="1">
      <alignment vertical="center"/>
    </xf>
    <xf numFmtId="0" fontId="19" fillId="5" borderId="0" xfId="12" applyFont="1" applyFill="1" applyProtection="1">
      <alignment vertical="center"/>
    </xf>
    <xf numFmtId="0" fontId="19" fillId="5" borderId="0" xfId="12" applyFont="1" applyFill="1" applyBorder="1" applyAlignment="1" applyProtection="1">
      <alignment vertical="center"/>
    </xf>
    <xf numFmtId="0" fontId="19" fillId="5" borderId="75" xfId="12" applyFont="1" applyFill="1" applyBorder="1" applyProtection="1">
      <alignment vertical="center"/>
    </xf>
    <xf numFmtId="0" fontId="1" fillId="5" borderId="0" xfId="13" applyFill="1" applyProtection="1">
      <alignment vertical="center"/>
    </xf>
    <xf numFmtId="0" fontId="1" fillId="0" borderId="0" xfId="13" applyProtection="1">
      <alignment vertical="center"/>
    </xf>
    <xf numFmtId="0" fontId="30" fillId="5" borderId="0" xfId="12" applyFont="1" applyFill="1" applyAlignment="1" applyProtection="1">
      <alignment vertical="center"/>
    </xf>
    <xf numFmtId="0" fontId="19" fillId="5" borderId="0" xfId="12" applyFont="1" applyFill="1" applyAlignment="1" applyProtection="1">
      <alignment vertical="center"/>
    </xf>
    <xf numFmtId="0" fontId="1" fillId="5" borderId="0" xfId="13" applyFill="1" applyAlignment="1" applyProtection="1">
      <alignment vertical="center"/>
    </xf>
    <xf numFmtId="0" fontId="1" fillId="0" borderId="0" xfId="13" applyAlignment="1" applyProtection="1">
      <alignment vertical="center"/>
    </xf>
    <xf numFmtId="0" fontId="32" fillId="5" borderId="0" xfId="12" applyFont="1" applyFill="1" applyProtection="1">
      <alignment vertical="center"/>
    </xf>
    <xf numFmtId="0" fontId="33" fillId="5" borderId="0" xfId="12" applyFont="1" applyFill="1" applyProtection="1">
      <alignment vertical="center"/>
    </xf>
    <xf numFmtId="0" fontId="33" fillId="5" borderId="0" xfId="13" applyFont="1" applyFill="1" applyProtection="1">
      <alignment vertical="center"/>
    </xf>
    <xf numFmtId="0" fontId="33" fillId="0" borderId="0" xfId="13" applyFont="1" applyProtection="1">
      <alignment vertical="center"/>
    </xf>
    <xf numFmtId="0" fontId="32" fillId="5" borderId="0" xfId="12" applyFont="1" applyFill="1" applyBorder="1" applyProtection="1">
      <alignment vertical="center"/>
    </xf>
    <xf numFmtId="0" fontId="33" fillId="5" borderId="0" xfId="12" applyFont="1" applyFill="1" applyBorder="1" applyProtection="1">
      <alignment vertical="center"/>
    </xf>
    <xf numFmtId="0" fontId="32" fillId="0" borderId="97" xfId="12" applyFont="1" applyBorder="1" applyAlignment="1" applyProtection="1">
      <alignment horizontal="center" vertical="center" shrinkToFit="1"/>
      <protection locked="0"/>
    </xf>
    <xf numFmtId="0" fontId="32" fillId="0" borderId="97" xfId="12" applyFont="1" applyFill="1" applyBorder="1" applyAlignment="1" applyProtection="1">
      <alignment horizontal="center" vertical="center" shrinkToFit="1"/>
      <protection locked="0"/>
    </xf>
    <xf numFmtId="0" fontId="32" fillId="0" borderId="109" xfId="15" applyFont="1" applyBorder="1" applyAlignment="1" applyProtection="1">
      <alignment horizontal="center" vertical="center" shrinkToFit="1"/>
      <protection locked="0"/>
    </xf>
    <xf numFmtId="0" fontId="32" fillId="0" borderId="111" xfId="12" applyFont="1" applyBorder="1" applyAlignment="1" applyProtection="1">
      <alignment horizontal="center" vertical="center" shrinkToFit="1"/>
      <protection locked="0"/>
    </xf>
    <xf numFmtId="0" fontId="32" fillId="0" borderId="111" xfId="12" applyFont="1" applyFill="1" applyBorder="1" applyAlignment="1" applyProtection="1">
      <alignment horizontal="center" vertical="center" shrinkToFit="1"/>
      <protection locked="0"/>
    </xf>
    <xf numFmtId="0" fontId="32" fillId="0" borderId="122" xfId="15" applyFont="1" applyBorder="1" applyAlignment="1" applyProtection="1">
      <alignment horizontal="center" vertical="center" shrinkToFit="1"/>
      <protection locked="0"/>
    </xf>
    <xf numFmtId="0" fontId="32" fillId="7" borderId="20" xfId="12" applyFont="1" applyFill="1" applyBorder="1" applyAlignment="1" applyProtection="1">
      <alignment horizontal="center" vertical="center" shrinkToFit="1"/>
      <protection locked="0"/>
    </xf>
    <xf numFmtId="0" fontId="26" fillId="5" borderId="0" xfId="12" applyFont="1" applyFill="1" applyProtection="1">
      <alignment vertical="center"/>
    </xf>
    <xf numFmtId="0" fontId="32" fillId="0" borderId="135" xfId="12" applyFont="1" applyBorder="1" applyAlignment="1" applyProtection="1">
      <alignment horizontal="center" vertical="center" shrinkToFit="1"/>
      <protection locked="0"/>
    </xf>
    <xf numFmtId="0" fontId="32" fillId="5" borderId="122" xfId="12" applyFont="1" applyFill="1" applyBorder="1" applyAlignment="1" applyProtection="1">
      <alignment horizontal="center" vertical="center" shrinkToFit="1"/>
      <protection locked="0"/>
    </xf>
    <xf numFmtId="0" fontId="1" fillId="5" borderId="0" xfId="13" applyFont="1" applyFill="1" applyProtection="1">
      <alignment vertical="center"/>
    </xf>
    <xf numFmtId="0" fontId="32" fillId="0" borderId="144" xfId="12" applyFont="1" applyBorder="1" applyAlignment="1" applyProtection="1">
      <alignment horizontal="center" vertical="center" shrinkToFit="1"/>
      <protection locked="0"/>
    </xf>
    <xf numFmtId="0" fontId="32" fillId="5" borderId="0" xfId="12" applyFont="1" applyFill="1" applyBorder="1" applyAlignment="1" applyProtection="1">
      <alignment horizontal="center" vertical="center" shrinkToFit="1"/>
    </xf>
    <xf numFmtId="0" fontId="32" fillId="5" borderId="0" xfId="12" applyFont="1" applyFill="1" applyBorder="1" applyAlignment="1" applyProtection="1">
      <alignment horizontal="left" vertical="center" shrinkToFit="1"/>
    </xf>
    <xf numFmtId="177" fontId="32" fillId="5" borderId="0" xfId="12" applyNumberFormat="1" applyFont="1" applyFill="1" applyBorder="1" applyAlignment="1" applyProtection="1">
      <alignment horizontal="right" vertical="center" shrinkToFit="1"/>
    </xf>
    <xf numFmtId="177" fontId="32" fillId="5" borderId="0" xfId="12" applyNumberFormat="1" applyFont="1" applyFill="1" applyBorder="1" applyAlignment="1" applyProtection="1">
      <alignment horizontal="left" vertical="center" shrinkToFit="1"/>
    </xf>
    <xf numFmtId="0" fontId="26" fillId="5" borderId="0" xfId="12" applyFont="1" applyFill="1" applyBorder="1" applyProtection="1">
      <alignment vertical="center"/>
    </xf>
    <xf numFmtId="0" fontId="32" fillId="5" borderId="75" xfId="12" applyFont="1" applyFill="1" applyBorder="1" applyAlignment="1" applyProtection="1">
      <alignment vertical="center"/>
    </xf>
    <xf numFmtId="0" fontId="32" fillId="5" borderId="75" xfId="12" applyFont="1" applyFill="1" applyBorder="1" applyAlignment="1" applyProtection="1">
      <alignment horizontal="center" vertical="center"/>
    </xf>
    <xf numFmtId="0" fontId="32" fillId="5" borderId="31" xfId="12" applyFont="1" applyFill="1" applyBorder="1" applyProtection="1">
      <alignment vertical="center"/>
    </xf>
    <xf numFmtId="0" fontId="32" fillId="5" borderId="11" xfId="12" applyFont="1" applyFill="1" applyBorder="1" applyAlignment="1" applyProtection="1">
      <alignment vertical="center"/>
    </xf>
    <xf numFmtId="0" fontId="32" fillId="5" borderId="12" xfId="12" applyFont="1" applyFill="1" applyBorder="1" applyAlignment="1" applyProtection="1">
      <alignment vertical="center"/>
    </xf>
    <xf numFmtId="0" fontId="32" fillId="5" borderId="0" xfId="12" applyFont="1" applyFill="1" applyBorder="1" applyAlignment="1" applyProtection="1">
      <alignment vertical="center"/>
    </xf>
    <xf numFmtId="0" fontId="32" fillId="5" borderId="66" xfId="12" applyFont="1" applyFill="1" applyBorder="1" applyAlignment="1" applyProtection="1">
      <alignment vertical="center"/>
    </xf>
    <xf numFmtId="0" fontId="32" fillId="5" borderId="0" xfId="12" applyFont="1" applyFill="1" applyAlignment="1" applyProtection="1">
      <alignment vertical="center"/>
    </xf>
    <xf numFmtId="0" fontId="32" fillId="5" borderId="0" xfId="12" applyFont="1" applyFill="1" applyBorder="1" applyAlignment="1" applyProtection="1">
      <alignment horizontal="center" vertical="center"/>
    </xf>
    <xf numFmtId="0" fontId="33" fillId="5" borderId="0" xfId="12" applyFont="1" applyFill="1" applyAlignment="1" applyProtection="1">
      <alignment vertical="center"/>
    </xf>
    <xf numFmtId="0" fontId="33" fillId="5" borderId="0" xfId="12" applyFont="1" applyFill="1" applyBorder="1" applyAlignment="1" applyProtection="1">
      <alignment horizontal="center" vertical="center"/>
    </xf>
    <xf numFmtId="0" fontId="33" fillId="5" borderId="7" xfId="12" applyFont="1" applyFill="1" applyBorder="1" applyAlignment="1" applyProtection="1">
      <alignment vertical="center"/>
    </xf>
    <xf numFmtId="0" fontId="33" fillId="5" borderId="0" xfId="12" applyFont="1" applyFill="1" applyBorder="1" applyAlignment="1" applyProtection="1">
      <alignment vertical="center"/>
    </xf>
    <xf numFmtId="0" fontId="35" fillId="5" borderId="0" xfId="13" applyFont="1" applyFill="1" applyProtection="1">
      <alignment vertical="center"/>
    </xf>
    <xf numFmtId="0" fontId="1" fillId="0" borderId="0" xfId="13">
      <alignment vertical="center"/>
    </xf>
    <xf numFmtId="0" fontId="15" fillId="5" borderId="0" xfId="6" applyFill="1" applyProtection="1">
      <protection hidden="1"/>
    </xf>
    <xf numFmtId="0" fontId="15" fillId="5" borderId="0" xfId="6" applyFill="1"/>
    <xf numFmtId="0" fontId="1" fillId="0" borderId="0" xfId="16" applyFont="1" applyFill="1">
      <alignment vertical="center"/>
    </xf>
    <xf numFmtId="0" fontId="1" fillId="0" borderId="0" xfId="16" applyFont="1" applyFill="1" applyBorder="1">
      <alignment vertical="center"/>
    </xf>
    <xf numFmtId="0" fontId="32"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5" borderId="41" xfId="16" applyFont="1" applyFill="1" applyBorder="1">
      <alignment vertical="center"/>
    </xf>
    <xf numFmtId="0" fontId="1" fillId="5" borderId="12" xfId="16" applyFont="1" applyFill="1" applyBorder="1">
      <alignment vertical="center"/>
    </xf>
    <xf numFmtId="0" fontId="1" fillId="5" borderId="48" xfId="16" applyFont="1" applyFill="1" applyBorder="1">
      <alignment vertical="center"/>
    </xf>
    <xf numFmtId="0" fontId="1" fillId="5" borderId="39" xfId="16" applyFont="1" applyFill="1" applyBorder="1">
      <alignment vertical="center"/>
    </xf>
    <xf numFmtId="0" fontId="1" fillId="5" borderId="31" xfId="16" applyFont="1" applyFill="1" applyBorder="1">
      <alignment vertical="center"/>
    </xf>
    <xf numFmtId="0" fontId="1" fillId="5" borderId="42" xfId="16" applyFont="1" applyFill="1" applyBorder="1">
      <alignment vertical="center"/>
    </xf>
    <xf numFmtId="178" fontId="3" fillId="5" borderId="37" xfId="16" applyNumberFormat="1" applyFont="1" applyFill="1" applyBorder="1">
      <alignment vertical="center"/>
    </xf>
    <xf numFmtId="178" fontId="3" fillId="5" borderId="54" xfId="16" applyNumberFormat="1" applyFont="1" applyFill="1" applyBorder="1">
      <alignment vertical="center"/>
    </xf>
    <xf numFmtId="178" fontId="3" fillId="5" borderId="40" xfId="16" applyNumberFormat="1" applyFont="1" applyFill="1" applyBorder="1">
      <alignment vertical="center"/>
    </xf>
    <xf numFmtId="178" fontId="3" fillId="5" borderId="34" xfId="16" applyNumberFormat="1" applyFont="1" applyFill="1" applyBorder="1" applyAlignment="1">
      <alignment horizontal="center" vertical="center"/>
    </xf>
    <xf numFmtId="178" fontId="19" fillId="5" borderId="186" xfId="16" applyNumberFormat="1" applyFont="1" applyFill="1" applyBorder="1" applyAlignment="1">
      <alignment horizontal="center" vertical="center"/>
    </xf>
    <xf numFmtId="178" fontId="3" fillId="5" borderId="52" xfId="16" applyNumberFormat="1" applyFont="1" applyFill="1" applyBorder="1" applyAlignment="1">
      <alignment horizontal="center" vertical="center"/>
    </xf>
    <xf numFmtId="177" fontId="3" fillId="5" borderId="47" xfId="17" applyNumberFormat="1" applyFont="1" applyFill="1" applyBorder="1" applyAlignment="1">
      <alignment horizontal="right" vertical="center" shrinkToFit="1"/>
    </xf>
    <xf numFmtId="177" fontId="3" fillId="5" borderId="37" xfId="17" applyNumberFormat="1" applyFont="1" applyFill="1" applyBorder="1" applyAlignment="1">
      <alignment horizontal="right" vertical="center" shrinkToFit="1"/>
    </xf>
    <xf numFmtId="187" fontId="3" fillId="5" borderId="187" xfId="17" applyNumberFormat="1" applyFont="1" applyFill="1" applyBorder="1" applyAlignment="1">
      <alignment horizontal="right" vertical="center" shrinkToFit="1"/>
    </xf>
    <xf numFmtId="177" fontId="3" fillId="5" borderId="34" xfId="17" applyNumberFormat="1" applyFont="1" applyFill="1" applyBorder="1" applyAlignment="1">
      <alignment horizontal="right" vertical="center" shrinkToFit="1"/>
    </xf>
    <xf numFmtId="177" fontId="3" fillId="5" borderId="39" xfId="17" applyNumberFormat="1" applyFont="1" applyFill="1" applyBorder="1" applyAlignment="1">
      <alignment horizontal="right" vertical="center" shrinkToFit="1"/>
    </xf>
    <xf numFmtId="187" fontId="3" fillId="5"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5" borderId="34" xfId="16" applyNumberFormat="1" applyFont="1" applyFill="1" applyBorder="1" applyAlignment="1">
      <alignment horizontal="right" vertical="center" shrinkToFit="1"/>
    </xf>
    <xf numFmtId="177" fontId="3" fillId="5" borderId="186" xfId="16" applyNumberFormat="1" applyFont="1" applyFill="1" applyBorder="1" applyAlignment="1">
      <alignment horizontal="right" vertical="center" shrinkToFit="1"/>
    </xf>
    <xf numFmtId="187" fontId="3" fillId="5"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2"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49" fontId="36"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29"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0" fontId="0" fillId="5" borderId="0" xfId="6" applyFont="1" applyFill="1" applyAlignment="1">
      <alignment vertical="center"/>
    </xf>
    <xf numFmtId="0" fontId="15" fillId="5" borderId="0" xfId="6" applyFill="1" applyAlignment="1" applyProtection="1">
      <alignment vertical="center"/>
      <protection hidden="1"/>
    </xf>
    <xf numFmtId="0" fontId="1" fillId="0" borderId="0" xfId="16" applyFont="1">
      <alignment vertical="center"/>
    </xf>
    <xf numFmtId="0" fontId="15" fillId="5"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2"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2"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5" borderId="0" xfId="17" applyNumberFormat="1" applyFont="1" applyFill="1" applyAlignment="1">
      <alignment vertical="center" wrapText="1"/>
    </xf>
    <xf numFmtId="49" fontId="1" fillId="5" borderId="0" xfId="17" applyNumberFormat="1" applyFont="1" applyFill="1" applyAlignment="1">
      <alignment horizontal="center" vertical="center" wrapText="1"/>
    </xf>
    <xf numFmtId="49" fontId="1" fillId="5"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2"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5"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8" borderId="88" xfId="11" applyNumberFormat="1" applyFont="1" applyFill="1" applyBorder="1" applyAlignment="1">
      <alignment horizontal="right" vertical="center" shrinkToFit="1"/>
    </xf>
    <xf numFmtId="178" fontId="19" fillId="8" borderId="0" xfId="11" applyNumberFormat="1" applyFont="1" applyFill="1" applyBorder="1" applyAlignment="1">
      <alignment horizontal="right" vertical="center" shrinkToFit="1"/>
    </xf>
    <xf numFmtId="178" fontId="19" fillId="8" borderId="85" xfId="11" applyNumberFormat="1" applyFont="1" applyFill="1" applyBorder="1" applyAlignment="1">
      <alignment horizontal="right" vertical="center" shrinkToFit="1"/>
    </xf>
    <xf numFmtId="0" fontId="19" fillId="8" borderId="88" xfId="11" applyFont="1" applyFill="1" applyBorder="1" applyAlignment="1">
      <alignment horizontal="right" vertical="center" shrinkToFit="1"/>
    </xf>
    <xf numFmtId="0" fontId="19" fillId="8" borderId="0" xfId="11" applyFont="1" applyFill="1" applyBorder="1" applyAlignment="1">
      <alignment horizontal="right" vertical="center" shrinkToFit="1"/>
    </xf>
    <xf numFmtId="0" fontId="19" fillId="8"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8" borderId="91" xfId="11" applyNumberFormat="1" applyFont="1" applyFill="1" applyBorder="1" applyAlignment="1">
      <alignment horizontal="right" vertical="center" shrinkToFit="1"/>
    </xf>
    <xf numFmtId="178" fontId="19" fillId="8" borderId="54" xfId="11" applyNumberFormat="1" applyFont="1" applyFill="1" applyBorder="1" applyAlignment="1">
      <alignment horizontal="right" vertical="center" shrinkToFit="1"/>
    </xf>
    <xf numFmtId="178" fontId="19" fillId="8" borderId="89" xfId="11" applyNumberFormat="1" applyFont="1" applyFill="1" applyBorder="1" applyAlignment="1">
      <alignment horizontal="right" vertical="center" shrinkToFit="1"/>
    </xf>
    <xf numFmtId="0" fontId="19" fillId="8" borderId="91" xfId="11" applyFont="1" applyFill="1" applyBorder="1" applyAlignment="1">
      <alignment horizontal="right" vertical="center" shrinkToFit="1"/>
    </xf>
    <xf numFmtId="0" fontId="19" fillId="8" borderId="54" xfId="11" applyFont="1" applyFill="1" applyBorder="1" applyAlignment="1">
      <alignment horizontal="right" vertical="center" shrinkToFit="1"/>
    </xf>
    <xf numFmtId="0" fontId="19" fillId="8"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2" fillId="5" borderId="75" xfId="12" applyFont="1" applyFill="1" applyBorder="1" applyAlignment="1" applyProtection="1">
      <alignment horizontal="center" vertical="center"/>
    </xf>
    <xf numFmtId="0" fontId="32" fillId="5" borderId="70" xfId="12" applyFont="1" applyFill="1" applyBorder="1" applyAlignment="1" applyProtection="1">
      <alignment horizontal="center" vertical="center"/>
    </xf>
    <xf numFmtId="187" fontId="32" fillId="5" borderId="130" xfId="14" applyNumberFormat="1" applyFont="1" applyFill="1" applyBorder="1" applyAlignment="1" applyProtection="1">
      <alignment horizontal="right" vertical="center" shrinkToFit="1"/>
    </xf>
    <xf numFmtId="187" fontId="32" fillId="5" borderId="18" xfId="14" applyNumberFormat="1" applyFont="1" applyFill="1" applyBorder="1" applyAlignment="1" applyProtection="1">
      <alignment horizontal="right" vertical="center" shrinkToFit="1"/>
    </xf>
    <xf numFmtId="187" fontId="32" fillId="5" borderId="184" xfId="14" applyNumberFormat="1" applyFont="1" applyFill="1" applyBorder="1" applyAlignment="1" applyProtection="1">
      <alignment horizontal="right" vertical="center" shrinkToFit="1"/>
    </xf>
    <xf numFmtId="187" fontId="32" fillId="5" borderId="166" xfId="14" applyNumberFormat="1" applyFont="1" applyFill="1" applyBorder="1" applyAlignment="1" applyProtection="1">
      <alignment horizontal="right" vertical="center" shrinkToFit="1"/>
    </xf>
    <xf numFmtId="187" fontId="32" fillId="5" borderId="167" xfId="14" applyNumberFormat="1" applyFont="1" applyFill="1" applyBorder="1" applyAlignment="1" applyProtection="1">
      <alignment horizontal="right" vertical="center" shrinkToFit="1"/>
    </xf>
    <xf numFmtId="187" fontId="32" fillId="5" borderId="185" xfId="14" applyNumberFormat="1" applyFont="1" applyFill="1" applyBorder="1" applyAlignment="1" applyProtection="1">
      <alignment horizontal="right" vertical="center" shrinkToFit="1"/>
    </xf>
    <xf numFmtId="0" fontId="32" fillId="5" borderId="74" xfId="12" applyFont="1" applyFill="1" applyBorder="1" applyProtection="1">
      <alignment vertical="center"/>
    </xf>
    <xf numFmtId="0" fontId="32" fillId="5" borderId="75" xfId="12" applyFont="1" applyFill="1" applyBorder="1" applyProtection="1">
      <alignment vertical="center"/>
    </xf>
    <xf numFmtId="0" fontId="32" fillId="5" borderId="70" xfId="12" applyFont="1" applyFill="1" applyBorder="1" applyProtection="1">
      <alignment vertical="center"/>
    </xf>
    <xf numFmtId="188" fontId="32" fillId="5" borderId="72" xfId="14" applyNumberFormat="1" applyFont="1" applyFill="1" applyBorder="1" applyAlignment="1" applyProtection="1">
      <alignment horizontal="right" vertical="center" shrinkToFit="1"/>
    </xf>
    <xf numFmtId="188" fontId="32" fillId="5" borderId="75" xfId="14" applyNumberFormat="1" applyFont="1" applyFill="1" applyBorder="1" applyAlignment="1" applyProtection="1">
      <alignment horizontal="right" vertical="center" shrinkToFit="1"/>
    </xf>
    <xf numFmtId="188" fontId="32" fillId="5" borderId="70" xfId="14" applyNumberFormat="1" applyFont="1" applyFill="1" applyBorder="1" applyAlignment="1" applyProtection="1">
      <alignment horizontal="right" vertical="center" shrinkToFit="1"/>
    </xf>
    <xf numFmtId="188" fontId="32" fillId="5" borderId="181" xfId="14" applyNumberFormat="1" applyFont="1" applyFill="1" applyBorder="1" applyAlignment="1" applyProtection="1">
      <alignment horizontal="right" vertical="center" shrinkToFit="1"/>
    </xf>
    <xf numFmtId="188" fontId="32" fillId="5" borderId="182" xfId="14" applyNumberFormat="1" applyFont="1" applyFill="1" applyBorder="1" applyAlignment="1" applyProtection="1">
      <alignment horizontal="right" vertical="center" shrinkToFit="1"/>
    </xf>
    <xf numFmtId="188" fontId="32" fillId="5" borderId="183"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left" vertical="center" wrapText="1"/>
    </xf>
    <xf numFmtId="0" fontId="32" fillId="5" borderId="12" xfId="12" applyFont="1" applyFill="1" applyBorder="1" applyAlignment="1" applyProtection="1">
      <alignment horizontal="left" vertical="center" wrapText="1"/>
    </xf>
    <xf numFmtId="0" fontId="32" fillId="5" borderId="74" xfId="12" applyFont="1" applyFill="1" applyBorder="1" applyAlignment="1" applyProtection="1">
      <alignment horizontal="left" vertical="center" wrapText="1"/>
    </xf>
    <xf numFmtId="0" fontId="32" fillId="5" borderId="75" xfId="12" applyFont="1" applyFill="1" applyBorder="1" applyAlignment="1" applyProtection="1">
      <alignment horizontal="left" vertical="center" wrapText="1"/>
    </xf>
    <xf numFmtId="0" fontId="32" fillId="5" borderId="12" xfId="12" applyFont="1" applyFill="1" applyBorder="1" applyAlignment="1" applyProtection="1">
      <alignment horizontal="center" vertical="center"/>
    </xf>
    <xf numFmtId="0" fontId="32" fillId="5" borderId="48" xfId="12" applyFont="1" applyFill="1" applyBorder="1" applyAlignment="1" applyProtection="1">
      <alignment horizontal="center" vertical="center"/>
    </xf>
    <xf numFmtId="187" fontId="32" fillId="5" borderId="39" xfId="14" applyNumberFormat="1" applyFont="1" applyFill="1" applyBorder="1" applyAlignment="1" applyProtection="1">
      <alignment horizontal="right" vertical="center" shrinkToFit="1"/>
    </xf>
    <xf numFmtId="187" fontId="32" fillId="5" borderId="31" xfId="14" applyNumberFormat="1" applyFont="1" applyFill="1" applyBorder="1" applyAlignment="1" applyProtection="1">
      <alignment horizontal="right" vertical="center" shrinkToFit="1"/>
    </xf>
    <xf numFmtId="187" fontId="32" fillId="5" borderId="156" xfId="14" applyNumberFormat="1" applyFont="1" applyFill="1" applyBorder="1" applyAlignment="1" applyProtection="1">
      <alignment horizontal="right" vertical="center" shrinkToFit="1"/>
    </xf>
    <xf numFmtId="187" fontId="32" fillId="5" borderId="157" xfId="14" applyNumberFormat="1" applyFont="1" applyFill="1" applyBorder="1" applyAlignment="1" applyProtection="1">
      <alignment horizontal="right" vertical="center" shrinkToFit="1"/>
    </xf>
    <xf numFmtId="187" fontId="32" fillId="5" borderId="158" xfId="14" applyNumberFormat="1" applyFont="1" applyFill="1" applyBorder="1" applyAlignment="1" applyProtection="1">
      <alignment horizontal="right" vertical="center" shrinkToFit="1"/>
    </xf>
    <xf numFmtId="187" fontId="32" fillId="5" borderId="159" xfId="14" applyNumberFormat="1" applyFont="1" applyFill="1" applyBorder="1" applyAlignment="1" applyProtection="1">
      <alignment horizontal="right" vertical="center" shrinkToFit="1"/>
    </xf>
    <xf numFmtId="187" fontId="32" fillId="5" borderId="160" xfId="14" applyNumberFormat="1" applyFont="1" applyFill="1" applyBorder="1" applyAlignment="1" applyProtection="1">
      <alignment horizontal="right" vertical="center" shrinkToFit="1"/>
    </xf>
    <xf numFmtId="0" fontId="32" fillId="5" borderId="7" xfId="12" applyFont="1" applyFill="1" applyBorder="1" applyProtection="1">
      <alignment vertical="center"/>
    </xf>
    <xf numFmtId="0" fontId="32" fillId="5" borderId="0" xfId="12" applyFont="1" applyFill="1" applyBorder="1" applyProtection="1">
      <alignment vertical="center"/>
    </xf>
    <xf numFmtId="0" fontId="32" fillId="5" borderId="38" xfId="12" applyFont="1" applyFill="1" applyBorder="1" applyProtection="1">
      <alignment vertical="center"/>
    </xf>
    <xf numFmtId="188" fontId="32" fillId="5" borderId="64" xfId="14" applyNumberFormat="1" applyFont="1" applyFill="1" applyBorder="1" applyAlignment="1" applyProtection="1">
      <alignment horizontal="right" vertical="center" shrinkToFit="1"/>
    </xf>
    <xf numFmtId="188" fontId="32" fillId="5" borderId="0" xfId="14" applyNumberFormat="1" applyFont="1" applyFill="1" applyBorder="1" applyAlignment="1" applyProtection="1">
      <alignment horizontal="right" vertical="center" shrinkToFit="1"/>
    </xf>
    <xf numFmtId="188" fontId="32" fillId="5" borderId="38" xfId="14" applyNumberFormat="1" applyFont="1" applyFill="1" applyBorder="1" applyAlignment="1" applyProtection="1">
      <alignment horizontal="right" vertical="center" shrinkToFit="1"/>
    </xf>
    <xf numFmtId="188" fontId="32" fillId="5" borderId="0" xfId="14" applyNumberFormat="1" applyFont="1" applyFill="1" applyAlignment="1" applyProtection="1">
      <alignment horizontal="right" vertical="center" shrinkToFit="1"/>
    </xf>
    <xf numFmtId="188" fontId="32" fillId="5" borderId="66" xfId="14" applyNumberFormat="1" applyFont="1" applyFill="1" applyBorder="1" applyAlignment="1" applyProtection="1">
      <alignment horizontal="right" vertical="center" shrinkToFit="1"/>
    </xf>
    <xf numFmtId="0" fontId="34" fillId="5" borderId="24" xfId="12" applyFont="1" applyFill="1" applyBorder="1" applyAlignment="1" applyProtection="1">
      <alignment horizontal="left" vertical="center"/>
    </xf>
    <xf numFmtId="0" fontId="32" fillId="5" borderId="54" xfId="12" applyFont="1" applyFill="1" applyBorder="1" applyAlignment="1" applyProtection="1">
      <alignment horizontal="left" vertical="center"/>
    </xf>
    <xf numFmtId="0" fontId="32" fillId="5" borderId="54" xfId="12" applyFont="1" applyFill="1" applyBorder="1" applyAlignment="1" applyProtection="1">
      <alignment horizontal="right" vertical="center" wrapText="1"/>
    </xf>
    <xf numFmtId="0" fontId="32" fillId="5" borderId="54" xfId="12" applyFont="1" applyFill="1" applyBorder="1" applyAlignment="1" applyProtection="1">
      <alignment horizontal="right" vertical="center"/>
    </xf>
    <xf numFmtId="0" fontId="32" fillId="5" borderId="40" xfId="12" applyFont="1" applyFill="1" applyBorder="1" applyAlignment="1" applyProtection="1">
      <alignment horizontal="right" vertical="center"/>
    </xf>
    <xf numFmtId="177" fontId="32" fillId="5" borderId="37" xfId="14" applyNumberFormat="1" applyFont="1" applyFill="1" applyBorder="1" applyAlignment="1" applyProtection="1">
      <alignment horizontal="right" vertical="center" shrinkToFit="1"/>
    </xf>
    <xf numFmtId="177" fontId="32" fillId="5" borderId="54" xfId="14" applyNumberFormat="1" applyFont="1" applyFill="1" applyBorder="1" applyAlignment="1" applyProtection="1">
      <alignment horizontal="right" vertical="center" shrinkToFit="1"/>
    </xf>
    <xf numFmtId="177" fontId="32" fillId="5" borderId="89" xfId="14" applyNumberFormat="1" applyFont="1" applyFill="1" applyBorder="1" applyAlignment="1" applyProtection="1">
      <alignment horizontal="right" vertical="center" shrinkToFit="1"/>
    </xf>
    <xf numFmtId="177" fontId="32" fillId="5" borderId="91" xfId="14" applyNumberFormat="1" applyFont="1" applyFill="1" applyBorder="1" applyAlignment="1" applyProtection="1">
      <alignment horizontal="right" vertical="center" shrinkToFit="1"/>
    </xf>
    <xf numFmtId="187" fontId="32" fillId="5" borderId="178" xfId="14" applyNumberFormat="1" applyFont="1" applyFill="1" applyBorder="1" applyAlignment="1" applyProtection="1">
      <alignment horizontal="right" vertical="center" shrinkToFit="1"/>
    </xf>
    <xf numFmtId="187" fontId="32" fillId="5" borderId="179" xfId="14" applyNumberFormat="1" applyFont="1" applyFill="1" applyBorder="1" applyAlignment="1" applyProtection="1">
      <alignment horizontal="right" vertical="center" shrinkToFit="1"/>
    </xf>
    <xf numFmtId="187" fontId="32" fillId="5" borderId="180" xfId="14" applyNumberFormat="1" applyFont="1" applyFill="1" applyBorder="1" applyAlignment="1" applyProtection="1">
      <alignment horizontal="right" vertical="center" shrinkToFit="1"/>
    </xf>
    <xf numFmtId="176" fontId="32" fillId="5" borderId="64" xfId="14" applyNumberFormat="1" applyFont="1" applyFill="1" applyBorder="1" applyAlignment="1" applyProtection="1">
      <alignment horizontal="right" vertical="center" shrinkToFit="1"/>
    </xf>
    <xf numFmtId="176" fontId="32" fillId="5" borderId="0" xfId="14" applyNumberFormat="1" applyFont="1" applyFill="1" applyBorder="1" applyAlignment="1" applyProtection="1">
      <alignment horizontal="right" vertical="center" shrinkToFit="1"/>
    </xf>
    <xf numFmtId="176" fontId="32" fillId="5" borderId="38" xfId="14" applyNumberFormat="1" applyFont="1" applyFill="1" applyBorder="1" applyAlignment="1" applyProtection="1">
      <alignment horizontal="right" vertical="center" shrinkToFit="1"/>
    </xf>
    <xf numFmtId="176" fontId="32" fillId="5" borderId="0" xfId="14" applyNumberFormat="1" applyFont="1" applyFill="1" applyAlignment="1" applyProtection="1">
      <alignment horizontal="right" vertical="center" shrinkToFit="1"/>
    </xf>
    <xf numFmtId="176" fontId="32" fillId="5" borderId="66" xfId="14" applyNumberFormat="1" applyFont="1" applyFill="1" applyBorder="1" applyAlignment="1" applyProtection="1">
      <alignment horizontal="right" vertical="center" shrinkToFit="1"/>
    </xf>
    <xf numFmtId="0" fontId="32" fillId="5" borderId="7" xfId="12" applyFont="1" applyFill="1" applyBorder="1" applyAlignment="1" applyProtection="1">
      <alignment horizontal="left" vertical="center"/>
    </xf>
    <xf numFmtId="0" fontId="32" fillId="5" borderId="0" xfId="12" applyFont="1" applyFill="1" applyBorder="1" applyAlignment="1" applyProtection="1">
      <alignment horizontal="left" vertical="center"/>
    </xf>
    <xf numFmtId="0" fontId="32" fillId="5" borderId="0" xfId="12" applyFont="1" applyFill="1" applyBorder="1" applyAlignment="1" applyProtection="1">
      <alignment horizontal="right" vertical="center" wrapText="1"/>
    </xf>
    <xf numFmtId="0" fontId="32" fillId="5" borderId="0" xfId="12" applyFont="1" applyFill="1" applyBorder="1" applyAlignment="1" applyProtection="1">
      <alignment horizontal="right" vertical="center"/>
    </xf>
    <xf numFmtId="0" fontId="32" fillId="5" borderId="38" xfId="12" applyFont="1" applyFill="1" applyBorder="1" applyAlignment="1" applyProtection="1">
      <alignment horizontal="right" vertical="center"/>
    </xf>
    <xf numFmtId="177" fontId="32" fillId="5" borderId="64" xfId="14" applyNumberFormat="1" applyFont="1" applyFill="1" applyBorder="1" applyAlignment="1" applyProtection="1">
      <alignment horizontal="right" vertical="center" shrinkToFit="1"/>
    </xf>
    <xf numFmtId="177" fontId="32" fillId="5" borderId="0" xfId="14" applyNumberFormat="1" applyFont="1" applyFill="1" applyBorder="1" applyAlignment="1" applyProtection="1">
      <alignment horizontal="right" vertical="center" shrinkToFit="1"/>
    </xf>
    <xf numFmtId="177" fontId="32" fillId="5" borderId="85" xfId="14" applyNumberFormat="1" applyFont="1" applyFill="1" applyBorder="1" applyAlignment="1" applyProtection="1">
      <alignment horizontal="right" vertical="center" shrinkToFit="1"/>
    </xf>
    <xf numFmtId="177" fontId="32" fillId="5" borderId="88" xfId="14" applyNumberFormat="1" applyFont="1" applyFill="1" applyBorder="1" applyAlignment="1" applyProtection="1">
      <alignment horizontal="right" vertical="center" shrinkToFit="1"/>
    </xf>
    <xf numFmtId="187" fontId="32" fillId="5" borderId="175" xfId="14" applyNumberFormat="1" applyFont="1" applyFill="1" applyBorder="1" applyAlignment="1" applyProtection="1">
      <alignment horizontal="right" vertical="center" shrinkToFit="1"/>
    </xf>
    <xf numFmtId="187" fontId="32" fillId="5" borderId="176" xfId="14" applyNumberFormat="1" applyFont="1" applyFill="1" applyBorder="1" applyAlignment="1" applyProtection="1">
      <alignment horizontal="right" vertical="center" shrinkToFit="1"/>
    </xf>
    <xf numFmtId="187" fontId="32" fillId="5" borderId="177" xfId="14" applyNumberFormat="1" applyFont="1" applyFill="1" applyBorder="1" applyAlignment="1" applyProtection="1">
      <alignment horizontal="right" vertical="center" shrinkToFit="1"/>
    </xf>
    <xf numFmtId="176" fontId="32" fillId="5" borderId="41" xfId="14" applyNumberFormat="1" applyFont="1" applyFill="1" applyBorder="1" applyAlignment="1" applyProtection="1">
      <alignment horizontal="right" vertical="center" shrinkToFit="1"/>
    </xf>
    <xf numFmtId="176" fontId="32" fillId="5" borderId="12" xfId="14" applyNumberFormat="1" applyFont="1" applyFill="1" applyBorder="1" applyAlignment="1" applyProtection="1">
      <alignment horizontal="right" vertical="center" shrinkToFit="1"/>
    </xf>
    <xf numFmtId="176" fontId="32" fillId="5" borderId="13" xfId="14" applyNumberFormat="1" applyFont="1" applyFill="1" applyBorder="1" applyAlignment="1" applyProtection="1">
      <alignment horizontal="right" vertical="center" shrinkToFit="1"/>
    </xf>
    <xf numFmtId="0" fontId="32" fillId="5" borderId="72" xfId="12" applyFont="1" applyFill="1" applyBorder="1" applyProtection="1">
      <alignment vertical="center"/>
    </xf>
    <xf numFmtId="177" fontId="32" fillId="5" borderId="172" xfId="14" applyNumberFormat="1" applyFont="1" applyFill="1" applyBorder="1" applyAlignment="1" applyProtection="1">
      <alignment horizontal="right" vertical="center" shrinkToFit="1"/>
    </xf>
    <xf numFmtId="177" fontId="32" fillId="5" borderId="173" xfId="14" applyNumberFormat="1" applyFont="1" applyFill="1" applyBorder="1" applyAlignment="1" applyProtection="1">
      <alignment horizontal="right" vertical="center" shrinkToFit="1"/>
    </xf>
    <xf numFmtId="187" fontId="32" fillId="5" borderId="173" xfId="14" applyNumberFormat="1" applyFont="1" applyFill="1" applyBorder="1" applyAlignment="1" applyProtection="1">
      <alignment horizontal="right" vertical="center" shrinkToFit="1"/>
    </xf>
    <xf numFmtId="187" fontId="32" fillId="5" borderId="174" xfId="14" applyNumberFormat="1" applyFont="1" applyFill="1" applyBorder="1" applyAlignment="1" applyProtection="1">
      <alignment horizontal="right" vertical="center" shrinkToFit="1"/>
    </xf>
    <xf numFmtId="187" fontId="32" fillId="5" borderId="86" xfId="14" applyNumberFormat="1" applyFont="1" applyFill="1" applyBorder="1" applyAlignment="1" applyProtection="1">
      <alignment horizontal="right" vertical="center" shrinkToFit="1"/>
    </xf>
    <xf numFmtId="187" fontId="32" fillId="5" borderId="155"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left" vertical="center"/>
    </xf>
    <xf numFmtId="0" fontId="32" fillId="5" borderId="12" xfId="12" applyFont="1" applyFill="1" applyBorder="1" applyAlignment="1" applyProtection="1">
      <alignment horizontal="left" vertical="center"/>
    </xf>
    <xf numFmtId="0" fontId="32" fillId="5" borderId="12" xfId="12" applyFont="1" applyFill="1" applyBorder="1" applyAlignment="1" applyProtection="1">
      <alignment horizontal="right" vertical="center"/>
    </xf>
    <xf numFmtId="0" fontId="32" fillId="5" borderId="48" xfId="12" applyFont="1" applyFill="1" applyBorder="1" applyAlignment="1" applyProtection="1">
      <alignment horizontal="right" vertical="center"/>
    </xf>
    <xf numFmtId="177" fontId="32" fillId="5" borderId="41" xfId="13" applyNumberFormat="1" applyFont="1" applyFill="1" applyBorder="1" applyAlignment="1" applyProtection="1">
      <alignment horizontal="right" vertical="center" shrinkToFit="1"/>
    </xf>
    <xf numFmtId="177" fontId="32" fillId="5" borderId="12" xfId="13" applyNumberFormat="1" applyFont="1" applyFill="1" applyBorder="1" applyAlignment="1" applyProtection="1">
      <alignment horizontal="right" vertical="center" shrinkToFit="1"/>
    </xf>
    <xf numFmtId="177" fontId="32" fillId="5" borderId="82" xfId="13" applyNumberFormat="1" applyFont="1" applyFill="1" applyBorder="1" applyAlignment="1" applyProtection="1">
      <alignment horizontal="right" vertical="center" shrinkToFit="1"/>
    </xf>
    <xf numFmtId="177" fontId="32" fillId="5" borderId="84" xfId="13" applyNumberFormat="1" applyFont="1" applyFill="1" applyBorder="1" applyAlignment="1" applyProtection="1">
      <alignment horizontal="right" vertical="center" shrinkToFit="1"/>
    </xf>
    <xf numFmtId="187" fontId="32" fillId="5" borderId="169" xfId="14" applyNumberFormat="1" applyFont="1" applyFill="1" applyBorder="1" applyAlignment="1" applyProtection="1">
      <alignment horizontal="right" vertical="center" shrinkToFit="1"/>
    </xf>
    <xf numFmtId="187" fontId="32" fillId="5" borderId="170" xfId="14" applyNumberFormat="1" applyFont="1" applyFill="1" applyBorder="1" applyAlignment="1" applyProtection="1">
      <alignment horizontal="right" vertical="center" shrinkToFit="1"/>
    </xf>
    <xf numFmtId="187" fontId="32" fillId="5" borderId="171" xfId="14" applyNumberFormat="1" applyFont="1" applyFill="1" applyBorder="1" applyAlignment="1" applyProtection="1">
      <alignment horizontal="right" vertical="center" shrinkToFit="1"/>
    </xf>
    <xf numFmtId="0" fontId="32" fillId="5" borderId="11" xfId="12" applyFont="1" applyFill="1" applyBorder="1" applyProtection="1">
      <alignment vertical="center"/>
    </xf>
    <xf numFmtId="0" fontId="32" fillId="5" borderId="12" xfId="12" applyFont="1" applyFill="1" applyBorder="1" applyProtection="1">
      <alignment vertical="center"/>
    </xf>
    <xf numFmtId="0" fontId="32" fillId="5" borderId="48" xfId="12" applyFont="1" applyFill="1" applyBorder="1" applyProtection="1">
      <alignment vertical="center"/>
    </xf>
    <xf numFmtId="176" fontId="32" fillId="5" borderId="48" xfId="14" applyNumberFormat="1" applyFont="1" applyFill="1" applyBorder="1" applyAlignment="1" applyProtection="1">
      <alignment horizontal="right" vertical="center" shrinkToFit="1"/>
    </xf>
    <xf numFmtId="0" fontId="32" fillId="5" borderId="45" xfId="12" applyFont="1" applyFill="1" applyBorder="1" applyAlignment="1" applyProtection="1">
      <alignment horizontal="center" vertical="center"/>
    </xf>
    <xf numFmtId="0" fontId="32" fillId="5" borderId="25" xfId="12" applyFont="1" applyFill="1" applyBorder="1" applyAlignment="1" applyProtection="1">
      <alignment horizontal="center" vertical="center"/>
    </xf>
    <xf numFmtId="0" fontId="32" fillId="5" borderId="46" xfId="12" applyFont="1" applyFill="1" applyBorder="1" applyAlignment="1" applyProtection="1">
      <alignment horizontal="center" vertical="center"/>
    </xf>
    <xf numFmtId="0" fontId="32" fillId="5" borderId="26" xfId="12" applyFont="1" applyFill="1" applyBorder="1" applyAlignment="1" applyProtection="1">
      <alignment horizontal="center" vertical="center"/>
    </xf>
    <xf numFmtId="0" fontId="32" fillId="5" borderId="64" xfId="12" applyFont="1" applyFill="1" applyBorder="1" applyProtection="1">
      <alignment vertical="center"/>
    </xf>
    <xf numFmtId="177" fontId="32" fillId="5" borderId="154" xfId="14" applyNumberFormat="1" applyFont="1" applyFill="1" applyBorder="1" applyAlignment="1" applyProtection="1">
      <alignment horizontal="right" vertical="center" shrinkToFit="1"/>
    </xf>
    <xf numFmtId="177" fontId="32" fillId="5" borderId="86"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center" vertical="center" textRotation="255" wrapText="1"/>
    </xf>
    <xf numFmtId="0" fontId="32" fillId="5" borderId="48" xfId="12" applyFont="1" applyFill="1" applyBorder="1" applyAlignment="1" applyProtection="1">
      <alignment horizontal="center" vertical="center" textRotation="255" wrapText="1"/>
    </xf>
    <xf numFmtId="0" fontId="32" fillId="5" borderId="7" xfId="12" applyFont="1" applyFill="1" applyBorder="1" applyAlignment="1" applyProtection="1">
      <alignment horizontal="center" vertical="center" textRotation="255" wrapText="1"/>
    </xf>
    <xf numFmtId="0" fontId="32" fillId="5" borderId="38" xfId="12" applyFont="1" applyFill="1" applyBorder="1" applyAlignment="1" applyProtection="1">
      <alignment horizontal="center" vertical="center" textRotation="255" wrapText="1"/>
    </xf>
    <xf numFmtId="0" fontId="32" fillId="5" borderId="24" xfId="12" applyFont="1" applyFill="1" applyBorder="1" applyAlignment="1" applyProtection="1">
      <alignment horizontal="center" vertical="center" textRotation="255" wrapText="1"/>
    </xf>
    <xf numFmtId="0" fontId="32" fillId="5" borderId="40" xfId="12" applyFont="1" applyFill="1" applyBorder="1" applyAlignment="1" applyProtection="1">
      <alignment horizontal="center" vertical="center" textRotation="255" wrapText="1"/>
    </xf>
    <xf numFmtId="0" fontId="32" fillId="5" borderId="64" xfId="12" applyFont="1" applyFill="1" applyBorder="1" applyAlignment="1" applyProtection="1">
      <alignment vertical="center"/>
    </xf>
    <xf numFmtId="0" fontId="32" fillId="5" borderId="0" xfId="12" applyFont="1" applyFill="1" applyBorder="1" applyAlignment="1" applyProtection="1">
      <alignment vertical="center"/>
    </xf>
    <xf numFmtId="0" fontId="32" fillId="5" borderId="38" xfId="12" applyFont="1" applyFill="1" applyBorder="1" applyAlignment="1" applyProtection="1">
      <alignment vertical="center"/>
    </xf>
    <xf numFmtId="187" fontId="32" fillId="5" borderId="88" xfId="14" applyNumberFormat="1" applyFont="1" applyFill="1" applyBorder="1" applyAlignment="1" applyProtection="1">
      <alignment horizontal="right" vertical="center" shrinkToFit="1"/>
    </xf>
    <xf numFmtId="187" fontId="32" fillId="5" borderId="0" xfId="14" applyNumberFormat="1" applyFont="1" applyFill="1" applyBorder="1" applyAlignment="1" applyProtection="1">
      <alignment horizontal="right" vertical="center" shrinkToFit="1"/>
    </xf>
    <xf numFmtId="187" fontId="32" fillId="5" borderId="66" xfId="14" applyNumberFormat="1" applyFont="1" applyFill="1" applyBorder="1" applyAlignment="1" applyProtection="1">
      <alignment horizontal="right" vertical="center" shrinkToFit="1"/>
    </xf>
    <xf numFmtId="0" fontId="32" fillId="5" borderId="17" xfId="12" applyFont="1" applyFill="1" applyBorder="1" applyAlignment="1" applyProtection="1">
      <alignment horizontal="left" vertical="center" wrapText="1"/>
    </xf>
    <xf numFmtId="0" fontId="32" fillId="5" borderId="18" xfId="12" applyFont="1" applyFill="1" applyBorder="1" applyAlignment="1" applyProtection="1">
      <alignment horizontal="left" vertical="center"/>
    </xf>
    <xf numFmtId="0" fontId="32" fillId="5" borderId="43" xfId="12" applyFont="1" applyFill="1" applyBorder="1" applyAlignment="1" applyProtection="1">
      <alignment horizontal="left" vertical="center"/>
    </xf>
    <xf numFmtId="187" fontId="32" fillId="5" borderId="128" xfId="14" applyNumberFormat="1" applyFont="1" applyFill="1" applyBorder="1" applyAlignment="1" applyProtection="1">
      <alignment horizontal="right" vertical="center" shrinkToFit="1"/>
    </xf>
    <xf numFmtId="187" fontId="32" fillId="5" borderId="129" xfId="14" applyNumberFormat="1" applyFont="1" applyFill="1" applyBorder="1" applyAlignment="1" applyProtection="1">
      <alignment horizontal="right" vertical="center" shrinkToFit="1"/>
    </xf>
    <xf numFmtId="177" fontId="32" fillId="5" borderId="164" xfId="14" applyNumberFormat="1" applyFont="1" applyFill="1" applyBorder="1" applyAlignment="1" applyProtection="1">
      <alignment horizontal="right" vertical="center" shrinkToFit="1"/>
    </xf>
    <xf numFmtId="177" fontId="32" fillId="5" borderId="165" xfId="14" applyNumberFormat="1" applyFont="1" applyFill="1" applyBorder="1" applyAlignment="1" applyProtection="1">
      <alignment horizontal="right" vertical="center" shrinkToFit="1"/>
    </xf>
    <xf numFmtId="187" fontId="32" fillId="5" borderId="162" xfId="14" applyNumberFormat="1" applyFont="1" applyFill="1" applyBorder="1" applyAlignment="1" applyProtection="1">
      <alignment horizontal="right" vertical="center" shrinkToFit="1"/>
    </xf>
    <xf numFmtId="0" fontId="32" fillId="5" borderId="64" xfId="14" applyFont="1" applyFill="1" applyBorder="1" applyAlignment="1" applyProtection="1">
      <alignment horizontal="left" vertical="center" shrinkToFit="1"/>
    </xf>
    <xf numFmtId="0" fontId="32" fillId="5" borderId="0" xfId="14" applyFont="1" applyFill="1" applyBorder="1" applyAlignment="1" applyProtection="1">
      <alignment horizontal="left" vertical="center" shrinkToFit="1"/>
    </xf>
    <xf numFmtId="0" fontId="32" fillId="5" borderId="38" xfId="14" applyFont="1" applyFill="1" applyBorder="1" applyAlignment="1" applyProtection="1">
      <alignment horizontal="left" vertical="center" shrinkToFit="1"/>
    </xf>
    <xf numFmtId="0" fontId="32" fillId="5" borderId="37" xfId="12" applyFont="1" applyFill="1" applyBorder="1" applyAlignment="1" applyProtection="1">
      <alignment vertical="center"/>
    </xf>
    <xf numFmtId="0" fontId="32" fillId="5" borderId="54" xfId="12" applyFont="1" applyFill="1" applyBorder="1" applyAlignment="1" applyProtection="1">
      <alignment vertical="center"/>
    </xf>
    <xf numFmtId="0" fontId="32" fillId="5" borderId="40" xfId="12" applyFont="1" applyFill="1" applyBorder="1" applyAlignment="1" applyProtection="1">
      <alignment vertical="center"/>
    </xf>
    <xf numFmtId="0" fontId="32" fillId="5" borderId="81" xfId="12" applyFont="1" applyFill="1" applyBorder="1" applyAlignment="1" applyProtection="1">
      <alignment horizontal="center" vertical="center"/>
    </xf>
    <xf numFmtId="177" fontId="32" fillId="5" borderId="83" xfId="14" applyNumberFormat="1" applyFont="1" applyFill="1" applyBorder="1" applyAlignment="1" applyProtection="1">
      <alignment horizontal="right" vertical="center" shrinkToFit="1"/>
    </xf>
    <xf numFmtId="187" fontId="32" fillId="5" borderId="83" xfId="14" applyNumberFormat="1" applyFont="1" applyFill="1" applyBorder="1" applyAlignment="1" applyProtection="1">
      <alignment horizontal="right" vertical="center" shrinkToFit="1"/>
    </xf>
    <xf numFmtId="187" fontId="32" fillId="5" borderId="153" xfId="14" applyNumberFormat="1" applyFont="1" applyFill="1" applyBorder="1" applyAlignment="1" applyProtection="1">
      <alignment horizontal="right" vertical="center" shrinkToFit="1"/>
    </xf>
    <xf numFmtId="177" fontId="32" fillId="5" borderId="90" xfId="14" applyNumberFormat="1" applyFont="1" applyFill="1" applyBorder="1" applyAlignment="1" applyProtection="1">
      <alignment horizontal="right" vertical="center" shrinkToFit="1"/>
    </xf>
    <xf numFmtId="187" fontId="32" fillId="5" borderId="163" xfId="14" applyNumberFormat="1" applyFont="1" applyFill="1" applyBorder="1" applyAlignment="1" applyProtection="1">
      <alignment horizontal="right" vertical="center" shrinkToFit="1"/>
    </xf>
    <xf numFmtId="187" fontId="32" fillId="5" borderId="47" xfId="14" applyNumberFormat="1" applyFont="1" applyFill="1" applyBorder="1" applyAlignment="1" applyProtection="1">
      <alignment horizontal="right" vertical="center" shrinkToFit="1"/>
    </xf>
    <xf numFmtId="187" fontId="32" fillId="5" borderId="91" xfId="14" applyNumberFormat="1" applyFont="1" applyFill="1" applyBorder="1" applyAlignment="1" applyProtection="1">
      <alignment horizontal="right" vertical="center" shrinkToFit="1"/>
    </xf>
    <xf numFmtId="187" fontId="32" fillId="5" borderId="54" xfId="14" applyNumberFormat="1" applyFont="1" applyFill="1" applyBorder="1" applyAlignment="1" applyProtection="1">
      <alignment horizontal="right" vertical="center" shrinkToFit="1"/>
    </xf>
    <xf numFmtId="187" fontId="32" fillId="5" borderId="67"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center" vertical="center" wrapText="1"/>
    </xf>
    <xf numFmtId="0" fontId="32" fillId="5" borderId="12" xfId="12" applyFont="1" applyFill="1" applyBorder="1" applyAlignment="1" applyProtection="1">
      <alignment horizontal="center" vertical="center" wrapText="1"/>
    </xf>
    <xf numFmtId="0" fontId="32" fillId="5" borderId="48" xfId="12" applyFont="1" applyFill="1" applyBorder="1" applyAlignment="1" applyProtection="1">
      <alignment horizontal="center" vertical="center" wrapText="1"/>
    </xf>
    <xf numFmtId="0" fontId="32" fillId="5" borderId="7" xfId="12" applyFont="1" applyFill="1" applyBorder="1" applyAlignment="1" applyProtection="1">
      <alignment horizontal="center" vertical="center" wrapText="1"/>
    </xf>
    <xf numFmtId="0" fontId="32" fillId="5" borderId="0" xfId="12" applyFont="1" applyFill="1" applyBorder="1" applyAlignment="1" applyProtection="1">
      <alignment horizontal="center" vertical="center" wrapText="1"/>
    </xf>
    <xf numFmtId="0" fontId="32" fillId="5" borderId="38" xfId="12" applyFont="1" applyFill="1" applyBorder="1" applyAlignment="1" applyProtection="1">
      <alignment horizontal="center" vertical="center" wrapText="1"/>
    </xf>
    <xf numFmtId="0" fontId="32" fillId="5" borderId="74" xfId="12" applyFont="1" applyFill="1" applyBorder="1" applyAlignment="1" applyProtection="1">
      <alignment horizontal="center" vertical="center" wrapText="1"/>
    </xf>
    <xf numFmtId="0" fontId="32" fillId="5" borderId="75" xfId="12" applyFont="1" applyFill="1" applyBorder="1" applyAlignment="1" applyProtection="1">
      <alignment horizontal="center" vertical="center" wrapText="1"/>
    </xf>
    <xf numFmtId="0" fontId="32" fillId="5" borderId="70" xfId="12" applyFont="1" applyFill="1" applyBorder="1" applyAlignment="1" applyProtection="1">
      <alignment horizontal="center" vertical="center" wrapText="1"/>
    </xf>
    <xf numFmtId="0" fontId="32" fillId="5" borderId="41" xfId="12" applyFont="1" applyFill="1" applyBorder="1" applyProtection="1">
      <alignment vertical="center"/>
    </xf>
    <xf numFmtId="177" fontId="32" fillId="5" borderId="151" xfId="14" applyNumberFormat="1" applyFont="1" applyFill="1" applyBorder="1" applyAlignment="1" applyProtection="1">
      <alignment horizontal="right" vertical="center" shrinkToFit="1"/>
    </xf>
    <xf numFmtId="187" fontId="32" fillId="5" borderId="168" xfId="14" applyNumberFormat="1" applyFont="1" applyFill="1" applyBorder="1" applyAlignment="1" applyProtection="1">
      <alignment horizontal="right" vertical="center" shrinkToFit="1"/>
    </xf>
    <xf numFmtId="0" fontId="32" fillId="5" borderId="64" xfId="12" applyFont="1" applyFill="1" applyBorder="1" applyAlignment="1" applyProtection="1">
      <alignment vertical="center" shrinkToFit="1"/>
    </xf>
    <xf numFmtId="0" fontId="32" fillId="5" borderId="0" xfId="12" applyFont="1" applyFill="1" applyBorder="1" applyAlignment="1" applyProtection="1">
      <alignment vertical="center" shrinkToFit="1"/>
    </xf>
    <xf numFmtId="0" fontId="32" fillId="5" borderId="38" xfId="12" applyFont="1" applyFill="1" applyBorder="1" applyAlignment="1" applyProtection="1">
      <alignment vertical="center" shrinkToFit="1"/>
    </xf>
    <xf numFmtId="187" fontId="32" fillId="5" borderId="152" xfId="14" applyNumberFormat="1" applyFont="1" applyFill="1" applyBorder="1" applyAlignment="1" applyProtection="1">
      <alignment horizontal="right" vertical="center" shrinkToFit="1"/>
    </xf>
    <xf numFmtId="187" fontId="32" fillId="5" borderId="15" xfId="14" applyNumberFormat="1" applyFont="1" applyFill="1" applyBorder="1" applyAlignment="1" applyProtection="1">
      <alignment horizontal="right" vertical="center" shrinkToFit="1"/>
    </xf>
    <xf numFmtId="0" fontId="32" fillId="5" borderId="41" xfId="12" applyFont="1" applyFill="1" applyBorder="1" applyAlignment="1" applyProtection="1">
      <alignment horizontal="center" vertical="center" wrapText="1"/>
    </xf>
    <xf numFmtId="0" fontId="32" fillId="5" borderId="64" xfId="12" applyFont="1" applyFill="1" applyBorder="1" applyAlignment="1" applyProtection="1">
      <alignment horizontal="center" vertical="center" wrapText="1"/>
    </xf>
    <xf numFmtId="0" fontId="32" fillId="5" borderId="54" xfId="12" applyFont="1" applyFill="1" applyBorder="1" applyAlignment="1" applyProtection="1">
      <alignment horizontal="center" vertical="center" wrapText="1"/>
    </xf>
    <xf numFmtId="0" fontId="32" fillId="5" borderId="40" xfId="12" applyFont="1" applyFill="1" applyBorder="1" applyAlignment="1" applyProtection="1">
      <alignment horizontal="center" vertical="center" wrapText="1"/>
    </xf>
    <xf numFmtId="0" fontId="32" fillId="5" borderId="41" xfId="14" applyFont="1" applyFill="1" applyBorder="1" applyAlignment="1" applyProtection="1">
      <alignment horizontal="left" vertical="center" shrinkToFit="1"/>
    </xf>
    <xf numFmtId="0" fontId="32" fillId="5" borderId="12" xfId="14" applyFont="1" applyFill="1" applyBorder="1" applyAlignment="1" applyProtection="1">
      <alignment horizontal="left" vertical="center" shrinkToFit="1"/>
    </xf>
    <xf numFmtId="0" fontId="32" fillId="5" borderId="48" xfId="14" applyFont="1" applyFill="1" applyBorder="1" applyAlignment="1" applyProtection="1">
      <alignment horizontal="left" vertical="center" shrinkToFit="1"/>
    </xf>
    <xf numFmtId="187" fontId="32" fillId="5" borderId="87" xfId="14" applyNumberFormat="1" applyFont="1" applyFill="1" applyBorder="1" applyAlignment="1" applyProtection="1">
      <alignment horizontal="right" vertical="center" shrinkToFit="1"/>
    </xf>
    <xf numFmtId="187" fontId="32" fillId="5" borderId="63" xfId="14" applyNumberFormat="1" applyFont="1" applyFill="1" applyBorder="1" applyAlignment="1" applyProtection="1">
      <alignment horizontal="right" vertical="center" shrinkToFit="1"/>
    </xf>
    <xf numFmtId="0" fontId="32" fillId="5" borderId="31" xfId="12" applyFont="1" applyFill="1" applyBorder="1" applyAlignment="1" applyProtection="1">
      <alignment horizontal="center" vertical="center" wrapText="1"/>
    </xf>
    <xf numFmtId="0" fontId="34" fillId="5" borderId="42" xfId="12" applyFont="1" applyFill="1" applyBorder="1" applyAlignment="1" applyProtection="1">
      <alignment horizontal="center" vertical="center"/>
    </xf>
    <xf numFmtId="0" fontId="32" fillId="5" borderId="37" xfId="12" applyFont="1" applyFill="1" applyBorder="1" applyProtection="1">
      <alignment vertical="center"/>
    </xf>
    <xf numFmtId="0" fontId="32" fillId="5" borderId="54" xfId="12" applyFont="1" applyFill="1" applyBorder="1" applyProtection="1">
      <alignment vertical="center"/>
    </xf>
    <xf numFmtId="0" fontId="32" fillId="5" borderId="40" xfId="12" applyFont="1" applyFill="1" applyBorder="1" applyProtection="1">
      <alignment vertical="center"/>
    </xf>
    <xf numFmtId="177" fontId="32" fillId="5" borderId="161" xfId="14" applyNumberFormat="1" applyFont="1" applyFill="1" applyBorder="1" applyAlignment="1" applyProtection="1">
      <alignment horizontal="right" vertical="center" shrinkToFit="1"/>
    </xf>
    <xf numFmtId="0" fontId="32" fillId="5" borderId="11" xfId="12" applyFont="1" applyFill="1" applyBorder="1" applyAlignment="1" applyProtection="1">
      <alignment horizontal="center" vertical="top" wrapText="1"/>
    </xf>
    <xf numFmtId="0" fontId="32" fillId="5" borderId="12" xfId="12" applyFont="1" applyFill="1" applyBorder="1" applyAlignment="1" applyProtection="1">
      <alignment horizontal="center" vertical="top" wrapText="1"/>
    </xf>
    <xf numFmtId="0" fontId="32" fillId="5" borderId="48" xfId="12" applyFont="1" applyFill="1" applyBorder="1" applyAlignment="1" applyProtection="1">
      <alignment horizontal="center" vertical="top" wrapText="1"/>
    </xf>
    <xf numFmtId="0" fontId="32" fillId="5" borderId="7" xfId="12" applyFont="1" applyFill="1" applyBorder="1" applyAlignment="1" applyProtection="1">
      <alignment horizontal="center" vertical="top" wrapText="1"/>
    </xf>
    <xf numFmtId="0" fontId="32" fillId="5" borderId="0" xfId="12" applyFont="1" applyFill="1" applyBorder="1" applyAlignment="1" applyProtection="1">
      <alignment horizontal="center" vertical="top" wrapText="1"/>
    </xf>
    <xf numFmtId="0" fontId="32" fillId="5" borderId="38" xfId="12" applyFont="1" applyFill="1" applyBorder="1" applyAlignment="1" applyProtection="1">
      <alignment horizontal="center" vertical="top" wrapText="1"/>
    </xf>
    <xf numFmtId="0" fontId="32" fillId="5" borderId="24" xfId="12" applyFont="1" applyFill="1" applyBorder="1" applyAlignment="1" applyProtection="1">
      <alignment horizontal="center" vertical="top" wrapText="1"/>
    </xf>
    <xf numFmtId="0" fontId="32" fillId="5" borderId="54" xfId="12" applyFont="1" applyFill="1" applyBorder="1" applyAlignment="1" applyProtection="1">
      <alignment horizontal="center" vertical="top" wrapText="1"/>
    </xf>
    <xf numFmtId="0" fontId="32" fillId="5" borderId="41" xfId="12" applyFont="1" applyFill="1" applyBorder="1" applyAlignment="1" applyProtection="1">
      <alignment vertical="center"/>
    </xf>
    <xf numFmtId="0" fontId="32" fillId="5" borderId="12" xfId="12" applyFont="1" applyFill="1" applyBorder="1" applyAlignment="1" applyProtection="1">
      <alignment vertical="center"/>
    </xf>
    <xf numFmtId="0" fontId="32" fillId="5" borderId="48" xfId="12" applyFont="1" applyFill="1" applyBorder="1" applyAlignment="1" applyProtection="1">
      <alignment vertical="center"/>
    </xf>
    <xf numFmtId="177" fontId="32" fillId="5" borderId="41" xfId="14" applyNumberFormat="1" applyFont="1" applyFill="1" applyBorder="1" applyAlignment="1" applyProtection="1">
      <alignment horizontal="right" vertical="center" shrinkToFit="1"/>
    </xf>
    <xf numFmtId="177" fontId="32" fillId="5" borderId="12" xfId="14" applyNumberFormat="1" applyFont="1" applyFill="1" applyBorder="1" applyAlignment="1" applyProtection="1">
      <alignment horizontal="right" vertical="center" shrinkToFit="1"/>
    </xf>
    <xf numFmtId="177" fontId="32" fillId="5" borderId="82" xfId="14" applyNumberFormat="1" applyFont="1" applyFill="1" applyBorder="1" applyAlignment="1" applyProtection="1">
      <alignment horizontal="right" vertical="center" shrinkToFit="1"/>
    </xf>
    <xf numFmtId="177" fontId="32" fillId="5" borderId="84" xfId="14" applyNumberFormat="1" applyFont="1" applyFill="1" applyBorder="1" applyAlignment="1" applyProtection="1">
      <alignment horizontal="right" vertical="center" shrinkToFit="1"/>
    </xf>
    <xf numFmtId="187" fontId="32" fillId="5" borderId="84" xfId="14" applyNumberFormat="1" applyFont="1" applyFill="1" applyBorder="1" applyAlignment="1" applyProtection="1">
      <alignment horizontal="right" vertical="center" shrinkToFit="1"/>
    </xf>
    <xf numFmtId="187" fontId="32" fillId="5" borderId="12" xfId="14" applyNumberFormat="1" applyFont="1" applyFill="1" applyBorder="1" applyAlignment="1" applyProtection="1">
      <alignment horizontal="right" vertical="center" shrinkToFit="1"/>
    </xf>
    <xf numFmtId="187" fontId="32" fillId="5" borderId="13" xfId="14" applyNumberFormat="1" applyFont="1" applyFill="1" applyBorder="1" applyAlignment="1" applyProtection="1">
      <alignment horizontal="right" vertical="center" shrinkToFit="1"/>
    </xf>
    <xf numFmtId="0" fontId="32" fillId="5" borderId="30" xfId="12" applyFont="1" applyFill="1" applyBorder="1" applyAlignment="1" applyProtection="1">
      <alignment horizontal="center" vertical="center"/>
    </xf>
    <xf numFmtId="0" fontId="32" fillId="5" borderId="31" xfId="12" applyFont="1" applyFill="1" applyBorder="1" applyAlignment="1" applyProtection="1">
      <alignment horizontal="center" vertical="center"/>
    </xf>
    <xf numFmtId="0" fontId="32" fillId="5" borderId="42" xfId="12" applyFont="1" applyFill="1" applyBorder="1" applyAlignment="1" applyProtection="1">
      <alignment horizontal="center" vertical="center"/>
    </xf>
    <xf numFmtId="0" fontId="32" fillId="5" borderId="39" xfId="12" applyFont="1" applyFill="1" applyBorder="1" applyAlignment="1" applyProtection="1">
      <alignment horizontal="center" vertical="center"/>
    </xf>
    <xf numFmtId="0" fontId="32" fillId="5" borderId="39" xfId="14" applyFont="1" applyFill="1" applyBorder="1" applyAlignment="1" applyProtection="1">
      <alignment horizontal="center" vertical="center"/>
    </xf>
    <xf numFmtId="0" fontId="32" fillId="5" borderId="31" xfId="14" applyFont="1" applyFill="1" applyBorder="1" applyAlignment="1" applyProtection="1">
      <alignment horizontal="center" vertical="center"/>
    </xf>
    <xf numFmtId="0" fontId="32" fillId="5" borderId="32" xfId="14" applyFont="1" applyFill="1" applyBorder="1" applyAlignment="1" applyProtection="1">
      <alignment horizontal="center" vertical="center"/>
    </xf>
    <xf numFmtId="177" fontId="32" fillId="5" borderId="39" xfId="14" applyNumberFormat="1" applyFont="1" applyFill="1" applyBorder="1" applyAlignment="1" applyProtection="1">
      <alignment horizontal="right" vertical="center" shrinkToFit="1"/>
    </xf>
    <xf numFmtId="177" fontId="32" fillId="5" borderId="31" xfId="14" applyNumberFormat="1" applyFont="1" applyFill="1" applyBorder="1" applyAlignment="1" applyProtection="1">
      <alignment horizontal="right" vertical="center" shrinkToFit="1"/>
    </xf>
    <xf numFmtId="177" fontId="32" fillId="5" borderId="156" xfId="14" applyNumberFormat="1" applyFont="1" applyFill="1" applyBorder="1" applyAlignment="1" applyProtection="1">
      <alignment horizontal="right" vertical="center" shrinkToFit="1"/>
    </xf>
    <xf numFmtId="177" fontId="32" fillId="5" borderId="157" xfId="14" applyNumberFormat="1" applyFont="1" applyFill="1" applyBorder="1" applyAlignment="1" applyProtection="1">
      <alignment horizontal="right" vertical="center" shrinkToFit="1"/>
    </xf>
    <xf numFmtId="177" fontId="32" fillId="5" borderId="158" xfId="14" applyNumberFormat="1" applyFont="1" applyFill="1" applyBorder="1" applyAlignment="1" applyProtection="1">
      <alignment horizontal="right" vertical="center" shrinkToFit="1"/>
    </xf>
    <xf numFmtId="177" fontId="32" fillId="5" borderId="159" xfId="14" applyNumberFormat="1" applyFont="1" applyFill="1" applyBorder="1" applyAlignment="1" applyProtection="1">
      <alignment horizontal="right" vertical="center" shrinkToFit="1"/>
    </xf>
    <xf numFmtId="177" fontId="32" fillId="5" borderId="160" xfId="14" applyNumberFormat="1" applyFont="1" applyFill="1" applyBorder="1" applyAlignment="1" applyProtection="1">
      <alignment horizontal="right" vertical="center" shrinkToFit="1"/>
    </xf>
    <xf numFmtId="0" fontId="32" fillId="5" borderId="0" xfId="12" applyFont="1" applyFill="1" applyProtection="1">
      <alignment vertical="center"/>
    </xf>
    <xf numFmtId="0" fontId="32" fillId="5" borderId="11" xfId="12" applyFont="1" applyFill="1" applyBorder="1" applyAlignment="1" applyProtection="1">
      <alignment horizontal="center" vertical="center" textRotation="255" shrinkToFit="1"/>
    </xf>
    <xf numFmtId="0" fontId="32" fillId="5" borderId="48" xfId="12" applyFont="1" applyFill="1" applyBorder="1" applyAlignment="1" applyProtection="1">
      <alignment horizontal="center" vertical="center" textRotation="255" shrinkToFit="1"/>
    </xf>
    <xf numFmtId="0" fontId="32" fillId="5" borderId="7" xfId="12" applyFont="1" applyFill="1" applyBorder="1" applyAlignment="1" applyProtection="1">
      <alignment horizontal="center" vertical="center" textRotation="255" shrinkToFit="1"/>
    </xf>
    <xf numFmtId="0" fontId="32" fillId="5" borderId="38" xfId="12" applyFont="1" applyFill="1" applyBorder="1" applyAlignment="1" applyProtection="1">
      <alignment horizontal="center" vertical="center" textRotation="255" shrinkToFit="1"/>
    </xf>
    <xf numFmtId="0" fontId="32" fillId="5" borderId="24" xfId="12" applyFont="1" applyFill="1" applyBorder="1" applyAlignment="1" applyProtection="1">
      <alignment horizontal="center" vertical="center" textRotation="255" shrinkToFit="1"/>
    </xf>
    <xf numFmtId="0" fontId="32" fillId="5" borderId="40" xfId="12" applyFont="1" applyFill="1" applyBorder="1" applyAlignment="1" applyProtection="1">
      <alignment horizontal="center" vertical="center" textRotation="255" shrinkToFit="1"/>
    </xf>
    <xf numFmtId="177" fontId="32" fillId="5" borderId="64" xfId="13" applyNumberFormat="1" applyFont="1" applyFill="1" applyBorder="1" applyAlignment="1" applyProtection="1">
      <alignment horizontal="right" vertical="center" shrinkToFit="1"/>
    </xf>
    <xf numFmtId="177" fontId="32" fillId="5" borderId="0" xfId="13" applyNumberFormat="1" applyFont="1" applyFill="1" applyBorder="1" applyAlignment="1" applyProtection="1">
      <alignment horizontal="right" vertical="center" shrinkToFit="1"/>
    </xf>
    <xf numFmtId="177" fontId="32" fillId="5" borderId="85" xfId="13" applyNumberFormat="1" applyFont="1" applyFill="1" applyBorder="1" applyAlignment="1" applyProtection="1">
      <alignment horizontal="right" vertical="center" shrinkToFit="1"/>
    </xf>
    <xf numFmtId="177" fontId="32" fillId="5" borderId="88" xfId="13" applyNumberFormat="1" applyFont="1" applyFill="1" applyBorder="1" applyAlignment="1" applyProtection="1">
      <alignment horizontal="right" vertical="center" shrinkToFit="1"/>
    </xf>
    <xf numFmtId="187" fontId="32" fillId="5" borderId="88" xfId="13" applyNumberFormat="1" applyFont="1" applyFill="1" applyBorder="1" applyAlignment="1" applyProtection="1">
      <alignment horizontal="right" vertical="center" shrinkToFit="1"/>
    </xf>
    <xf numFmtId="187" fontId="32" fillId="5" borderId="0" xfId="13" applyNumberFormat="1" applyFont="1" applyFill="1" applyBorder="1" applyAlignment="1" applyProtection="1">
      <alignment horizontal="right" vertical="center" shrinkToFit="1"/>
    </xf>
    <xf numFmtId="187" fontId="32" fillId="5" borderId="66" xfId="13" applyNumberFormat="1" applyFont="1" applyFill="1" applyBorder="1" applyAlignment="1" applyProtection="1">
      <alignment horizontal="right" vertical="center" shrinkToFit="1"/>
    </xf>
    <xf numFmtId="0" fontId="32" fillId="5" borderId="38" xfId="12" applyFont="1" applyFill="1" applyBorder="1" applyAlignment="1" applyProtection="1">
      <alignment horizontal="left" vertical="center"/>
    </xf>
    <xf numFmtId="0" fontId="32" fillId="5" borderId="41" xfId="12" applyFont="1" applyFill="1" applyBorder="1" applyAlignment="1" applyProtection="1">
      <alignment horizontal="center" vertical="center" textRotation="255" wrapText="1"/>
    </xf>
    <xf numFmtId="0" fontId="32" fillId="5" borderId="64" xfId="12" applyFont="1" applyFill="1" applyBorder="1" applyAlignment="1" applyProtection="1">
      <alignment horizontal="center" vertical="center" textRotation="255" wrapText="1"/>
    </xf>
    <xf numFmtId="0" fontId="32" fillId="5" borderId="37" xfId="12" applyFont="1" applyFill="1" applyBorder="1" applyAlignment="1" applyProtection="1">
      <alignment horizontal="center" vertical="center" textRotation="255" wrapText="1"/>
    </xf>
    <xf numFmtId="0" fontId="32" fillId="5" borderId="32" xfId="12" applyFont="1" applyFill="1" applyBorder="1" applyAlignment="1" applyProtection="1">
      <alignment horizontal="center" vertical="center"/>
    </xf>
    <xf numFmtId="0" fontId="32" fillId="5" borderId="11" xfId="12" applyFont="1" applyFill="1" applyBorder="1" applyAlignment="1" applyProtection="1">
      <alignment horizontal="center" vertical="top"/>
    </xf>
    <xf numFmtId="0" fontId="32" fillId="5" borderId="12" xfId="12" applyFont="1" applyFill="1" applyBorder="1" applyAlignment="1" applyProtection="1">
      <alignment horizontal="center" vertical="top"/>
    </xf>
    <xf numFmtId="0" fontId="32" fillId="5" borderId="7" xfId="12" applyFont="1" applyFill="1" applyBorder="1" applyAlignment="1" applyProtection="1">
      <alignment horizontal="center" vertical="top"/>
    </xf>
    <xf numFmtId="0" fontId="32" fillId="5" borderId="0" xfId="12" applyFont="1" applyFill="1" applyBorder="1" applyAlignment="1" applyProtection="1">
      <alignment horizontal="center" vertical="top"/>
    </xf>
    <xf numFmtId="0" fontId="32" fillId="5" borderId="24" xfId="12" applyFont="1" applyFill="1" applyBorder="1" applyAlignment="1" applyProtection="1">
      <alignment horizontal="center" vertical="top"/>
    </xf>
    <xf numFmtId="0" fontId="32" fillId="5" borderId="54" xfId="12" applyFont="1" applyFill="1" applyBorder="1" applyAlignment="1" applyProtection="1">
      <alignment horizontal="center" vertical="top"/>
    </xf>
    <xf numFmtId="0" fontId="32" fillId="5" borderId="34" xfId="12" applyFont="1" applyFill="1" applyBorder="1" applyAlignment="1" applyProtection="1">
      <alignment horizontal="center" vertical="center"/>
    </xf>
    <xf numFmtId="0" fontId="32" fillId="7" borderId="44" xfId="12" applyNumberFormat="1" applyFont="1" applyFill="1" applyBorder="1" applyAlignment="1" applyProtection="1">
      <alignment horizontal="left" vertical="center" shrinkToFit="1"/>
      <protection locked="0"/>
    </xf>
    <xf numFmtId="0" fontId="32" fillId="7" borderId="18" xfId="12" applyNumberFormat="1" applyFont="1" applyFill="1" applyBorder="1" applyAlignment="1" applyProtection="1">
      <alignment horizontal="left" vertical="center" shrinkToFit="1"/>
      <protection locked="0"/>
    </xf>
    <xf numFmtId="0" fontId="32" fillId="7" borderId="19" xfId="12" applyNumberFormat="1" applyFont="1" applyFill="1" applyBorder="1" applyAlignment="1" applyProtection="1">
      <alignment horizontal="left" vertical="center" shrinkToFit="1"/>
      <protection locked="0"/>
    </xf>
    <xf numFmtId="0" fontId="32" fillId="5" borderId="8" xfId="12" applyFont="1" applyFill="1" applyBorder="1" applyAlignment="1" applyProtection="1">
      <alignment horizontal="left" vertical="center" wrapText="1"/>
    </xf>
    <xf numFmtId="0" fontId="32" fillId="5" borderId="0" xfId="13" applyFont="1" applyFill="1" applyAlignment="1" applyProtection="1">
      <alignment horizontal="left" vertical="center"/>
    </xf>
    <xf numFmtId="0" fontId="32" fillId="5" borderId="24" xfId="12" applyFont="1" applyFill="1" applyBorder="1" applyAlignment="1" applyProtection="1">
      <alignment horizontal="center" vertical="center"/>
    </xf>
    <xf numFmtId="0" fontId="32" fillId="5" borderId="54" xfId="12" applyFont="1" applyFill="1" applyBorder="1" applyAlignment="1" applyProtection="1">
      <alignment horizontal="center" vertical="center"/>
    </xf>
    <xf numFmtId="0" fontId="32" fillId="5" borderId="67" xfId="12" applyFont="1" applyFill="1" applyBorder="1" applyAlignment="1" applyProtection="1">
      <alignment horizontal="center" vertical="center"/>
    </xf>
    <xf numFmtId="0" fontId="32" fillId="5" borderId="112" xfId="12" applyNumberFormat="1" applyFont="1" applyFill="1" applyBorder="1" applyAlignment="1" applyProtection="1">
      <alignment horizontal="left" vertical="center" shrinkToFit="1"/>
      <protection locked="0"/>
    </xf>
    <xf numFmtId="0" fontId="32" fillId="5" borderId="113" xfId="12" applyNumberFormat="1" applyFont="1" applyFill="1" applyBorder="1" applyAlignment="1" applyProtection="1">
      <alignment horizontal="left" vertical="center" shrinkToFit="1"/>
      <protection locked="0"/>
    </xf>
    <xf numFmtId="0" fontId="32" fillId="5" borderId="119" xfId="12" applyNumberFormat="1" applyFont="1" applyFill="1" applyBorder="1" applyAlignment="1" applyProtection="1">
      <alignment horizontal="left" vertical="center" shrinkToFit="1"/>
      <protection locked="0"/>
    </xf>
    <xf numFmtId="0" fontId="32" fillId="7" borderId="44" xfId="12" applyFont="1" applyFill="1" applyBorder="1" applyAlignment="1" applyProtection="1">
      <alignment horizontal="left" vertical="center" shrinkToFit="1"/>
      <protection locked="0"/>
    </xf>
    <xf numFmtId="0" fontId="32" fillId="7" borderId="18" xfId="12" applyFont="1" applyFill="1" applyBorder="1" applyAlignment="1" applyProtection="1">
      <alignment horizontal="left" vertical="center" shrinkToFit="1"/>
      <protection locked="0"/>
    </xf>
    <xf numFmtId="0" fontId="32" fillId="7" borderId="43" xfId="12" applyFont="1" applyFill="1" applyBorder="1" applyAlignment="1" applyProtection="1">
      <alignment horizontal="left" vertical="center" shrinkToFit="1"/>
      <protection locked="0"/>
    </xf>
    <xf numFmtId="177" fontId="32" fillId="7" borderId="148" xfId="12" applyNumberFormat="1" applyFont="1" applyFill="1" applyBorder="1" applyAlignment="1" applyProtection="1">
      <alignment horizontal="right" vertical="center" shrinkToFit="1"/>
      <protection locked="0"/>
    </xf>
    <xf numFmtId="177" fontId="32" fillId="7" borderId="149" xfId="12" applyNumberFormat="1" applyFont="1" applyFill="1" applyBorder="1" applyAlignment="1" applyProtection="1">
      <alignment horizontal="right" vertical="center" shrinkToFit="1"/>
      <protection locked="0"/>
    </xf>
    <xf numFmtId="177" fontId="32" fillId="7" borderId="150" xfId="12" applyNumberFormat="1" applyFont="1" applyFill="1" applyBorder="1" applyAlignment="1" applyProtection="1">
      <alignment horizontal="right" vertical="center" shrinkToFit="1"/>
      <protection locked="0"/>
    </xf>
    <xf numFmtId="177" fontId="32" fillId="7" borderId="44" xfId="12" applyNumberFormat="1" applyFont="1" applyFill="1" applyBorder="1" applyAlignment="1" applyProtection="1">
      <alignment horizontal="right" vertical="center" shrinkToFit="1"/>
      <protection locked="0"/>
    </xf>
    <xf numFmtId="177" fontId="32" fillId="7" borderId="18" xfId="12" applyNumberFormat="1" applyFont="1" applyFill="1" applyBorder="1" applyAlignment="1" applyProtection="1">
      <alignment horizontal="right" vertical="center" shrinkToFit="1"/>
      <protection locked="0"/>
    </xf>
    <xf numFmtId="177" fontId="32" fillId="7" borderId="43" xfId="12" applyNumberFormat="1" applyFont="1" applyFill="1" applyBorder="1" applyAlignment="1" applyProtection="1">
      <alignment horizontal="right" vertical="center" shrinkToFit="1"/>
      <protection locked="0"/>
    </xf>
    <xf numFmtId="0" fontId="32" fillId="5" borderId="112" xfId="12" applyFont="1" applyFill="1" applyBorder="1" applyAlignment="1" applyProtection="1">
      <alignment horizontal="left" vertical="center" shrinkToFit="1"/>
      <protection locked="0"/>
    </xf>
    <xf numFmtId="0" fontId="32" fillId="5" borderId="113" xfId="12" applyFont="1" applyFill="1" applyBorder="1" applyAlignment="1" applyProtection="1">
      <alignment horizontal="left" vertical="center" shrinkToFit="1"/>
      <protection locked="0"/>
    </xf>
    <xf numFmtId="0" fontId="32" fillId="5" borderId="114" xfId="12" applyFont="1" applyFill="1" applyBorder="1" applyAlignment="1" applyProtection="1">
      <alignment horizontal="left" vertical="center" shrinkToFit="1"/>
      <protection locked="0"/>
    </xf>
    <xf numFmtId="177" fontId="32" fillId="5" borderId="112" xfId="12" applyNumberFormat="1" applyFont="1" applyFill="1" applyBorder="1" applyAlignment="1" applyProtection="1">
      <alignment horizontal="right" vertical="center" shrinkToFit="1"/>
      <protection locked="0"/>
    </xf>
    <xf numFmtId="177" fontId="32" fillId="5" borderId="113" xfId="12" applyNumberFormat="1" applyFont="1" applyFill="1" applyBorder="1" applyAlignment="1" applyProtection="1">
      <alignment horizontal="right" vertical="center" shrinkToFit="1"/>
      <protection locked="0"/>
    </xf>
    <xf numFmtId="177" fontId="32" fillId="5" borderId="114" xfId="12" applyNumberFormat="1" applyFont="1" applyFill="1" applyBorder="1" applyAlignment="1" applyProtection="1">
      <alignment horizontal="right" vertical="center" shrinkToFit="1"/>
      <protection locked="0"/>
    </xf>
    <xf numFmtId="177" fontId="32" fillId="7" borderId="129" xfId="12" applyNumberFormat="1" applyFont="1" applyFill="1" applyBorder="1" applyAlignment="1" applyProtection="1">
      <alignment horizontal="right" vertical="center" shrinkToFit="1"/>
      <protection locked="0"/>
    </xf>
    <xf numFmtId="0" fontId="32" fillId="7" borderId="129" xfId="12" applyNumberFormat="1" applyFont="1" applyFill="1" applyBorder="1" applyAlignment="1" applyProtection="1">
      <alignment horizontal="left" vertical="center" shrinkToFit="1"/>
      <protection locked="0"/>
    </xf>
    <xf numFmtId="0" fontId="32" fillId="7" borderId="132" xfId="12" applyNumberFormat="1" applyFont="1" applyFill="1" applyBorder="1" applyAlignment="1" applyProtection="1">
      <alignment horizontal="left" vertical="center" shrinkToFit="1"/>
      <protection locked="0"/>
    </xf>
    <xf numFmtId="177" fontId="32" fillId="7" borderId="142" xfId="12" applyNumberFormat="1" applyFont="1" applyFill="1" applyBorder="1" applyAlignment="1" applyProtection="1">
      <alignment horizontal="right" vertical="center" shrinkToFit="1"/>
      <protection locked="0"/>
    </xf>
    <xf numFmtId="177" fontId="32" fillId="7" borderId="134" xfId="12" applyNumberFormat="1" applyFont="1" applyFill="1" applyBorder="1" applyAlignment="1" applyProtection="1">
      <alignment horizontal="right" vertical="center" shrinkToFit="1"/>
      <protection locked="0"/>
    </xf>
    <xf numFmtId="0" fontId="32" fillId="5" borderId="145" xfId="12" applyFont="1" applyFill="1" applyBorder="1" applyAlignment="1" applyProtection="1">
      <alignment horizontal="left" vertical="center" shrinkToFit="1"/>
      <protection locked="0"/>
    </xf>
    <xf numFmtId="0" fontId="32" fillId="5" borderId="146" xfId="12" applyFont="1" applyFill="1" applyBorder="1" applyAlignment="1" applyProtection="1">
      <alignment horizontal="left" vertical="center" shrinkToFit="1"/>
      <protection locked="0"/>
    </xf>
    <xf numFmtId="0" fontId="32" fillId="5" borderId="147" xfId="12" applyFont="1" applyFill="1" applyBorder="1" applyAlignment="1" applyProtection="1">
      <alignment horizontal="left" vertical="center" shrinkToFit="1"/>
      <protection locked="0"/>
    </xf>
    <xf numFmtId="177" fontId="32" fillId="5" borderId="123" xfId="12" applyNumberFormat="1" applyFont="1" applyFill="1" applyBorder="1" applyAlignment="1" applyProtection="1">
      <alignment horizontal="right" vertical="center" shrinkToFit="1"/>
      <protection locked="0"/>
    </xf>
    <xf numFmtId="177" fontId="32" fillId="5" borderId="124" xfId="12" applyNumberFormat="1" applyFont="1" applyFill="1" applyBorder="1" applyAlignment="1" applyProtection="1">
      <alignment horizontal="right" vertical="center" shrinkToFit="1"/>
      <protection locked="0"/>
    </xf>
    <xf numFmtId="0" fontId="32" fillId="5" borderId="124" xfId="12" applyNumberFormat="1" applyFont="1" applyFill="1" applyBorder="1" applyAlignment="1" applyProtection="1">
      <alignment horizontal="left" vertical="center" shrinkToFit="1"/>
      <protection locked="0"/>
    </xf>
    <xf numFmtId="0" fontId="32" fillId="5" borderId="127" xfId="12" applyNumberFormat="1" applyFont="1" applyFill="1" applyBorder="1" applyAlignment="1" applyProtection="1">
      <alignment horizontal="left" vertical="center" shrinkToFit="1"/>
      <protection locked="0"/>
    </xf>
    <xf numFmtId="177" fontId="32" fillId="0" borderId="116" xfId="12" applyNumberFormat="1" applyFont="1" applyBorder="1" applyAlignment="1" applyProtection="1">
      <alignment horizontal="right" vertical="center" shrinkToFit="1"/>
      <protection locked="0"/>
    </xf>
    <xf numFmtId="0" fontId="32" fillId="0" borderId="116" xfId="12" applyNumberFormat="1" applyFont="1" applyBorder="1" applyAlignment="1" applyProtection="1">
      <alignment horizontal="left" vertical="center" shrinkToFit="1"/>
      <protection locked="0"/>
    </xf>
    <xf numFmtId="0" fontId="32" fillId="0" borderId="121" xfId="12" applyNumberFormat="1" applyFont="1" applyBorder="1" applyAlignment="1" applyProtection="1">
      <alignment horizontal="left" vertical="center" shrinkToFit="1"/>
      <protection locked="0"/>
    </xf>
    <xf numFmtId="0" fontId="32" fillId="0" borderId="112" xfId="12" applyFont="1" applyBorder="1" applyAlignment="1" applyProtection="1">
      <alignment horizontal="left" vertical="center" shrinkToFit="1"/>
      <protection locked="0"/>
    </xf>
    <xf numFmtId="0" fontId="32" fillId="0" borderId="113" xfId="12" applyFont="1" applyBorder="1" applyAlignment="1" applyProtection="1">
      <alignment horizontal="left" vertical="center" shrinkToFit="1"/>
      <protection locked="0"/>
    </xf>
    <xf numFmtId="0" fontId="32" fillId="0" borderId="114" xfId="12" applyFont="1" applyBorder="1" applyAlignment="1" applyProtection="1">
      <alignment horizontal="left" vertical="center" shrinkToFit="1"/>
      <protection locked="0"/>
    </xf>
    <xf numFmtId="177" fontId="32" fillId="0" borderId="115" xfId="12" applyNumberFormat="1" applyFont="1" applyBorder="1" applyAlignment="1" applyProtection="1">
      <alignment horizontal="right" vertical="center" shrinkToFit="1"/>
      <protection locked="0"/>
    </xf>
    <xf numFmtId="177" fontId="32" fillId="0" borderId="112" xfId="12" applyNumberFormat="1" applyFont="1" applyBorder="1" applyAlignment="1" applyProtection="1">
      <alignment horizontal="right" vertical="center" shrinkToFit="1"/>
      <protection locked="0"/>
    </xf>
    <xf numFmtId="177" fontId="32" fillId="0" borderId="113" xfId="12" applyNumberFormat="1" applyFont="1" applyBorder="1" applyAlignment="1" applyProtection="1">
      <alignment horizontal="right" vertical="center" shrinkToFit="1"/>
      <protection locked="0"/>
    </xf>
    <xf numFmtId="177" fontId="32" fillId="0" borderId="120" xfId="12" applyNumberFormat="1" applyFont="1" applyBorder="1" applyAlignment="1" applyProtection="1">
      <alignment horizontal="right" vertical="center" shrinkToFit="1"/>
      <protection locked="0"/>
    </xf>
    <xf numFmtId="177" fontId="32" fillId="0" borderId="117" xfId="12" applyNumberFormat="1" applyFont="1" applyBorder="1" applyAlignment="1" applyProtection="1">
      <alignment horizontal="right" vertical="center" shrinkToFit="1"/>
      <protection locked="0"/>
    </xf>
    <xf numFmtId="177" fontId="32" fillId="0" borderId="102" xfId="12" applyNumberFormat="1" applyFont="1" applyBorder="1" applyAlignment="1" applyProtection="1">
      <alignment horizontal="right" vertical="center" shrinkToFit="1"/>
      <protection locked="0"/>
    </xf>
    <xf numFmtId="0" fontId="32" fillId="0" borderId="102" xfId="12" applyNumberFormat="1" applyFont="1" applyBorder="1" applyAlignment="1" applyProtection="1">
      <alignment horizontal="left" vertical="center" shrinkToFit="1"/>
      <protection locked="0"/>
    </xf>
    <xf numFmtId="0" fontId="32" fillId="0" borderId="108" xfId="12" applyNumberFormat="1" applyFont="1" applyBorder="1" applyAlignment="1" applyProtection="1">
      <alignment horizontal="left" vertical="center" shrinkToFit="1"/>
      <protection locked="0"/>
    </xf>
    <xf numFmtId="0" fontId="32" fillId="0" borderId="98" xfId="12" applyFont="1" applyBorder="1" applyAlignment="1" applyProtection="1">
      <alignment horizontal="left" vertical="center" shrinkToFit="1"/>
      <protection locked="0"/>
    </xf>
    <xf numFmtId="0" fontId="32" fillId="0" borderId="99" xfId="12" applyFont="1" applyBorder="1" applyAlignment="1" applyProtection="1">
      <alignment horizontal="left" vertical="center" shrinkToFit="1"/>
      <protection locked="0"/>
    </xf>
    <xf numFmtId="0" fontId="32" fillId="0" borderId="100" xfId="12" applyFont="1" applyBorder="1" applyAlignment="1" applyProtection="1">
      <alignment horizontal="left" vertical="center" shrinkToFit="1"/>
      <protection locked="0"/>
    </xf>
    <xf numFmtId="177" fontId="32" fillId="0" borderId="101" xfId="12" applyNumberFormat="1" applyFont="1" applyBorder="1" applyAlignment="1" applyProtection="1">
      <alignment horizontal="right" vertical="center" shrinkToFit="1"/>
      <protection locked="0"/>
    </xf>
    <xf numFmtId="177" fontId="32" fillId="0" borderId="112" xfId="15" applyNumberFormat="1" applyFont="1" applyBorder="1" applyAlignment="1" applyProtection="1">
      <alignment horizontal="right" vertical="center" shrinkToFit="1"/>
      <protection locked="0"/>
    </xf>
    <xf numFmtId="177" fontId="32" fillId="0" borderId="113" xfId="15" applyNumberFormat="1" applyFont="1" applyBorder="1" applyAlignment="1" applyProtection="1">
      <alignment horizontal="right" vertical="center" shrinkToFit="1"/>
      <protection locked="0"/>
    </xf>
    <xf numFmtId="177" fontId="32" fillId="0" borderId="114" xfId="15" applyNumberFormat="1" applyFont="1" applyBorder="1" applyAlignment="1" applyProtection="1">
      <alignment horizontal="right" vertical="center" shrinkToFit="1"/>
      <protection locked="0"/>
    </xf>
    <xf numFmtId="0" fontId="32" fillId="0" borderId="112" xfId="15" applyNumberFormat="1" applyFont="1" applyBorder="1" applyAlignment="1" applyProtection="1">
      <alignment horizontal="left" vertical="center" shrinkToFit="1"/>
      <protection locked="0"/>
    </xf>
    <xf numFmtId="0" fontId="32" fillId="0" borderId="113" xfId="15" applyNumberFormat="1" applyFont="1" applyBorder="1" applyAlignment="1" applyProtection="1">
      <alignment horizontal="left" vertical="center" shrinkToFit="1"/>
      <protection locked="0"/>
    </xf>
    <xf numFmtId="0" fontId="32" fillId="0" borderId="119" xfId="15" applyNumberFormat="1" applyFont="1" applyBorder="1" applyAlignment="1" applyProtection="1">
      <alignment horizontal="left" vertical="center" shrinkToFit="1"/>
      <protection locked="0"/>
    </xf>
    <xf numFmtId="0" fontId="32" fillId="6" borderId="36" xfId="12" applyFont="1" applyFill="1" applyBorder="1" applyAlignment="1" applyProtection="1">
      <alignment horizontal="center" vertical="center"/>
      <protection locked="0"/>
    </xf>
    <xf numFmtId="0" fontId="32" fillId="6" borderId="8" xfId="12" applyFont="1" applyFill="1" applyBorder="1" applyAlignment="1" applyProtection="1">
      <alignment horizontal="center" vertical="center"/>
      <protection locked="0"/>
    </xf>
    <xf numFmtId="0" fontId="32" fillId="6" borderId="23" xfId="12" applyFont="1" applyFill="1" applyBorder="1" applyAlignment="1" applyProtection="1">
      <alignment horizontal="center" vertical="center"/>
      <protection locked="0"/>
    </xf>
    <xf numFmtId="0" fontId="32" fillId="6" borderId="92" xfId="12" applyFont="1" applyFill="1" applyBorder="1" applyAlignment="1" applyProtection="1">
      <alignment horizontal="center" vertical="center"/>
      <protection locked="0"/>
    </xf>
    <xf numFmtId="0" fontId="32" fillId="6" borderId="93" xfId="12" applyFont="1" applyFill="1" applyBorder="1" applyAlignment="1" applyProtection="1">
      <alignment horizontal="center" vertical="center"/>
      <protection locked="0"/>
    </xf>
    <xf numFmtId="0" fontId="32" fillId="6" borderId="94" xfId="12" applyFont="1" applyFill="1" applyBorder="1" applyAlignment="1" applyProtection="1">
      <alignment horizontal="center" vertical="center"/>
      <protection locked="0"/>
    </xf>
    <xf numFmtId="0" fontId="32" fillId="6" borderId="62" xfId="12" applyFont="1" applyFill="1" applyBorder="1" applyAlignment="1" applyProtection="1">
      <alignment horizontal="center" vertical="center" wrapText="1"/>
      <protection locked="0"/>
    </xf>
    <xf numFmtId="0" fontId="32" fillId="6" borderId="8" xfId="12" applyFont="1" applyFill="1" applyBorder="1" applyAlignment="1" applyProtection="1">
      <alignment horizontal="center" vertical="center" wrapText="1"/>
      <protection locked="0"/>
    </xf>
    <xf numFmtId="0" fontId="32" fillId="6" borderId="23" xfId="12" applyFont="1" applyFill="1" applyBorder="1" applyAlignment="1" applyProtection="1">
      <alignment horizontal="center" vertical="center" wrapText="1"/>
      <protection locked="0"/>
    </xf>
    <xf numFmtId="0" fontId="32" fillId="6" borderId="95" xfId="12" applyFont="1" applyFill="1" applyBorder="1" applyAlignment="1" applyProtection="1">
      <alignment horizontal="center" vertical="center" wrapText="1"/>
      <protection locked="0"/>
    </xf>
    <xf numFmtId="0" fontId="32" fillId="6" borderId="93" xfId="12" applyFont="1" applyFill="1" applyBorder="1" applyAlignment="1" applyProtection="1">
      <alignment horizontal="center" vertical="center" wrapText="1"/>
      <protection locked="0"/>
    </xf>
    <xf numFmtId="0" fontId="32" fillId="6" borderId="94" xfId="12" applyFont="1" applyFill="1" applyBorder="1" applyAlignment="1" applyProtection="1">
      <alignment horizontal="center" vertical="center" wrapText="1"/>
      <protection locked="0"/>
    </xf>
    <xf numFmtId="0" fontId="32" fillId="6" borderId="62" xfId="12" applyFont="1" applyFill="1" applyBorder="1" applyAlignment="1" applyProtection="1">
      <alignment horizontal="center" vertical="center" wrapText="1" shrinkToFit="1"/>
      <protection locked="0"/>
    </xf>
    <xf numFmtId="0" fontId="32" fillId="6" borderId="8" xfId="12" applyFont="1" applyFill="1" applyBorder="1" applyAlignment="1" applyProtection="1">
      <alignment horizontal="center" vertical="center" shrinkToFit="1"/>
      <protection locked="0"/>
    </xf>
    <xf numFmtId="0" fontId="32" fillId="6" borderId="23" xfId="12" applyFont="1" applyFill="1" applyBorder="1" applyAlignment="1" applyProtection="1">
      <alignment horizontal="center" vertical="center" shrinkToFit="1"/>
      <protection locked="0"/>
    </xf>
    <xf numFmtId="0" fontId="32" fillId="6" borderId="95" xfId="12" applyFont="1" applyFill="1" applyBorder="1" applyAlignment="1" applyProtection="1">
      <alignment horizontal="center" vertical="center" shrinkToFit="1"/>
      <protection locked="0"/>
    </xf>
    <xf numFmtId="0" fontId="32" fillId="6" borderId="93" xfId="12" applyFont="1" applyFill="1" applyBorder="1" applyAlignment="1" applyProtection="1">
      <alignment horizontal="center" vertical="center" shrinkToFit="1"/>
      <protection locked="0"/>
    </xf>
    <xf numFmtId="0" fontId="32" fillId="6" borderId="94" xfId="12" applyFont="1" applyFill="1" applyBorder="1" applyAlignment="1" applyProtection="1">
      <alignment horizontal="center" vertical="center" shrinkToFit="1"/>
      <protection locked="0"/>
    </xf>
    <xf numFmtId="0" fontId="32" fillId="6" borderId="95" xfId="12" applyFont="1" applyFill="1" applyBorder="1" applyAlignment="1" applyProtection="1">
      <alignment horizontal="center" vertical="center"/>
      <protection locked="0"/>
    </xf>
    <xf numFmtId="0" fontId="32" fillId="0" borderId="112" xfId="15" applyFont="1" applyBorder="1" applyAlignment="1" applyProtection="1">
      <alignment horizontal="left" vertical="center" shrinkToFit="1"/>
      <protection locked="0"/>
    </xf>
    <xf numFmtId="0" fontId="32" fillId="0" borderId="113" xfId="15" applyFont="1" applyBorder="1" applyAlignment="1" applyProtection="1">
      <alignment horizontal="left" vertical="center" shrinkToFit="1"/>
      <protection locked="0"/>
    </xf>
    <xf numFmtId="0" fontId="32" fillId="0" borderId="114" xfId="15" applyFont="1" applyBorder="1" applyAlignment="1" applyProtection="1">
      <alignment horizontal="left" vertical="center" shrinkToFit="1"/>
      <protection locked="0"/>
    </xf>
    <xf numFmtId="0" fontId="32" fillId="6" borderId="9" xfId="12" applyFont="1" applyFill="1" applyBorder="1" applyAlignment="1" applyProtection="1">
      <alignment horizontal="center" vertical="center" wrapText="1"/>
      <protection locked="0"/>
    </xf>
    <xf numFmtId="0" fontId="32" fillId="6" borderId="96" xfId="12" applyFont="1" applyFill="1" applyBorder="1" applyAlignment="1" applyProtection="1">
      <alignment horizontal="center" vertical="center" wrapText="1"/>
      <protection locked="0"/>
    </xf>
    <xf numFmtId="177" fontId="32" fillId="0" borderId="118" xfId="14" applyNumberFormat="1" applyFont="1" applyBorder="1" applyAlignment="1" applyProtection="1">
      <alignment horizontal="right" vertical="center" shrinkToFit="1"/>
      <protection locked="0"/>
    </xf>
    <xf numFmtId="177" fontId="32" fillId="0" borderId="113" xfId="14" applyNumberFormat="1" applyFont="1" applyBorder="1" applyAlignment="1" applyProtection="1">
      <alignment horizontal="right" vertical="center" shrinkToFit="1"/>
      <protection locked="0"/>
    </xf>
    <xf numFmtId="177" fontId="32" fillId="0" borderId="119" xfId="14" applyNumberFormat="1" applyFont="1" applyBorder="1" applyAlignment="1" applyProtection="1">
      <alignment horizontal="right" vertical="center" shrinkToFit="1"/>
      <protection locked="0"/>
    </xf>
    <xf numFmtId="177" fontId="32" fillId="5" borderId="120" xfId="13" applyNumberFormat="1" applyFont="1" applyFill="1" applyBorder="1" applyAlignment="1" applyProtection="1">
      <alignment horizontal="right" vertical="center" shrinkToFit="1"/>
      <protection locked="0"/>
    </xf>
    <xf numFmtId="177" fontId="32" fillId="5" borderId="116" xfId="13" applyNumberFormat="1" applyFont="1" applyFill="1" applyBorder="1" applyAlignment="1" applyProtection="1">
      <alignment horizontal="right" vertical="center" shrinkToFit="1"/>
      <protection locked="0"/>
    </xf>
    <xf numFmtId="187" fontId="32" fillId="5" borderId="116" xfId="13" applyNumberFormat="1" applyFont="1" applyFill="1" applyBorder="1" applyAlignment="1" applyProtection="1">
      <alignment horizontal="right" vertical="center" shrinkToFit="1"/>
      <protection locked="0"/>
    </xf>
    <xf numFmtId="187" fontId="32" fillId="7" borderId="134" xfId="12" applyNumberFormat="1" applyFont="1" applyFill="1" applyBorder="1" applyAlignment="1" applyProtection="1">
      <alignment horizontal="right" vertical="center" shrinkToFit="1"/>
      <protection locked="0"/>
    </xf>
    <xf numFmtId="177" fontId="32" fillId="7" borderId="17" xfId="12" applyNumberFormat="1" applyFont="1" applyFill="1" applyBorder="1" applyAlignment="1" applyProtection="1">
      <alignment horizontal="right" vertical="center" shrinkToFit="1"/>
      <protection locked="0"/>
    </xf>
    <xf numFmtId="177" fontId="32" fillId="7" borderId="19" xfId="12" applyNumberFormat="1" applyFont="1" applyFill="1" applyBorder="1" applyAlignment="1" applyProtection="1">
      <alignment horizontal="right" vertical="center" shrinkToFit="1"/>
      <protection locked="0"/>
    </xf>
    <xf numFmtId="177" fontId="32" fillId="7" borderId="143" xfId="12" applyNumberFormat="1" applyFont="1" applyFill="1" applyBorder="1" applyAlignment="1" applyProtection="1">
      <alignment horizontal="right" vertical="center" shrinkToFit="1"/>
      <protection locked="0"/>
    </xf>
    <xf numFmtId="177" fontId="32" fillId="7" borderId="131" xfId="12" applyNumberFormat="1" applyFont="1" applyFill="1" applyBorder="1" applyAlignment="1" applyProtection="1">
      <alignment horizontal="right" vertical="center" shrinkToFit="1"/>
      <protection locked="0"/>
    </xf>
    <xf numFmtId="177" fontId="32" fillId="7" borderId="132" xfId="12" applyNumberFormat="1" applyFont="1" applyFill="1" applyBorder="1" applyAlignment="1" applyProtection="1">
      <alignment horizontal="right" vertical="center" shrinkToFit="1"/>
      <protection locked="0"/>
    </xf>
    <xf numFmtId="177" fontId="32" fillId="7" borderId="133" xfId="12" applyNumberFormat="1" applyFont="1" applyFill="1" applyBorder="1" applyAlignment="1" applyProtection="1">
      <alignment horizontal="right" vertical="center" shrinkToFit="1"/>
      <protection locked="0"/>
    </xf>
    <xf numFmtId="0" fontId="32" fillId="0" borderId="116" xfId="12" applyFont="1" applyBorder="1" applyAlignment="1" applyProtection="1">
      <alignment horizontal="left" vertical="center" shrinkToFit="1"/>
      <protection locked="0"/>
    </xf>
    <xf numFmtId="0" fontId="32" fillId="0" borderId="121" xfId="12" applyFont="1" applyBorder="1" applyAlignment="1" applyProtection="1">
      <alignment horizontal="left" vertical="center" shrinkToFit="1"/>
      <protection locked="0"/>
    </xf>
    <xf numFmtId="0" fontId="32" fillId="0" borderId="81" xfId="12" applyFont="1" applyBorder="1" applyAlignment="1" applyProtection="1">
      <alignment horizontal="center" vertical="center" shrinkToFit="1"/>
      <protection locked="0"/>
    </xf>
    <xf numFmtId="0" fontId="32" fillId="0" borderId="25" xfId="12" applyFont="1" applyBorder="1" applyAlignment="1" applyProtection="1">
      <alignment horizontal="center" vertical="center"/>
      <protection locked="0"/>
    </xf>
    <xf numFmtId="0" fontId="32" fillId="0" borderId="26" xfId="12" applyFont="1" applyBorder="1" applyAlignment="1" applyProtection="1">
      <alignment horizontal="center" vertical="center"/>
      <protection locked="0"/>
    </xf>
    <xf numFmtId="0" fontId="32" fillId="0" borderId="112" xfId="14" applyFont="1" applyBorder="1" applyAlignment="1" applyProtection="1">
      <alignment horizontal="left" vertical="center" shrinkToFit="1"/>
      <protection locked="0"/>
    </xf>
    <xf numFmtId="0" fontId="32" fillId="0" borderId="113" xfId="14" applyFont="1" applyBorder="1" applyAlignment="1" applyProtection="1">
      <alignment horizontal="left" vertical="center" shrinkToFit="1"/>
      <protection locked="0"/>
    </xf>
    <xf numFmtId="0" fontId="32" fillId="0" borderId="114" xfId="14" applyFont="1" applyBorder="1" applyAlignment="1" applyProtection="1">
      <alignment horizontal="left" vertical="center" shrinkToFit="1"/>
      <protection locked="0"/>
    </xf>
    <xf numFmtId="177" fontId="32" fillId="5" borderId="115" xfId="13" applyNumberFormat="1" applyFont="1" applyFill="1" applyBorder="1" applyAlignment="1" applyProtection="1">
      <alignment horizontal="right" vertical="center" shrinkToFit="1"/>
      <protection locked="0"/>
    </xf>
    <xf numFmtId="177" fontId="32" fillId="5" borderId="117" xfId="13" applyNumberFormat="1" applyFont="1" applyFill="1" applyBorder="1" applyAlignment="1" applyProtection="1">
      <alignment horizontal="right" vertical="center" shrinkToFit="1"/>
      <protection locked="0"/>
    </xf>
    <xf numFmtId="187" fontId="32" fillId="0" borderId="116" xfId="12" applyNumberFormat="1" applyFont="1" applyBorder="1" applyAlignment="1" applyProtection="1">
      <alignment horizontal="right" vertical="center" shrinkToFit="1"/>
      <protection locked="0"/>
    </xf>
    <xf numFmtId="177" fontId="32" fillId="0" borderId="115" xfId="14" applyNumberFormat="1" applyFont="1" applyBorder="1" applyAlignment="1" applyProtection="1">
      <alignment horizontal="right" vertical="center" shrinkToFit="1"/>
      <protection locked="0"/>
    </xf>
    <xf numFmtId="177" fontId="32" fillId="0" borderId="116" xfId="14" applyNumberFormat="1" applyFont="1" applyBorder="1" applyAlignment="1" applyProtection="1">
      <alignment horizontal="right" vertical="center" shrinkToFit="1"/>
      <protection locked="0"/>
    </xf>
    <xf numFmtId="177" fontId="32" fillId="0" borderId="117" xfId="14" applyNumberFormat="1" applyFont="1" applyBorder="1" applyAlignment="1" applyProtection="1">
      <alignment horizontal="right" vertical="center" shrinkToFit="1"/>
      <protection locked="0"/>
    </xf>
    <xf numFmtId="177" fontId="32" fillId="0" borderId="137" xfId="12" applyNumberFormat="1" applyFont="1" applyBorder="1" applyAlignment="1" applyProtection="1">
      <alignment horizontal="right" vertical="center" shrinkToFit="1"/>
      <protection locked="0"/>
    </xf>
    <xf numFmtId="0" fontId="32" fillId="0" borderId="137" xfId="12" applyFont="1" applyBorder="1" applyAlignment="1" applyProtection="1">
      <alignment horizontal="left" vertical="center" shrinkToFit="1"/>
      <protection locked="0"/>
    </xf>
    <xf numFmtId="0" fontId="32" fillId="0" borderId="140" xfId="12" applyFont="1" applyBorder="1" applyAlignment="1" applyProtection="1">
      <alignment horizontal="left" vertical="center" shrinkToFit="1"/>
      <protection locked="0"/>
    </xf>
    <xf numFmtId="0" fontId="32" fillId="0" borderId="98" xfId="14" applyFont="1" applyBorder="1" applyAlignment="1" applyProtection="1">
      <alignment horizontal="left" vertical="center" shrinkToFit="1"/>
      <protection locked="0"/>
    </xf>
    <xf numFmtId="0" fontId="32" fillId="0" borderId="99" xfId="14" applyFont="1" applyBorder="1" applyAlignment="1" applyProtection="1">
      <alignment horizontal="left" vertical="center" shrinkToFit="1"/>
      <protection locked="0"/>
    </xf>
    <xf numFmtId="0" fontId="32" fillId="0" borderId="100" xfId="14" applyFont="1" applyBorder="1" applyAlignment="1" applyProtection="1">
      <alignment horizontal="left" vertical="center" shrinkToFit="1"/>
      <protection locked="0"/>
    </xf>
    <xf numFmtId="177" fontId="32" fillId="0" borderId="136" xfId="14" applyNumberFormat="1" applyFont="1" applyBorder="1" applyAlignment="1" applyProtection="1">
      <alignment horizontal="right" vertical="center" shrinkToFit="1"/>
      <protection locked="0"/>
    </xf>
    <xf numFmtId="177" fontId="32" fillId="0" borderId="137" xfId="14" applyNumberFormat="1" applyFont="1" applyBorder="1" applyAlignment="1" applyProtection="1">
      <alignment horizontal="right" vertical="center" shrinkToFit="1"/>
      <protection locked="0"/>
    </xf>
    <xf numFmtId="177" fontId="32" fillId="0" borderId="138" xfId="14" applyNumberFormat="1" applyFont="1" applyBorder="1" applyAlignment="1" applyProtection="1">
      <alignment horizontal="right" vertical="center" shrinkToFit="1"/>
      <protection locked="0"/>
    </xf>
    <xf numFmtId="177" fontId="32" fillId="0" borderId="139" xfId="14" applyNumberFormat="1" applyFont="1" applyBorder="1" applyAlignment="1" applyProtection="1">
      <alignment horizontal="right" vertical="center" shrinkToFit="1"/>
      <protection locked="0"/>
    </xf>
    <xf numFmtId="177" fontId="32" fillId="0" borderId="140" xfId="14" applyNumberFormat="1" applyFont="1" applyBorder="1" applyAlignment="1" applyProtection="1">
      <alignment horizontal="right" vertical="center" shrinkToFit="1"/>
      <protection locked="0"/>
    </xf>
    <xf numFmtId="177" fontId="32" fillId="0" borderId="141" xfId="12" applyNumberFormat="1" applyFont="1" applyBorder="1" applyAlignment="1" applyProtection="1">
      <alignment horizontal="right" vertical="center" shrinkToFit="1"/>
      <protection locked="0"/>
    </xf>
    <xf numFmtId="0" fontId="32" fillId="6" borderId="36" xfId="12" applyFont="1" applyFill="1" applyBorder="1" applyAlignment="1" applyProtection="1">
      <alignment horizontal="center" vertical="center" wrapText="1" shrinkToFit="1"/>
      <protection locked="0"/>
    </xf>
    <xf numFmtId="0" fontId="32" fillId="6" borderId="9" xfId="12" applyFont="1" applyFill="1" applyBorder="1" applyAlignment="1" applyProtection="1">
      <alignment horizontal="center" vertical="center" shrinkToFit="1"/>
      <protection locked="0"/>
    </xf>
    <xf numFmtId="0" fontId="32" fillId="6" borderId="92" xfId="12" applyFont="1" applyFill="1" applyBorder="1" applyAlignment="1" applyProtection="1">
      <alignment horizontal="center" vertical="center" shrinkToFit="1"/>
      <protection locked="0"/>
    </xf>
    <xf numFmtId="0" fontId="32" fillId="6" borderId="96" xfId="12" applyFont="1" applyFill="1" applyBorder="1" applyAlignment="1" applyProtection="1">
      <alignment horizontal="center" vertical="center" shrinkToFit="1"/>
      <protection locked="0"/>
    </xf>
    <xf numFmtId="0" fontId="32" fillId="5" borderId="75" xfId="12" applyFont="1" applyFill="1" applyBorder="1" applyAlignment="1" applyProtection="1">
      <alignment horizontal="left" vertical="center"/>
    </xf>
    <xf numFmtId="0" fontId="32" fillId="5" borderId="8" xfId="12" applyFont="1" applyFill="1" applyBorder="1" applyAlignment="1" applyProtection="1">
      <alignment horizontal="left" vertical="center"/>
    </xf>
    <xf numFmtId="177" fontId="32" fillId="7" borderId="17" xfId="15" applyNumberFormat="1" applyFont="1" applyFill="1" applyBorder="1" applyAlignment="1" applyProtection="1">
      <alignment horizontal="right" vertical="center" shrinkToFit="1"/>
      <protection locked="0"/>
    </xf>
    <xf numFmtId="177" fontId="32" fillId="7" borderId="18" xfId="15" applyNumberFormat="1" applyFont="1" applyFill="1" applyBorder="1" applyAlignment="1" applyProtection="1">
      <alignment horizontal="right" vertical="center" shrinkToFit="1"/>
      <protection locked="0"/>
    </xf>
    <xf numFmtId="177" fontId="32" fillId="7" borderId="19" xfId="15" applyNumberFormat="1" applyFont="1" applyFill="1" applyBorder="1" applyAlignment="1" applyProtection="1">
      <alignment horizontal="right" vertical="center" shrinkToFit="1"/>
      <protection locked="0"/>
    </xf>
    <xf numFmtId="177" fontId="32" fillId="7" borderId="128" xfId="15" applyNumberFormat="1" applyFont="1" applyFill="1" applyBorder="1" applyAlignment="1" applyProtection="1">
      <alignment horizontal="right" vertical="center" shrinkToFit="1"/>
      <protection locked="0"/>
    </xf>
    <xf numFmtId="177" fontId="32" fillId="7" borderId="129" xfId="15" applyNumberFormat="1" applyFont="1" applyFill="1" applyBorder="1" applyAlignment="1" applyProtection="1">
      <alignment horizontal="right" vertical="center" shrinkToFit="1"/>
      <protection locked="0"/>
    </xf>
    <xf numFmtId="177" fontId="32" fillId="7" borderId="130" xfId="15" applyNumberFormat="1" applyFont="1" applyFill="1" applyBorder="1" applyAlignment="1" applyProtection="1">
      <alignment horizontal="right" vertical="center" shrinkToFit="1"/>
      <protection locked="0"/>
    </xf>
    <xf numFmtId="177" fontId="32" fillId="7" borderId="131" xfId="15" applyNumberFormat="1" applyFont="1" applyFill="1" applyBorder="1" applyAlignment="1" applyProtection="1">
      <alignment horizontal="right" vertical="center" shrinkToFit="1"/>
      <protection locked="0"/>
    </xf>
    <xf numFmtId="177" fontId="32" fillId="7" borderId="132" xfId="15" applyNumberFormat="1" applyFont="1" applyFill="1" applyBorder="1" applyAlignment="1" applyProtection="1">
      <alignment horizontal="right" vertical="center" shrinkToFit="1"/>
      <protection locked="0"/>
    </xf>
    <xf numFmtId="177" fontId="32" fillId="7" borderId="133" xfId="15" applyNumberFormat="1" applyFont="1" applyFill="1" applyBorder="1" applyAlignment="1" applyProtection="1">
      <alignment horizontal="right" vertical="center" shrinkToFit="1"/>
      <protection locked="0"/>
    </xf>
    <xf numFmtId="177" fontId="32" fillId="7" borderId="134" xfId="15" applyNumberFormat="1" applyFont="1" applyFill="1" applyBorder="1" applyAlignment="1" applyProtection="1">
      <alignment horizontal="right" vertical="center" shrinkToFit="1"/>
      <protection locked="0"/>
    </xf>
    <xf numFmtId="0" fontId="32" fillId="7" borderId="129" xfId="15" applyNumberFormat="1" applyFont="1" applyFill="1" applyBorder="1" applyAlignment="1" applyProtection="1">
      <alignment horizontal="left" vertical="center" shrinkToFit="1"/>
      <protection locked="0"/>
    </xf>
    <xf numFmtId="0" fontId="32" fillId="7" borderId="132" xfId="15" applyNumberFormat="1" applyFont="1" applyFill="1" applyBorder="1" applyAlignment="1" applyProtection="1">
      <alignment horizontal="left" vertical="center" shrinkToFit="1"/>
      <protection locked="0"/>
    </xf>
    <xf numFmtId="177" fontId="32" fillId="0" borderId="126" xfId="15" applyNumberFormat="1" applyFont="1" applyBorder="1" applyAlignment="1" applyProtection="1">
      <alignment horizontal="right" vertical="center" shrinkToFit="1"/>
      <protection locked="0"/>
    </xf>
    <xf numFmtId="177" fontId="32" fillId="0" borderId="124" xfId="15" applyNumberFormat="1" applyFont="1" applyBorder="1" applyAlignment="1" applyProtection="1">
      <alignment horizontal="right" vertical="center" shrinkToFit="1"/>
      <protection locked="0"/>
    </xf>
    <xf numFmtId="0" fontId="32" fillId="0" borderId="124" xfId="15" applyNumberFormat="1" applyFont="1" applyBorder="1" applyAlignment="1" applyProtection="1">
      <alignment horizontal="left" vertical="center" shrinkToFit="1"/>
      <protection locked="0"/>
    </xf>
    <xf numFmtId="0" fontId="32" fillId="0" borderId="127" xfId="15" applyNumberFormat="1" applyFont="1" applyBorder="1" applyAlignment="1" applyProtection="1">
      <alignment horizontal="left" vertical="center" shrinkToFit="1"/>
      <protection locked="0"/>
    </xf>
    <xf numFmtId="177" fontId="32" fillId="0" borderId="123" xfId="14" applyNumberFormat="1" applyFont="1" applyBorder="1" applyAlignment="1" applyProtection="1">
      <alignment horizontal="right" vertical="center" shrinkToFit="1"/>
      <protection locked="0"/>
    </xf>
    <xf numFmtId="177" fontId="32" fillId="0" borderId="124" xfId="14" applyNumberFormat="1" applyFont="1" applyBorder="1" applyAlignment="1" applyProtection="1">
      <alignment horizontal="right" vertical="center" shrinkToFit="1"/>
      <protection locked="0"/>
    </xf>
    <xf numFmtId="177" fontId="32" fillId="0" borderId="125" xfId="14" applyNumberFormat="1" applyFont="1" applyBorder="1" applyAlignment="1" applyProtection="1">
      <alignment horizontal="right" vertical="center" shrinkToFit="1"/>
      <protection locked="0"/>
    </xf>
    <xf numFmtId="0" fontId="32" fillId="0" borderId="116" xfId="15" applyNumberFormat="1" applyFont="1" applyBorder="1" applyAlignment="1" applyProtection="1">
      <alignment horizontal="left" vertical="center" shrinkToFit="1"/>
      <protection locked="0"/>
    </xf>
    <xf numFmtId="0" fontId="32" fillId="0" borderId="121" xfId="15" applyNumberFormat="1" applyFont="1" applyBorder="1" applyAlignment="1" applyProtection="1">
      <alignment horizontal="left" vertical="center" shrinkToFit="1"/>
      <protection locked="0"/>
    </xf>
    <xf numFmtId="177" fontId="32" fillId="0" borderId="120" xfId="15" applyNumberFormat="1" applyFont="1" applyBorder="1" applyAlignment="1" applyProtection="1">
      <alignment horizontal="right" vertical="center" shrinkToFit="1"/>
      <protection locked="0"/>
    </xf>
    <xf numFmtId="177" fontId="32" fillId="0" borderId="116" xfId="15" applyNumberFormat="1" applyFont="1" applyBorder="1" applyAlignment="1" applyProtection="1">
      <alignment horizontal="right" vertical="center" shrinkToFit="1"/>
      <protection locked="0"/>
    </xf>
    <xf numFmtId="177" fontId="32" fillId="0" borderId="98" xfId="15" applyNumberFormat="1" applyFont="1" applyBorder="1" applyAlignment="1" applyProtection="1">
      <alignment horizontal="right" vertical="center" shrinkToFit="1"/>
      <protection locked="0"/>
    </xf>
    <xf numFmtId="177" fontId="32" fillId="0" borderId="99" xfId="15" applyNumberFormat="1" applyFont="1" applyBorder="1" applyAlignment="1" applyProtection="1">
      <alignment horizontal="right" vertical="center" shrinkToFit="1"/>
      <protection locked="0"/>
    </xf>
    <xf numFmtId="177" fontId="32" fillId="0" borderId="100" xfId="15" applyNumberFormat="1" applyFont="1" applyBorder="1" applyAlignment="1" applyProtection="1">
      <alignment horizontal="right" vertical="center" shrinkToFit="1"/>
      <protection locked="0"/>
    </xf>
    <xf numFmtId="177" fontId="32" fillId="0" borderId="107" xfId="15" applyNumberFormat="1" applyFont="1" applyBorder="1" applyAlignment="1" applyProtection="1">
      <alignment horizontal="right" vertical="center" shrinkToFit="1"/>
      <protection locked="0"/>
    </xf>
    <xf numFmtId="177" fontId="32" fillId="0" borderId="102" xfId="15" applyNumberFormat="1" applyFont="1" applyBorder="1" applyAlignment="1" applyProtection="1">
      <alignment horizontal="right" vertical="center" shrinkToFit="1"/>
      <protection locked="0"/>
    </xf>
    <xf numFmtId="0" fontId="32" fillId="0" borderId="102" xfId="15" applyNumberFormat="1" applyFont="1" applyBorder="1" applyAlignment="1" applyProtection="1">
      <alignment horizontal="left" vertical="center" shrinkToFit="1"/>
      <protection locked="0"/>
    </xf>
    <xf numFmtId="0" fontId="32" fillId="0" borderId="108" xfId="15" applyNumberFormat="1" applyFont="1" applyBorder="1" applyAlignment="1" applyProtection="1">
      <alignment horizontal="left" vertical="center" shrinkToFit="1"/>
      <protection locked="0"/>
    </xf>
    <xf numFmtId="0" fontId="32" fillId="0" borderId="98" xfId="15" applyFont="1" applyBorder="1" applyAlignment="1" applyProtection="1">
      <alignment horizontal="left" vertical="center" shrinkToFit="1"/>
      <protection locked="0"/>
    </xf>
    <xf numFmtId="0" fontId="32" fillId="0" borderId="99" xfId="15" applyFont="1" applyBorder="1" applyAlignment="1" applyProtection="1">
      <alignment horizontal="left" vertical="center" shrinkToFit="1"/>
      <protection locked="0"/>
    </xf>
    <xf numFmtId="0" fontId="32" fillId="0" borderId="100" xfId="15" applyFont="1" applyBorder="1" applyAlignment="1" applyProtection="1">
      <alignment horizontal="left" vertical="center" shrinkToFit="1"/>
      <protection locked="0"/>
    </xf>
    <xf numFmtId="0" fontId="1" fillId="6" borderId="62" xfId="12" applyFont="1" applyFill="1" applyBorder="1" applyAlignment="1" applyProtection="1">
      <alignment horizontal="center" vertical="center" wrapText="1"/>
      <protection locked="0"/>
    </xf>
    <xf numFmtId="0" fontId="1" fillId="6" borderId="8" xfId="12" applyFont="1" applyFill="1" applyBorder="1" applyAlignment="1" applyProtection="1">
      <alignment horizontal="center" vertical="center" wrapText="1"/>
      <protection locked="0"/>
    </xf>
    <xf numFmtId="0" fontId="1" fillId="6" borderId="23" xfId="12" applyFont="1" applyFill="1" applyBorder="1" applyAlignment="1" applyProtection="1">
      <alignment horizontal="center" vertical="center" wrapText="1"/>
      <protection locked="0"/>
    </xf>
    <xf numFmtId="0" fontId="1" fillId="6" borderId="95" xfId="12" applyFont="1" applyFill="1" applyBorder="1" applyAlignment="1" applyProtection="1">
      <alignment horizontal="center" vertical="center" wrapText="1"/>
      <protection locked="0"/>
    </xf>
    <xf numFmtId="0" fontId="1" fillId="6" borderId="93" xfId="12" applyFont="1" applyFill="1" applyBorder="1" applyAlignment="1" applyProtection="1">
      <alignment horizontal="center" vertical="center" wrapText="1"/>
      <protection locked="0"/>
    </xf>
    <xf numFmtId="0" fontId="1" fillId="6" borderId="94" xfId="12" applyFont="1" applyFill="1" applyBorder="1" applyAlignment="1" applyProtection="1">
      <alignment horizontal="center" vertical="center" wrapText="1"/>
      <protection locked="0"/>
    </xf>
    <xf numFmtId="177" fontId="32" fillId="0" borderId="101" xfId="14" applyNumberFormat="1" applyFont="1" applyBorder="1" applyAlignment="1" applyProtection="1">
      <alignment horizontal="right" vertical="center" shrinkToFit="1"/>
      <protection locked="0"/>
    </xf>
    <xf numFmtId="177" fontId="32" fillId="0" borderId="102" xfId="14" applyNumberFormat="1" applyFont="1" applyBorder="1" applyAlignment="1" applyProtection="1">
      <alignment horizontal="right" vertical="center" shrinkToFit="1"/>
      <protection locked="0"/>
    </xf>
    <xf numFmtId="177" fontId="32" fillId="0" borderId="103" xfId="14" applyNumberFormat="1" applyFont="1" applyBorder="1" applyAlignment="1" applyProtection="1">
      <alignment horizontal="right" vertical="center" shrinkToFit="1"/>
      <protection locked="0"/>
    </xf>
    <xf numFmtId="177" fontId="32" fillId="0" borderId="104" xfId="14" applyNumberFormat="1" applyFont="1" applyBorder="1" applyAlignment="1" applyProtection="1">
      <alignment horizontal="right" vertical="center" shrinkToFit="1"/>
      <protection locked="0"/>
    </xf>
    <xf numFmtId="177" fontId="32" fillId="0" borderId="105" xfId="14" applyNumberFormat="1" applyFont="1" applyBorder="1" applyAlignment="1" applyProtection="1">
      <alignment horizontal="right" vertical="center" shrinkToFit="1"/>
      <protection locked="0"/>
    </xf>
    <xf numFmtId="177" fontId="32" fillId="0" borderId="106" xfId="14" applyNumberFormat="1" applyFont="1" applyBorder="1" applyAlignment="1" applyProtection="1">
      <alignment horizontal="right" vertical="center" shrinkToFit="1"/>
      <protection locked="0"/>
    </xf>
    <xf numFmtId="0" fontId="31" fillId="5" borderId="1" xfId="12" applyFont="1" applyFill="1" applyBorder="1" applyAlignment="1" applyProtection="1">
      <alignment horizontal="center" vertical="center"/>
    </xf>
    <xf numFmtId="0" fontId="31" fillId="5" borderId="2" xfId="12" applyFont="1" applyFill="1" applyBorder="1" applyAlignment="1" applyProtection="1">
      <alignment horizontal="center" vertical="center"/>
    </xf>
    <xf numFmtId="0" fontId="31" fillId="5" borderId="3" xfId="12" applyFont="1" applyFill="1" applyBorder="1" applyAlignment="1" applyProtection="1">
      <alignment horizontal="center" vertical="center"/>
    </xf>
    <xf numFmtId="0" fontId="32" fillId="6" borderId="36" xfId="12" applyFont="1" applyFill="1" applyBorder="1" applyAlignment="1" applyProtection="1">
      <alignment horizontal="center" vertical="center" wrapText="1"/>
      <protection locked="0"/>
    </xf>
    <xf numFmtId="0" fontId="32" fillId="6" borderId="92" xfId="12" applyFont="1" applyFill="1" applyBorder="1" applyAlignment="1" applyProtection="1">
      <alignment horizontal="center" vertical="center" wrapText="1"/>
      <protection locked="0"/>
    </xf>
    <xf numFmtId="0" fontId="32" fillId="0" borderId="98" xfId="15" applyNumberFormat="1" applyFont="1" applyBorder="1" applyAlignment="1" applyProtection="1">
      <alignment horizontal="left" vertical="center" shrinkToFit="1"/>
      <protection locked="0"/>
    </xf>
    <xf numFmtId="0" fontId="32" fillId="0" borderId="99" xfId="15" applyNumberFormat="1" applyFont="1" applyBorder="1" applyAlignment="1" applyProtection="1">
      <alignment horizontal="left" vertical="center" shrinkToFit="1"/>
      <protection locked="0"/>
    </xf>
    <xf numFmtId="0" fontId="32"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5" borderId="34" xfId="16" applyFont="1" applyFill="1" applyBorder="1" applyAlignment="1">
      <alignment horizontal="center" vertical="center" wrapText="1"/>
    </xf>
    <xf numFmtId="0" fontId="1" fillId="5" borderId="34" xfId="16" applyFont="1" applyFill="1" applyBorder="1" applyAlignment="1">
      <alignment horizontal="center" vertical="center"/>
    </xf>
    <xf numFmtId="178" fontId="3" fillId="5" borderId="39" xfId="16" applyNumberFormat="1" applyFont="1" applyFill="1" applyBorder="1" applyAlignment="1">
      <alignment vertical="center" wrapText="1"/>
    </xf>
    <xf numFmtId="178" fontId="3" fillId="5" borderId="31" xfId="16" applyNumberFormat="1" applyFont="1" applyFill="1" applyBorder="1" applyAlignment="1">
      <alignment vertical="center" wrapText="1"/>
    </xf>
    <xf numFmtId="178" fontId="3" fillId="5"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5" borderId="39" xfId="16" applyFont="1" applyFill="1" applyBorder="1" applyAlignment="1">
      <alignment vertical="center"/>
    </xf>
    <xf numFmtId="0" fontId="3" fillId="5" borderId="31" xfId="16" applyFont="1" applyFill="1" applyBorder="1" applyAlignment="1">
      <alignment vertical="center"/>
    </xf>
    <xf numFmtId="0" fontId="3" fillId="5"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5" borderId="39" xfId="17" applyNumberFormat="1" applyFont="1" applyFill="1" applyBorder="1" applyAlignment="1">
      <alignment horizontal="left" vertical="center" wrapText="1"/>
    </xf>
    <xf numFmtId="179" fontId="3" fillId="5" borderId="31" xfId="17" applyNumberFormat="1" applyFont="1" applyFill="1" applyBorder="1" applyAlignment="1">
      <alignment horizontal="left" vertical="center" wrapText="1"/>
    </xf>
    <xf numFmtId="179" fontId="3" fillId="5" borderId="42" xfId="17" applyNumberFormat="1" applyFont="1" applyFill="1" applyBorder="1" applyAlignment="1">
      <alignment horizontal="left" vertical="center" wrapText="1"/>
    </xf>
    <xf numFmtId="0" fontId="3" fillId="5" borderId="39" xfId="17" applyFont="1" applyFill="1" applyBorder="1" applyAlignment="1">
      <alignment horizontal="left" vertical="center"/>
    </xf>
    <xf numFmtId="0" fontId="3" fillId="5" borderId="31" xfId="17" applyFont="1" applyFill="1" applyBorder="1" applyAlignment="1">
      <alignment horizontal="left" vertical="center"/>
    </xf>
    <xf numFmtId="0" fontId="3" fillId="5"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5" borderId="34" xfId="17" applyNumberFormat="1" applyFont="1" applyFill="1" applyBorder="1" applyAlignment="1">
      <alignment horizontal="center" vertical="center"/>
    </xf>
    <xf numFmtId="187" fontId="1" fillId="5" borderId="0" xfId="17" applyNumberFormat="1" applyFont="1" applyFill="1" applyAlignment="1">
      <alignment horizontal="center" vertical="center"/>
    </xf>
    <xf numFmtId="179" fontId="1" fillId="5" borderId="34" xfId="17" applyNumberFormat="1" applyFont="1" applyFill="1" applyBorder="1" applyAlignment="1">
      <alignment horizontal="center" vertical="center" wrapText="1"/>
    </xf>
    <xf numFmtId="187" fontId="1" fillId="5"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5" borderId="0" xfId="17" applyNumberFormat="1" applyFont="1" applyFill="1" applyAlignment="1">
      <alignment horizontal="center" vertical="center" wrapText="1"/>
    </xf>
    <xf numFmtId="187" fontId="1" fillId="5"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41862</c:v>
                </c:pt>
                <c:pt idx="1">
                  <c:v>43554</c:v>
                </c:pt>
                <c:pt idx="2">
                  <c:v>42581</c:v>
                </c:pt>
                <c:pt idx="3">
                  <c:v>45426</c:v>
                </c:pt>
                <c:pt idx="4">
                  <c:v>46457</c:v>
                </c:pt>
              </c:numCache>
            </c:numRef>
          </c:val>
          <c:smooth val="0"/>
          <c:extLst>
            <c:ext xmlns:c16="http://schemas.microsoft.com/office/drawing/2014/chart" uri="{C3380CC4-5D6E-409C-BE32-E72D297353CC}">
              <c16:uniqueId val="{00000000-E65E-494E-9B90-57A98320F5E5}"/>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41716</c:v>
                </c:pt>
                <c:pt idx="1">
                  <c:v>57569</c:v>
                </c:pt>
                <c:pt idx="2">
                  <c:v>23499</c:v>
                </c:pt>
                <c:pt idx="3">
                  <c:v>29588</c:v>
                </c:pt>
                <c:pt idx="4">
                  <c:v>32751</c:v>
                </c:pt>
              </c:numCache>
            </c:numRef>
          </c:val>
          <c:smooth val="0"/>
          <c:extLst>
            <c:ext xmlns:c16="http://schemas.microsoft.com/office/drawing/2014/chart" uri="{C3380CC4-5D6E-409C-BE32-E72D297353CC}">
              <c16:uniqueId val="{00000001-E65E-494E-9B90-57A98320F5E5}"/>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0.03</c:v>
                </c:pt>
                <c:pt idx="1">
                  <c:v>0.09</c:v>
                </c:pt>
                <c:pt idx="2">
                  <c:v>7.0000000000000007E-2</c:v>
                </c:pt>
                <c:pt idx="3">
                  <c:v>7.0000000000000007E-2</c:v>
                </c:pt>
                <c:pt idx="4">
                  <c:v>1.32</c:v>
                </c:pt>
              </c:numCache>
            </c:numRef>
          </c:val>
          <c:extLst>
            <c:ext xmlns:c16="http://schemas.microsoft.com/office/drawing/2014/chart" uri="{C3380CC4-5D6E-409C-BE32-E72D297353CC}">
              <c16:uniqueId val="{00000000-8730-413B-A2E8-B574E61BFE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11.82</c:v>
                </c:pt>
                <c:pt idx="1">
                  <c:v>11.73</c:v>
                </c:pt>
                <c:pt idx="2">
                  <c:v>11.04</c:v>
                </c:pt>
                <c:pt idx="3">
                  <c:v>10.67</c:v>
                </c:pt>
                <c:pt idx="4">
                  <c:v>10.33</c:v>
                </c:pt>
              </c:numCache>
            </c:numRef>
          </c:val>
          <c:extLst>
            <c:ext xmlns:c16="http://schemas.microsoft.com/office/drawing/2014/chart" uri="{C3380CC4-5D6E-409C-BE32-E72D297353CC}">
              <c16:uniqueId val="{00000001-8730-413B-A2E8-B574E61BFE4F}"/>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-3.05</c:v>
                </c:pt>
                <c:pt idx="1">
                  <c:v>0.2</c:v>
                </c:pt>
                <c:pt idx="2">
                  <c:v>-0.71</c:v>
                </c:pt>
                <c:pt idx="3">
                  <c:v>-0.16</c:v>
                </c:pt>
                <c:pt idx="4">
                  <c:v>1.5</c:v>
                </c:pt>
              </c:numCache>
            </c:numRef>
          </c:val>
          <c:smooth val="0"/>
          <c:extLst>
            <c:ext xmlns:c16="http://schemas.microsoft.com/office/drawing/2014/chart" uri="{C3380CC4-5D6E-409C-BE32-E72D297353CC}">
              <c16:uniqueId val="{00000002-8730-413B-A2E8-B574E61BFE4F}"/>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2.15</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0-4EB4-4B97-869F-3552E3D970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EB4-4B97-869F-3552E3D9703A}"/>
            </c:ext>
          </c:extLst>
        </c:ser>
        <c:ser>
          <c:idx val="2"/>
          <c:order val="2"/>
          <c:tx>
            <c:strRef>
              <c:f>データシート!$A$29</c:f>
              <c:strCache>
                <c:ptCount val="1"/>
                <c:pt idx="0">
                  <c:v>土地取得事業特別会計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EB4-4B97-869F-3552E3D9703A}"/>
            </c:ext>
          </c:extLst>
        </c:ser>
        <c:ser>
          <c:idx val="3"/>
          <c:order val="3"/>
          <c:tx>
            <c:strRef>
              <c:f>データシート!$A$30</c:f>
              <c:strCache>
                <c:ptCount val="1"/>
                <c:pt idx="0">
                  <c:v>介護保険事業特別会計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0.43</c:v>
                </c:pt>
                <c:pt idx="2">
                  <c:v>#N/A</c:v>
                </c:pt>
                <c:pt idx="3">
                  <c:v>0.34</c:v>
                </c:pt>
                <c:pt idx="4">
                  <c:v>#N/A</c:v>
                </c:pt>
                <c:pt idx="5">
                  <c:v>0.91</c:v>
                </c:pt>
                <c:pt idx="6">
                  <c:v>#N/A</c:v>
                </c:pt>
                <c:pt idx="7">
                  <c:v>0.59</c:v>
                </c:pt>
                <c:pt idx="8">
                  <c:v>#N/A</c:v>
                </c:pt>
                <c:pt idx="9">
                  <c:v>0.24</c:v>
                </c:pt>
              </c:numCache>
            </c:numRef>
          </c:val>
          <c:extLst>
            <c:ext xmlns:c16="http://schemas.microsoft.com/office/drawing/2014/chart" uri="{C3380CC4-5D6E-409C-BE32-E72D297353CC}">
              <c16:uniqueId val="{00000003-4EB4-4B97-869F-3552E3D9703A}"/>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0.06</c:v>
                </c:pt>
                <c:pt idx="2">
                  <c:v>#N/A</c:v>
                </c:pt>
                <c:pt idx="3">
                  <c:v>7.0000000000000007E-2</c:v>
                </c:pt>
                <c:pt idx="4">
                  <c:v>#N/A</c:v>
                </c:pt>
                <c:pt idx="5">
                  <c:v>7.0000000000000007E-2</c:v>
                </c:pt>
                <c:pt idx="6">
                  <c:v>#N/A</c:v>
                </c:pt>
                <c:pt idx="7">
                  <c:v>0.26</c:v>
                </c:pt>
                <c:pt idx="8">
                  <c:v>#N/A</c:v>
                </c:pt>
                <c:pt idx="9">
                  <c:v>0.26</c:v>
                </c:pt>
              </c:numCache>
            </c:numRef>
          </c:val>
          <c:extLst>
            <c:ext xmlns:c16="http://schemas.microsoft.com/office/drawing/2014/chart" uri="{C3380CC4-5D6E-409C-BE32-E72D297353CC}">
              <c16:uniqueId val="{00000004-4EB4-4B97-869F-3552E3D9703A}"/>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1.63</c:v>
                </c:pt>
                <c:pt idx="1">
                  <c:v>#N/A</c:v>
                </c:pt>
                <c:pt idx="2">
                  <c:v>0.95</c:v>
                </c:pt>
                <c:pt idx="3">
                  <c:v>#N/A</c:v>
                </c:pt>
                <c:pt idx="4">
                  <c:v>0.76</c:v>
                </c:pt>
                <c:pt idx="5">
                  <c:v>#N/A</c:v>
                </c:pt>
                <c:pt idx="6">
                  <c:v>#N/A</c:v>
                </c:pt>
                <c:pt idx="7">
                  <c:v>0.99</c:v>
                </c:pt>
                <c:pt idx="8">
                  <c:v>#N/A</c:v>
                </c:pt>
                <c:pt idx="9">
                  <c:v>0.74</c:v>
                </c:pt>
              </c:numCache>
            </c:numRef>
          </c:val>
          <c:extLst>
            <c:ext xmlns:c16="http://schemas.microsoft.com/office/drawing/2014/chart" uri="{C3380CC4-5D6E-409C-BE32-E72D297353CC}">
              <c16:uniqueId val="{00000005-4EB4-4B97-869F-3552E3D9703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0.03</c:v>
                </c:pt>
                <c:pt idx="2">
                  <c:v>#N/A</c:v>
                </c:pt>
                <c:pt idx="3">
                  <c:v>0.08</c:v>
                </c:pt>
                <c:pt idx="4">
                  <c:v>#N/A</c:v>
                </c:pt>
                <c:pt idx="5">
                  <c:v>0.06</c:v>
                </c:pt>
                <c:pt idx="6">
                  <c:v>#N/A</c:v>
                </c:pt>
                <c:pt idx="7">
                  <c:v>0.06</c:v>
                </c:pt>
                <c:pt idx="8">
                  <c:v>#N/A</c:v>
                </c:pt>
                <c:pt idx="9">
                  <c:v>1.32</c:v>
                </c:pt>
              </c:numCache>
            </c:numRef>
          </c:val>
          <c:extLst>
            <c:ext xmlns:c16="http://schemas.microsoft.com/office/drawing/2014/chart" uri="{C3380CC4-5D6E-409C-BE32-E72D297353CC}">
              <c16:uniqueId val="{00000006-4EB4-4B97-869F-3552E3D9703A}"/>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#N/A</c:v>
                </c:pt>
                <c:pt idx="3">
                  <c:v>0.87</c:v>
                </c:pt>
                <c:pt idx="4">
                  <c:v>#N/A</c:v>
                </c:pt>
                <c:pt idx="5">
                  <c:v>2.09</c:v>
                </c:pt>
                <c:pt idx="6">
                  <c:v>#N/A</c:v>
                </c:pt>
                <c:pt idx="7">
                  <c:v>3.7</c:v>
                </c:pt>
                <c:pt idx="8">
                  <c:v>#N/A</c:v>
                </c:pt>
                <c:pt idx="9">
                  <c:v>3.64</c:v>
                </c:pt>
              </c:numCache>
            </c:numRef>
          </c:val>
          <c:extLst>
            <c:ext xmlns:c16="http://schemas.microsoft.com/office/drawing/2014/chart" uri="{C3380CC4-5D6E-409C-BE32-E72D297353CC}">
              <c16:uniqueId val="{00000007-4EB4-4B97-869F-3552E3D9703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9.73</c:v>
                </c:pt>
                <c:pt idx="2">
                  <c:v>#N/A</c:v>
                </c:pt>
                <c:pt idx="3">
                  <c:v>9.75</c:v>
                </c:pt>
                <c:pt idx="4">
                  <c:v>#N/A</c:v>
                </c:pt>
                <c:pt idx="5">
                  <c:v>9.7200000000000006</c:v>
                </c:pt>
                <c:pt idx="6">
                  <c:v>#N/A</c:v>
                </c:pt>
                <c:pt idx="7">
                  <c:v>9</c:v>
                </c:pt>
                <c:pt idx="8">
                  <c:v>#N/A</c:v>
                </c:pt>
                <c:pt idx="9">
                  <c:v>8.3800000000000008</c:v>
                </c:pt>
              </c:numCache>
            </c:numRef>
          </c:val>
          <c:extLst>
            <c:ext xmlns:c16="http://schemas.microsoft.com/office/drawing/2014/chart" uri="{C3380CC4-5D6E-409C-BE32-E72D297353CC}">
              <c16:uniqueId val="{00000008-4EB4-4B97-869F-3552E3D9703A}"/>
            </c:ext>
          </c:extLst>
        </c:ser>
        <c:ser>
          <c:idx val="9"/>
          <c:order val="9"/>
          <c:tx>
            <c:strRef>
              <c:f>データシート!$A$36</c:f>
              <c:strCache>
                <c:ptCount val="1"/>
                <c:pt idx="0">
                  <c:v>病院事業会計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7.58</c:v>
                </c:pt>
                <c:pt idx="2">
                  <c:v>#N/A</c:v>
                </c:pt>
                <c:pt idx="3">
                  <c:v>8.1199999999999992</c:v>
                </c:pt>
                <c:pt idx="4">
                  <c:v>#N/A</c:v>
                </c:pt>
                <c:pt idx="5">
                  <c:v>8.69</c:v>
                </c:pt>
                <c:pt idx="6">
                  <c:v>#N/A</c:v>
                </c:pt>
                <c:pt idx="7">
                  <c:v>8.6999999999999993</c:v>
                </c:pt>
                <c:pt idx="8">
                  <c:v>#N/A</c:v>
                </c:pt>
                <c:pt idx="9">
                  <c:v>8.5299999999999994</c:v>
                </c:pt>
              </c:numCache>
            </c:numRef>
          </c:val>
          <c:extLst>
            <c:ext xmlns:c16="http://schemas.microsoft.com/office/drawing/2014/chart" uri="{C3380CC4-5D6E-409C-BE32-E72D297353CC}">
              <c16:uniqueId val="{00000009-4EB4-4B97-869F-3552E3D970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11780</c:v>
                </c:pt>
                <c:pt idx="5">
                  <c:v>11627</c:v>
                </c:pt>
                <c:pt idx="8">
                  <c:v>10919</c:v>
                </c:pt>
                <c:pt idx="11">
                  <c:v>11086</c:v>
                </c:pt>
                <c:pt idx="14">
                  <c:v>11407</c:v>
                </c:pt>
              </c:numCache>
            </c:numRef>
          </c:val>
          <c:extLst>
            <c:ext xmlns:c16="http://schemas.microsoft.com/office/drawing/2014/chart" uri="{C3380CC4-5D6E-409C-BE32-E72D297353CC}">
              <c16:uniqueId val="{00000000-F1A9-4ECF-9859-C0E498B3EA7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2</c:v>
                </c:pt>
                <c:pt idx="3">
                  <c:v>3</c:v>
                </c:pt>
                <c:pt idx="6">
                  <c:v>3</c:v>
                </c:pt>
                <c:pt idx="9">
                  <c:v>1</c:v>
                </c:pt>
                <c:pt idx="12">
                  <c:v>0</c:v>
                </c:pt>
              </c:numCache>
            </c:numRef>
          </c:val>
          <c:extLst>
            <c:ext xmlns:c16="http://schemas.microsoft.com/office/drawing/2014/chart" uri="{C3380CC4-5D6E-409C-BE32-E72D297353CC}">
              <c16:uniqueId val="{00000001-F1A9-4ECF-9859-C0E498B3EA7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F1A9-4ECF-9859-C0E498B3EA7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249</c:v>
                </c:pt>
                <c:pt idx="6">
                  <c:v>156</c:v>
                </c:pt>
                <c:pt idx="9">
                  <c:v>159</c:v>
                </c:pt>
                <c:pt idx="12">
                  <c:v>103</c:v>
                </c:pt>
              </c:numCache>
            </c:numRef>
          </c:val>
          <c:extLst>
            <c:ext xmlns:c16="http://schemas.microsoft.com/office/drawing/2014/chart" uri="{C3380CC4-5D6E-409C-BE32-E72D297353CC}">
              <c16:uniqueId val="{00000003-F1A9-4ECF-9859-C0E498B3EA7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5995</c:v>
                </c:pt>
                <c:pt idx="3">
                  <c:v>6032</c:v>
                </c:pt>
                <c:pt idx="6">
                  <c:v>4809</c:v>
                </c:pt>
                <c:pt idx="9">
                  <c:v>4835</c:v>
                </c:pt>
                <c:pt idx="12">
                  <c:v>4783</c:v>
                </c:pt>
              </c:numCache>
            </c:numRef>
          </c:val>
          <c:extLst>
            <c:ext xmlns:c16="http://schemas.microsoft.com/office/drawing/2014/chart" uri="{C3380CC4-5D6E-409C-BE32-E72D297353CC}">
              <c16:uniqueId val="{00000004-F1A9-4ECF-9859-C0E498B3EA7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14</c:v>
                </c:pt>
                <c:pt idx="3">
                  <c:v>9</c:v>
                </c:pt>
                <c:pt idx="6">
                  <c:v>6</c:v>
                </c:pt>
                <c:pt idx="9">
                  <c:v>5</c:v>
                </c:pt>
                <c:pt idx="12">
                  <c:v>2</c:v>
                </c:pt>
              </c:numCache>
            </c:numRef>
          </c:val>
          <c:extLst>
            <c:ext xmlns:c16="http://schemas.microsoft.com/office/drawing/2014/chart" uri="{C3380CC4-5D6E-409C-BE32-E72D297353CC}">
              <c16:uniqueId val="{00000005-F1A9-4ECF-9859-C0E498B3EA7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53</c:v>
                </c:pt>
                <c:pt idx="3">
                  <c:v>31</c:v>
                </c:pt>
                <c:pt idx="6">
                  <c:v>12</c:v>
                </c:pt>
                <c:pt idx="9">
                  <c:v>25</c:v>
                </c:pt>
                <c:pt idx="12">
                  <c:v>19</c:v>
                </c:pt>
              </c:numCache>
            </c:numRef>
          </c:val>
          <c:extLst>
            <c:ext xmlns:c16="http://schemas.microsoft.com/office/drawing/2014/chart" uri="{C3380CC4-5D6E-409C-BE32-E72D297353CC}">
              <c16:uniqueId val="{00000006-F1A9-4ECF-9859-C0E498B3EA7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9038</c:v>
                </c:pt>
                <c:pt idx="3">
                  <c:v>8977</c:v>
                </c:pt>
                <c:pt idx="6">
                  <c:v>8938</c:v>
                </c:pt>
                <c:pt idx="9">
                  <c:v>9041</c:v>
                </c:pt>
                <c:pt idx="12">
                  <c:v>8740</c:v>
                </c:pt>
              </c:numCache>
            </c:numRef>
          </c:val>
          <c:extLst>
            <c:ext xmlns:c16="http://schemas.microsoft.com/office/drawing/2014/chart" uri="{C3380CC4-5D6E-409C-BE32-E72D297353CC}">
              <c16:uniqueId val="{00000007-F1A9-4ECF-9859-C0E498B3EA7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3322</c:v>
                </c:pt>
                <c:pt idx="2">
                  <c:v>#N/A</c:v>
                </c:pt>
                <c:pt idx="3">
                  <c:v>#N/A</c:v>
                </c:pt>
                <c:pt idx="4">
                  <c:v>3674</c:v>
                </c:pt>
                <c:pt idx="5">
                  <c:v>#N/A</c:v>
                </c:pt>
                <c:pt idx="6">
                  <c:v>#N/A</c:v>
                </c:pt>
                <c:pt idx="7">
                  <c:v>3005</c:v>
                </c:pt>
                <c:pt idx="8">
                  <c:v>#N/A</c:v>
                </c:pt>
                <c:pt idx="9">
                  <c:v>#N/A</c:v>
                </c:pt>
                <c:pt idx="10">
                  <c:v>2980</c:v>
                </c:pt>
                <c:pt idx="11">
                  <c:v>#N/A</c:v>
                </c:pt>
                <c:pt idx="12">
                  <c:v>#N/A</c:v>
                </c:pt>
                <c:pt idx="13">
                  <c:v>2240</c:v>
                </c:pt>
                <c:pt idx="14">
                  <c:v>#N/A</c:v>
                </c:pt>
              </c:numCache>
            </c:numRef>
          </c:val>
          <c:smooth val="0"/>
          <c:extLst>
            <c:ext xmlns:c16="http://schemas.microsoft.com/office/drawing/2014/chart" uri="{C3380CC4-5D6E-409C-BE32-E72D297353CC}">
              <c16:uniqueId val="{00000008-F1A9-4ECF-9859-C0E498B3EA7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110981</c:v>
                </c:pt>
                <c:pt idx="5">
                  <c:v>114626</c:v>
                </c:pt>
                <c:pt idx="8">
                  <c:v>115279</c:v>
                </c:pt>
                <c:pt idx="11">
                  <c:v>115936</c:v>
                </c:pt>
                <c:pt idx="14">
                  <c:v>117056</c:v>
                </c:pt>
              </c:numCache>
            </c:numRef>
          </c:val>
          <c:extLst>
            <c:ext xmlns:c16="http://schemas.microsoft.com/office/drawing/2014/chart" uri="{C3380CC4-5D6E-409C-BE32-E72D297353CC}">
              <c16:uniqueId val="{00000000-2451-483E-AF8B-924CA5FB4CF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38794</c:v>
                </c:pt>
                <c:pt idx="5">
                  <c:v>37309</c:v>
                </c:pt>
                <c:pt idx="8">
                  <c:v>39860</c:v>
                </c:pt>
                <c:pt idx="11">
                  <c:v>42417</c:v>
                </c:pt>
                <c:pt idx="14">
                  <c:v>44042</c:v>
                </c:pt>
              </c:numCache>
            </c:numRef>
          </c:val>
          <c:extLst>
            <c:ext xmlns:c16="http://schemas.microsoft.com/office/drawing/2014/chart" uri="{C3380CC4-5D6E-409C-BE32-E72D297353CC}">
              <c16:uniqueId val="{00000001-2451-483E-AF8B-924CA5FB4CF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10137</c:v>
                </c:pt>
                <c:pt idx="5">
                  <c:v>9027</c:v>
                </c:pt>
                <c:pt idx="8">
                  <c:v>8557</c:v>
                </c:pt>
                <c:pt idx="11">
                  <c:v>8232</c:v>
                </c:pt>
                <c:pt idx="14">
                  <c:v>8411</c:v>
                </c:pt>
              </c:numCache>
            </c:numRef>
          </c:val>
          <c:extLst>
            <c:ext xmlns:c16="http://schemas.microsoft.com/office/drawing/2014/chart" uri="{C3380CC4-5D6E-409C-BE32-E72D297353CC}">
              <c16:uniqueId val="{00000002-2451-483E-AF8B-924CA5FB4CF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2451-483E-AF8B-924CA5FB4CF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2451-483E-AF8B-924CA5FB4CF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4</c:v>
                </c:pt>
                <c:pt idx="3">
                  <c:v>4</c:v>
                </c:pt>
                <c:pt idx="6">
                  <c:v>2</c:v>
                </c:pt>
                <c:pt idx="9">
                  <c:v>2</c:v>
                </c:pt>
                <c:pt idx="12">
                  <c:v>0</c:v>
                </c:pt>
              </c:numCache>
            </c:numRef>
          </c:val>
          <c:extLst>
            <c:ext xmlns:c16="http://schemas.microsoft.com/office/drawing/2014/chart" uri="{C3380CC4-5D6E-409C-BE32-E72D297353CC}">
              <c16:uniqueId val="{00000005-2451-483E-AF8B-924CA5FB4CF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10268</c:v>
                </c:pt>
                <c:pt idx="3">
                  <c:v>9575</c:v>
                </c:pt>
                <c:pt idx="6">
                  <c:v>10204</c:v>
                </c:pt>
                <c:pt idx="9">
                  <c:v>10745</c:v>
                </c:pt>
                <c:pt idx="12">
                  <c:v>10684</c:v>
                </c:pt>
              </c:numCache>
            </c:numRef>
          </c:val>
          <c:extLst>
            <c:ext xmlns:c16="http://schemas.microsoft.com/office/drawing/2014/chart" uri="{C3380CC4-5D6E-409C-BE32-E72D297353CC}">
              <c16:uniqueId val="{00000006-2451-483E-AF8B-924CA5FB4CF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1257</c:v>
                </c:pt>
                <c:pt idx="6">
                  <c:v>1140</c:v>
                </c:pt>
                <c:pt idx="9">
                  <c:v>1024</c:v>
                </c:pt>
                <c:pt idx="12">
                  <c:v>974</c:v>
                </c:pt>
              </c:numCache>
            </c:numRef>
          </c:val>
          <c:extLst>
            <c:ext xmlns:c16="http://schemas.microsoft.com/office/drawing/2014/chart" uri="{C3380CC4-5D6E-409C-BE32-E72D297353CC}">
              <c16:uniqueId val="{00000007-2451-483E-AF8B-924CA5FB4CF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79541</c:v>
                </c:pt>
                <c:pt idx="3">
                  <c:v>78768</c:v>
                </c:pt>
                <c:pt idx="6">
                  <c:v>76364</c:v>
                </c:pt>
                <c:pt idx="9">
                  <c:v>74012</c:v>
                </c:pt>
                <c:pt idx="12">
                  <c:v>68061</c:v>
                </c:pt>
              </c:numCache>
            </c:numRef>
          </c:val>
          <c:extLst>
            <c:ext xmlns:c16="http://schemas.microsoft.com/office/drawing/2014/chart" uri="{C3380CC4-5D6E-409C-BE32-E72D297353CC}">
              <c16:uniqueId val="{00000008-2451-483E-AF8B-924CA5FB4CF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2451-483E-AF8B-924CA5FB4CF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89346</c:v>
                </c:pt>
                <c:pt idx="3">
                  <c:v>95487</c:v>
                </c:pt>
                <c:pt idx="6">
                  <c:v>94597</c:v>
                </c:pt>
                <c:pt idx="9">
                  <c:v>94940</c:v>
                </c:pt>
                <c:pt idx="12">
                  <c:v>97576</c:v>
                </c:pt>
              </c:numCache>
            </c:numRef>
          </c:val>
          <c:extLst>
            <c:ext xmlns:c16="http://schemas.microsoft.com/office/drawing/2014/chart" uri="{C3380CC4-5D6E-409C-BE32-E72D297353CC}">
              <c16:uniqueId val="{0000000A-2451-483E-AF8B-924CA5FB4CF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19249</c:v>
                </c:pt>
                <c:pt idx="2">
                  <c:v>#N/A</c:v>
                </c:pt>
                <c:pt idx="3">
                  <c:v>#N/A</c:v>
                </c:pt>
                <c:pt idx="4">
                  <c:v>24129</c:v>
                </c:pt>
                <c:pt idx="5">
                  <c:v>#N/A</c:v>
                </c:pt>
                <c:pt idx="6">
                  <c:v>#N/A</c:v>
                </c:pt>
                <c:pt idx="7">
                  <c:v>18611</c:v>
                </c:pt>
                <c:pt idx="8">
                  <c:v>#N/A</c:v>
                </c:pt>
                <c:pt idx="9">
                  <c:v>#N/A</c:v>
                </c:pt>
                <c:pt idx="10">
                  <c:v>14138</c:v>
                </c:pt>
                <c:pt idx="11">
                  <c:v>#N/A</c:v>
                </c:pt>
                <c:pt idx="12">
                  <c:v>#N/A</c:v>
                </c:pt>
                <c:pt idx="13">
                  <c:v>7786</c:v>
                </c:pt>
                <c:pt idx="14">
                  <c:v>#N/A</c:v>
                </c:pt>
              </c:numCache>
            </c:numRef>
          </c:val>
          <c:smooth val="0"/>
          <c:extLst>
            <c:ext xmlns:c16="http://schemas.microsoft.com/office/drawing/2014/chart" uri="{C3380CC4-5D6E-409C-BE32-E72D297353CC}">
              <c16:uniqueId val="{0000000B-2451-483E-AF8B-924CA5FB4CF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6016</c:v>
                </c:pt>
                <c:pt idx="1">
                  <c:v>5783</c:v>
                </c:pt>
                <c:pt idx="2">
                  <c:v>5840</c:v>
                </c:pt>
              </c:numCache>
            </c:numRef>
          </c:val>
          <c:extLst>
            <c:ext xmlns:c16="http://schemas.microsoft.com/office/drawing/2014/chart" uri="{C3380CC4-5D6E-409C-BE32-E72D297353CC}">
              <c16:uniqueId val="{00000000-0EB3-4F17-8D65-51AAA0F5EF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0EB3-4F17-8D65-51AAA0F5EF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2500</c:v>
                </c:pt>
                <c:pt idx="1">
                  <c:v>2406</c:v>
                </c:pt>
                <c:pt idx="2">
                  <c:v>2493</c:v>
                </c:pt>
              </c:numCache>
            </c:numRef>
          </c:val>
          <c:extLst>
            <c:ext xmlns:c16="http://schemas.microsoft.com/office/drawing/2014/chart" uri="{C3380CC4-5D6E-409C-BE32-E72D297353CC}">
              <c16:uniqueId val="{00000002-0EB3-4F17-8D65-51AAA0F5EF9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{506D9F2E-A7AE-4D01-9BB0-69EED89863A2}</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5360-47DF-A919-44826AABCD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{F8982931-69C2-48D5-816D-65DC77613783}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360-47DF-A919-44826AABCD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{AF43ED52-6B8A-49A2-A64D-9BCCA1EAC6FD}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360-47DF-A919-44826AABCD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{5F9FF51C-0DBD-4244-B2C2-BFBED8A11103}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360-47DF-A919-44826AABCD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{6014A12D-0C54-4207-B9DC-059F2256600E}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360-47DF-A919-44826AABCD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{ACF3EA76-2C0D-4028-A464-9CCAB8C2F34F}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5360-47DF-A919-44826AABCD98}"/>
                </c:ext>
              </c:extLst>
            </c:dLbl>
            <c:dLbl>
              <c:idx val="16"/>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{6E4AE494-EDD1-4CD7-8C99-E6F7C669725B}</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5360-47DF-A919-44826AABCD98}"/>
                </c:ext>
              </c:extLst>
            </c:dLbl>
            <c:dLbl>
              <c:idx val="24"/>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{7F2596A6-79B3-4D2A-A122-DD6312C62DCB}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5360-47DF-A919-44826AABCD98}"/>
                </c:ext>
              </c:extLst>
            </c:dLbl>
            <c:dLbl>
              <c:idx val="32"/>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{E965E8D3-13EE-4E79-9D77-4B70523BF308}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5360-47DF-A919-44826AABCD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55.4</c:v>
                </c:pt>
                <c:pt idx="24">
                  <c:v>56.8</c:v>
                </c:pt>
                <c:pt idx="32">
                  <c:v>57.8</c:v>
                </c:pt>
              </c:numCache>
            </c:numRef>
          </c:xVal>
          <c:yVal>
            <c:numRef>
              <c:f>公会計指標分析・財政指標組合せ分析表!$BP$51:$DC$51</c:f>
              <c:numCache>
                <c:formatCode>#,##0.0;"▲ "#,##0.0</c:formatCode>
                <c:ptCount val="40"/>
                <c:pt idx="16">
                  <c:v>39.799999999999997</c:v>
                </c:pt>
                <c:pt idx="24">
                  <c:v>30.5</c:v>
                </c:pt>
                <c:pt idx="32">
                  <c:v>16.100000000000001</c:v>
                </c:pt>
              </c:numCache>
            </c:numRef>
          </c:yVal>
          <c:smooth val="0"/>
          <c:extLst>
            <c:ext xmlns:c16="http://schemas.microsoft.com/office/drawing/2014/chart" uri="{C3380CC4-5D6E-409C-BE32-E72D297353CC}">
              <c16:uniqueId val="{00000009-5360-47DF-A919-44826AABCD98}"/>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{002878B6-87D9-4B10-9001-E09D13E429BB}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5360-47DF-A919-44826AABCD98}"/>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{ACD75FCC-E94A-4467-AEB6-DF76FA638C59}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360-47DF-A919-44826AABCD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{91B64EFF-9C80-445A-89B4-CDAAA916F69D}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360-47DF-A919-44826AABCD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{0D6D4EA3-B0BE-4ECE-9715-007339169E6F}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360-47DF-A919-44826AABCD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{DFFB69DA-CA35-4565-AE7B-5D7D86EF6941}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360-47DF-A919-44826AABCD98}"/>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{0B50CAEB-3EF6-480D-BFDF-DB254335029F}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5360-47DF-A919-44826AABCD98}"/>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{9DF4EE38-F732-44A1-94C4-9DC7FBE5A325}</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5360-47DF-A919-44826AABCD98}"/>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{82EE7ADE-05A0-4A99-8600-E4276201F80D}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5360-47DF-A919-44826AABCD98}"/>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{09E99EF2-CC04-4000-BF77-5F9CB873C37A}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5360-47DF-A919-44826AABC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57.4</c:v>
                </c:pt>
                <c:pt idx="24">
                  <c:v>58.3</c:v>
                </c:pt>
                <c:pt idx="32">
                  <c:v>60.8</c:v>
                </c:pt>
              </c:numCache>
            </c:numRef>
          </c:xVal>
          <c:yVal>
            <c:numRef>
              <c:f>公会計指標分析・財政指標組合せ分析表!$BP$55:$DC$55</c:f>
              <c:numCache>
                <c:formatCode>#,##0.0;"▲ "#,##0.0</c:formatCode>
                <c:ptCount val="40"/>
                <c:pt idx="16">
                  <c:v>31</c:v>
                </c:pt>
                <c:pt idx="24">
                  <c:v>30</c:v>
                </c:pt>
                <c:pt idx="32">
                  <c:v>34</c:v>
                </c:pt>
              </c:numCache>
            </c:numRef>
          </c:yVal>
          <c:smooth val="0"/>
          <c:extLst>
            <c:ext xmlns:c16="http://schemas.microsoft.com/office/drawing/2014/chart" uri="{C3380CC4-5D6E-409C-BE32-E72D297353CC}">
              <c16:uniqueId val="{00000013-5360-47DF-A919-44826AABCD98}"/>
            </c:ext>
          </c:extLst>
        </c:ser>
        <c:dLbls>
          <c:showLegendKey val="0"/>
          <c:showVal val="1"/>
          <c:showCatName val="0"/>
          <c:showSerName val="0"/>
          <c:showPercent val="0"/>
          <c:showBubbleSize val="0"/>
        </c:dLbls>
        <c:axId val="46179840"/>
        <c:axId val="46181760"/>
      </c:scatterChart>
      <c:valAx>
        <c:axId val="46179840"/>
        <c:scaling>
          <c:orientation val="minMax"/>
          <c:max val="61.300000000000004"/>
          <c:min val="5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4"/>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{5B7940B5-0E6C-4D6F-A0FA-A613CD2DE4B0}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17A-4F1F-98D7-1B6D1737145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{469EA881-3A9B-477C-B9CF-2E92EC592571}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17A-4F1F-98D7-1B6D1737145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{1A340A4C-B4B0-4AC8-BA45-97D3FFCE5EF3}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17A-4F1F-98D7-1B6D1737145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{9D08C042-519F-4BE4-9B15-F3015F91A038}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17A-4F1F-98D7-1B6D1737145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{06D8DF2A-F502-4A45-A01D-2933EE321605}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17A-4F1F-98D7-1B6D1737145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{84E1919B-C5EB-4064-B477-CCA5CFE3629E}</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17A-4F1F-98D7-1B6D1737145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{C2C77E10-511E-49E8-BD82-40967ED4D05E}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17A-4F1F-98D7-1B6D1737145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{C1712623-DF60-4FCE-8CBD-0AC8713DAC59}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17A-4F1F-98D7-1B6D1737145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{0D0280A5-1C09-41B1-B08F-FE886CDE0318}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17A-4F1F-98D7-1B6D1737145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c:v>
                </c:pt>
                <c:pt idx="8">
                  <c:v>7.4</c:v>
                </c:pt>
                <c:pt idx="16">
                  <c:v>7.1</c:v>
                </c:pt>
                <c:pt idx="24">
                  <c:v>6.9</c:v>
                </c:pt>
                <c:pt idx="32">
                  <c:v>5.8</c:v>
                </c:pt>
              </c:numCache>
            </c:numRef>
          </c:xVal>
          <c:yVal>
            <c:numRef>
              <c:f>公会計指標分析・財政指標組合せ分析表!$BP$73:$DC$73</c:f>
              <c:numCache>
                <c:formatCode>#,##0.0;"▲ "#,##0.0</c:formatCode>
                <c:ptCount val="40"/>
                <c:pt idx="0">
                  <c:v>42.1</c:v>
                </c:pt>
                <c:pt idx="8">
                  <c:v>51.8</c:v>
                </c:pt>
                <c:pt idx="16">
                  <c:v>39.799999999999997</c:v>
                </c:pt>
                <c:pt idx="24">
                  <c:v>30.5</c:v>
                </c:pt>
                <c:pt idx="32">
                  <c:v>16.100000000000001</c:v>
                </c:pt>
              </c:numCache>
            </c:numRef>
          </c:yVal>
          <c:smooth val="0"/>
          <c:extLst>
            <c:ext xmlns:c16="http://schemas.microsoft.com/office/drawing/2014/chart" uri="{C3380CC4-5D6E-409C-BE32-E72D297353CC}">
              <c16:uniqueId val="{00000009-617A-4F1F-98D7-1B6D17371451}"/>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{1C2AE310-9344-4A78-9851-C6C512330AC6}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17A-4F1F-98D7-1B6D17371451}"/>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{E21800A8-682B-4D43-88ED-EE7BF09F8DAB}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17A-4F1F-98D7-1B6D1737145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{D6F1DD6D-C0F0-4E93-AD5D-DB793B5137DA}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17A-4F1F-98D7-1B6D1737145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{839F4761-0EAC-4F35-8E2D-64353577E93F}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17A-4F1F-98D7-1B6D1737145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{5FE5DF15-6E72-4619-99D7-AC22E46D286C}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17A-4F1F-98D7-1B6D17371451}"/>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{35C70EEA-11D0-430F-8502-4880C83B9864}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17A-4F1F-98D7-1B6D17371451}"/>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{158787C8-9634-4A73-9739-01B348288AAD}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17A-4F1F-98D7-1B6D17371451}"/>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{C76688FF-3A7D-46D7-B45A-0C9591951357}</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17A-4F1F-98D7-1B6D17371451}"/>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{6531492B-4638-4004-A0D8-BF385E2C6662}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17A-4F1F-98D7-1B6D1737145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6.3</c:v>
                </c:pt>
                <c:pt idx="16">
                  <c:v>5.2</c:v>
                </c:pt>
                <c:pt idx="24">
                  <c:v>5</c:v>
                </c:pt>
                <c:pt idx="32">
                  <c:v>5.9</c:v>
                </c:pt>
              </c:numCache>
            </c:numRef>
          </c:xVal>
          <c:yVal>
            <c:numRef>
              <c:f>公会計指標分析・財政指標組合せ分析表!$BP$77:$DC$77</c:f>
              <c:numCache>
                <c:formatCode>#,##0.0;"▲ "#,##0.0</c:formatCode>
                <c:ptCount val="40"/>
                <c:pt idx="0">
                  <c:v>45.1</c:v>
                </c:pt>
                <c:pt idx="8">
                  <c:v>37.4</c:v>
                </c:pt>
                <c:pt idx="16">
                  <c:v>31</c:v>
                </c:pt>
                <c:pt idx="24">
                  <c:v>30</c:v>
                </c:pt>
                <c:pt idx="32">
                  <c:v>34</c:v>
                </c:pt>
              </c:numCache>
            </c:numRef>
          </c:yVal>
          <c:smooth val="0"/>
          <c:extLst>
            <c:ext xmlns:c16="http://schemas.microsoft.com/office/drawing/2014/chart" uri="{C3380CC4-5D6E-409C-BE32-E72D297353CC}">
              <c16:uniqueId val="{00000013-617A-4F1F-98D7-1B6D17371451}"/>
            </c:ext>
          </c:extLst>
        </c:ser>
        <c:dLbls>
          <c:showLegendKey val="0"/>
          <c:showVal val="1"/>
          <c:showCatName val="0"/>
          <c:showSerName val="0"/>
          <c:showPercent val="0"/>
          <c:showBubbleSize val="0"/>
        </c:dLbls>
        <c:axId val="84219776"/>
        <c:axId val="84234240"/>
      </c:scatterChart>
      <c:valAx>
        <c:axId val="84219776"/>
        <c:scaling>
          <c:orientation val="minMax"/>
          <c:max val="7.6"/>
          <c:min val="4.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8"/>
          <c:min val="1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元利償還金の額が減少し</a:t>
          </a:r>
          <a:r>
            <a:rPr kumimoji="1" lang="en-US" altLang="ja-JP" sz="1400">
              <a:solidFill>
                <a:srgbClr val="000000"/>
              </a:solidFill>
              <a:latin typeface="ＭＳ ゴシック" pitchFamily="49" charset="-128"/>
              <a:ea typeface="ＭＳ ゴシック" pitchFamily="49" charset="-128"/>
            </a:rPr>
            <a:t>､</a:t>
          </a:r>
          <a:r>
            <a:rPr kumimoji="1" lang="ja-JP" altLang="en-US" sz="1400">
              <a:solidFill>
                <a:srgbClr val="000000"/>
              </a:solidFill>
              <a:latin typeface="ＭＳ ゴシック" pitchFamily="49" charset="-128"/>
              <a:ea typeface="ＭＳ ゴシック" pitchFamily="49" charset="-128"/>
            </a:rPr>
            <a:t>また、公共下水道事業会計における資本費平準化債を引き続き発行したことにより、地方債の償還の財源に充てた繰入金が減少した。</a:t>
          </a:r>
        </a:p>
        <a:p>
          <a:r>
            <a:rPr kumimoji="1" lang="ja-JP" altLang="en-US" sz="1400">
              <a:solidFill>
                <a:srgbClr val="000000"/>
              </a:solidFill>
              <a:latin typeface="ＭＳ ゴシック" pitchFamily="49" charset="-128"/>
              <a:ea typeface="ＭＳ ゴシック" pitchFamily="49" charset="-128"/>
            </a:rPr>
            <a:t>　今後も、土地開発公社の経営健全化に係る取り組みによる第三セクター等改革推進債やこれまでに発行してきた退職手当債など、基準財政需要額に算入されない地方債の償還により、当面、公債費は高い水準で推移することが見込まれているため、その動向に十分に留意し、公債費の適切な管理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latin typeface="ＭＳ ゴシック" pitchFamily="49" charset="-128"/>
              <a:ea typeface="ＭＳ ゴシック" pitchFamily="49" charset="-128"/>
            </a:rPr>
            <a:t>修正なし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公営企業債等繰入見込額（病院事業会計、公共下水道事業会計）が減少し、充当可能特定歳入（都市計画税）が増加したため、前年度と比較し改善した。また、一部事務組合（大阪市・八尾市・松原市環境施設組合）による組合等負担等見込額についても減少傾向である。　　</a:t>
          </a:r>
          <a:endParaRPr kumimoji="1" lang="en-US" altLang="ja-JP" sz="1400">
            <a:solidFill>
              <a:srgbClr val="000000"/>
            </a:solidFill>
            <a:latin typeface="ＭＳ ゴシック" pitchFamily="49" charset="-128"/>
            <a:ea typeface="ＭＳ ゴシック" pitchFamily="49" charset="-128"/>
          </a:endParaRPr>
        </a:p>
        <a:p>
          <a:r>
            <a:rPr kumimoji="1" lang="ja-JP" altLang="en-US" sz="1400">
              <a:solidFill>
                <a:srgbClr val="000000"/>
              </a:solidFill>
              <a:latin typeface="ＭＳ ゴシック" pitchFamily="49" charset="-128"/>
              <a:ea typeface="ＭＳ ゴシック" pitchFamily="49" charset="-128"/>
            </a:rPr>
            <a:t>　さらに、財政調整基金を取り崩さなかったことや、「がんばれ八尾応援寄附金」の増により充当可能基金が増加している。</a:t>
          </a:r>
        </a:p>
        <a:p>
          <a:r>
            <a:rPr kumimoji="1" lang="ja-JP" altLang="en-US" sz="1400">
              <a:solidFill>
                <a:srgbClr val="000000"/>
              </a:solidFill>
              <a:latin typeface="ＭＳ ゴシック" pitchFamily="49" charset="-128"/>
              <a:ea typeface="ＭＳ ゴシック" pitchFamily="49" charset="-128"/>
            </a:rPr>
            <a:t>　引き続き、将来世代に過度な負担の先送りがないように財政運営に取り組む。</a:t>
          </a:r>
          <a:endParaRPr kumimoji="1" lang="en-US" altLang="ja-JP" sz="1400">
            <a:solidFill>
              <a:srgbClr val="000000"/>
            </a:solidFill>
            <a:latin typeface="ＭＳ ゴシック" pitchFamily="49" charset="-128"/>
            <a:ea typeface="ＭＳ ゴシック" pitchFamily="49" charset="-128"/>
          </a:endParaRPr>
        </a:p>
        <a:p>
          <a:endParaRPr kumimoji="1" lang="en-US" altLang="ja-JP"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大阪府八尾市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市営住宅整備事業のため「市営住宅整備基金」を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百万円、地域福祉を推進し高齢者や障がい者等の福祉事業の充実を図るため「地域福祉推進基金」を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百万円を取り崩した一方、土地売払収入の大幅な増等により基金全体として</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393</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百万円を積み立てたことにより、基金全体としては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144</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財政調整基金については、安定した財政運営を行うために一定額を確保していくこととしており、人件費の総額抑制や「新やお改革プラン実行計画」を着実に実施する等、できる限り基金取崩し額を抑制すること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・地域福祉推進基金：本市における地域福祉を推進し、高齢者及び障がい者等の在宅福祉事業の充実を図る。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・公共公益施設整備基金：本市の公共公益施設の整備事業等に充てる。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・緑化基金：本市の緑化推進事業に充てる。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・奨学基金：高等学校の修学が困難な市民に対し給付する奨学金に充てる。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・こども夢基金：子どもの健全育成や子育て支援を推進する。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市営住宅整備事業で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97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百万円、地域福祉を推進し高齢者や障がい者等の在宅福祉事業の充実を図るため、地域福祉推進基金で</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62</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百万円を取り崩した一方で、土地売払収入により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269</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百万円を積み立てたことや寄附金を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56</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百万円を積み立てたこと等により、特定目的基金全体としては</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厳しい歳入の状況が続く中、市民ニーズに応えるためそれぞれの基金目的に沿った事業への活用を図る。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寄附金等により</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57</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百万円を積み立てた。</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　「新やお改革プラン実行計画」において、令和４年度末の基金残高を</a:t>
          </a:r>
          <a:r>
            <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億円に維持することを目標としている。</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rgbClr val="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当市では、</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H27</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年度に公共施設等総合管理計画、</a:t>
          </a:r>
          <a:r>
            <a:rPr kumimoji="1" lang="en-US" altLang="ja-JP" sz="1100">
              <a:solidFill>
                <a:srgbClr val="000000"/>
              </a:solidFill>
              <a:effectLst/>
              <a:latin typeface="ＭＳ Ｐゴシック" panose="020B0600070205080204" pitchFamily="50" charset="-128"/>
              <a:ea typeface="ＭＳ Ｐゴシック" panose="020B0600070205080204" pitchFamily="50" charset="-128"/>
              <a:cs typeface="+mn-cs"/>
            </a:rPr>
            <a:t>H29</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年度には公共施設マネジメント実施計画をそれぞれ策定し、公共施設のマネジメントを進めている。</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rgbClr val="000000"/>
              </a:solidFill>
              <a:effectLst/>
              <a:latin typeface="ＭＳ Ｐゴシック" panose="020B0600070205080204" pitchFamily="50" charset="-128"/>
              <a:ea typeface="ＭＳ Ｐゴシック" panose="020B0600070205080204" pitchFamily="50" charset="-128"/>
              <a:cs typeface="+mn-cs"/>
            </a:rPr>
            <a:t>有形固定資産減価償却率については、上昇傾向にあるものの、類似団体内平均値と比較するとその伸びは緩やかであり、引き続き公共施設の適正管理に努めていく。</a:t>
          </a:r>
          <a:endParaRPr lang="ja-JP" altLang="ja-JP">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760595" y="5501386"/>
          <a:ext cx="1270" cy="1286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813300" y="6791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673600" y="6788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813300" y="52766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673600" y="5501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99458</xdr:rowOff>
    </xdr:from>
    <xdr:ext cx="405111" cy="259045"/>
    <xdr:sp macro="" textlink="">
      <xdr:nvSpPr>
        <xdr:cNvPr id="67" name="有形固定資産減価償却率平均値テキスト"/>
        <xdr:cNvSpPr txBox="1"/>
      </xdr:nvSpPr>
      <xdr:spPr>
        <a:xfrm>
          <a:off x="4813300" y="60144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711700" y="616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32</xdr:row>
      <xdr:rowOff>13081</xdr:rowOff>
    </xdr:from>
    <xdr:to>
      <xdr:col>19</xdr:col>
      <xdr:colOff>187325</xdr:colOff>
      <xdr:row>32</xdr:row>
      <xdr:rowOff>114681</xdr:rowOff>
    </xdr:to>
    <xdr:sp macro="" textlink="">
      <xdr:nvSpPr>
        <xdr:cNvPr id="69" name="フローチャート: 判断 68"/>
        <xdr:cNvSpPr/>
      </xdr:nvSpPr>
      <xdr:spPr>
        <a:xfrm>
          <a:off x="4000500" y="627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32</xdr:row>
      <xdr:rowOff>51943</xdr:rowOff>
    </xdr:from>
    <xdr:to>
      <xdr:col>15</xdr:col>
      <xdr:colOff>187325</xdr:colOff>
      <xdr:row>32</xdr:row>
      <xdr:rowOff>153543</xdr:rowOff>
    </xdr:to>
    <xdr:sp macro="" textlink="">
      <xdr:nvSpPr>
        <xdr:cNvPr id="70" name="フローチャート: 判断 69"/>
        <xdr:cNvSpPr/>
      </xdr:nvSpPr>
      <xdr:spPr>
        <a:xfrm>
          <a:off x="3238500" y="630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33</xdr:row>
      <xdr:rowOff>10033</xdr:rowOff>
    </xdr:from>
    <xdr:to>
      <xdr:col>11</xdr:col>
      <xdr:colOff>187325</xdr:colOff>
      <xdr:row>33</xdr:row>
      <xdr:rowOff>111633</xdr:rowOff>
    </xdr:to>
    <xdr:sp macro="" textlink="">
      <xdr:nvSpPr>
        <xdr:cNvPr id="71" name="フローチャート: 判断 70"/>
        <xdr:cNvSpPr/>
      </xdr:nvSpPr>
      <xdr:spPr>
        <a:xfrm>
          <a:off x="2476500" y="6439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34671</xdr:rowOff>
    </xdr:from>
    <xdr:to>
      <xdr:col>23</xdr:col>
      <xdr:colOff>136525</xdr:colOff>
      <xdr:row>32</xdr:row>
      <xdr:rowOff>136271</xdr:rowOff>
    </xdr:to>
    <xdr:sp macro="" textlink="">
      <xdr:nvSpPr>
        <xdr:cNvPr id="77" name="楕円 76"/>
        <xdr:cNvSpPr/>
      </xdr:nvSpPr>
      <xdr:spPr>
        <a:xfrm>
          <a:off x="4711700" y="6292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13098</xdr:rowOff>
    </xdr:from>
    <xdr:ext cx="405111" cy="259045"/>
    <xdr:sp macro="" textlink="">
      <xdr:nvSpPr>
        <xdr:cNvPr id="78" name="有形固定資産減価償却率該当値テキスト"/>
        <xdr:cNvSpPr txBox="1"/>
      </xdr:nvSpPr>
      <xdr:spPr>
        <a:xfrm>
          <a:off x="4813300" y="6271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77851</xdr:rowOff>
    </xdr:from>
    <xdr:to>
      <xdr:col>19</xdr:col>
      <xdr:colOff>187325</xdr:colOff>
      <xdr:row>33</xdr:row>
      <xdr:rowOff>8001</xdr:rowOff>
    </xdr:to>
    <xdr:sp macro="" textlink="">
      <xdr:nvSpPr>
        <xdr:cNvPr id="79" name="楕円 78"/>
        <xdr:cNvSpPr/>
      </xdr:nvSpPr>
      <xdr:spPr>
        <a:xfrm>
          <a:off x="4000500" y="6335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85471</xdr:rowOff>
    </xdr:from>
    <xdr:to>
      <xdr:col>23</xdr:col>
      <xdr:colOff>85725</xdr:colOff>
      <xdr:row>32</xdr:row>
      <xdr:rowOff>128651</xdr:rowOff>
    </xdr:to>
    <xdr:cxnSp macro="">
      <xdr:nvCxnSpPr>
        <xdr:cNvPr id="80" name="直線コネクタ 79"/>
        <xdr:cNvCxnSpPr/>
      </xdr:nvCxnSpPr>
      <xdr:spPr>
        <a:xfrm flipV="1">
          <a:off x="4051300" y="6343396"/>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138303</xdr:rowOff>
    </xdr:from>
    <xdr:to>
      <xdr:col>15</xdr:col>
      <xdr:colOff>187325</xdr:colOff>
      <xdr:row>33</xdr:row>
      <xdr:rowOff>68453</xdr:rowOff>
    </xdr:to>
    <xdr:sp macro="" textlink="">
      <xdr:nvSpPr>
        <xdr:cNvPr id="81" name="楕円 80"/>
        <xdr:cNvSpPr/>
      </xdr:nvSpPr>
      <xdr:spPr>
        <a:xfrm>
          <a:off x="3238500" y="63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128651</xdr:rowOff>
    </xdr:from>
    <xdr:to>
      <xdr:col>19</xdr:col>
      <xdr:colOff>136525</xdr:colOff>
      <xdr:row>33</xdr:row>
      <xdr:rowOff>17653</xdr:rowOff>
    </xdr:to>
    <xdr:cxnSp macro="">
      <xdr:nvCxnSpPr>
        <xdr:cNvPr id="82" name="直線コネクタ 81"/>
        <xdr:cNvCxnSpPr/>
      </xdr:nvCxnSpPr>
      <xdr:spPr>
        <a:xfrm flipV="1">
          <a:off x="3289300" y="6386576"/>
          <a:ext cx="7620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131208</xdr:rowOff>
    </xdr:from>
    <xdr:ext cx="405111" cy="259045"/>
    <xdr:sp macro="" textlink="">
      <xdr:nvSpPr>
        <xdr:cNvPr id="83" name="n_1aveValue有形固定資産減価償却率"/>
        <xdr:cNvSpPr txBox="1"/>
      </xdr:nvSpPr>
      <xdr:spPr>
        <a:xfrm>
          <a:off x="3836044" y="6046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170070</xdr:rowOff>
    </xdr:from>
    <xdr:ext cx="405111" cy="259045"/>
    <xdr:sp macro="" textlink="">
      <xdr:nvSpPr>
        <xdr:cNvPr id="84" name="n_2aveValue有形固定資産減価償却率"/>
        <xdr:cNvSpPr txBox="1"/>
      </xdr:nvSpPr>
      <xdr:spPr>
        <a:xfrm>
          <a:off x="3086744" y="6085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128160</xdr:rowOff>
    </xdr:from>
    <xdr:ext cx="405111" cy="259045"/>
    <xdr:sp macro="" textlink="">
      <xdr:nvSpPr>
        <xdr:cNvPr id="85" name="n_3aveValue有形固定資産減価償却率"/>
        <xdr:cNvSpPr txBox="1"/>
      </xdr:nvSpPr>
      <xdr:spPr>
        <a:xfrm>
          <a:off x="2324744" y="6214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170578</xdr:rowOff>
    </xdr:from>
    <xdr:ext cx="405111" cy="259045"/>
    <xdr:sp macro="" textlink="">
      <xdr:nvSpPr>
        <xdr:cNvPr id="86" name="n_1mainValue有形固定資産減価償却率"/>
        <xdr:cNvSpPr txBox="1"/>
      </xdr:nvSpPr>
      <xdr:spPr>
        <a:xfrm>
          <a:off x="3836044" y="642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59580</xdr:rowOff>
    </xdr:from>
    <xdr:ext cx="405111" cy="259045"/>
    <xdr:sp macro="" textlink="">
      <xdr:nvSpPr>
        <xdr:cNvPr id="87" name="n_2mainValue有形固定資産減価償却率"/>
        <xdr:cNvSpPr txBox="1"/>
      </xdr:nvSpPr>
      <xdr:spPr>
        <a:xfrm>
          <a:off x="3086744" y="6488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9" name="正方形/長方形 8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0" name="正方形/長方形 8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[ 938.5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a:t>
          </a:r>
          <a:r>
            <a:rPr kumimoji="1" lang="ja-JP"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第三セクター等改革推進債や退職手当債</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、近年集中的に実施した学校園施設耐震化事業等に伴う公債費、また人件費や扶助費も含めた義務的経費は類似団体と比較し高い水準にあるため、債務償還比率については、</a:t>
          </a:r>
          <a:r>
            <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H29</a:t>
          </a: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と比較すると減少傾向にあるものの類似団体内平均値と比較すると高くなっている。</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今後、職員の定員管理をふまえた人件費の総額抑制、事業実施の適正化等を図りながら、将来に過度な負担の先送りがないよう、財政運営に取り組む。</a:t>
          </a:r>
          <a:endParaRPr kumimoji="1" lang="en-US" altLang="ja-JP" sz="11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6" name="テキスト ボックス 105"/>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8" name="テキスト ボックス 107"/>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0" name="テキスト ボックス 109"/>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2" name="テキスト ボックス 111"/>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6" name="直線コネクタ 115"/>
        <xdr:cNvCxnSpPr/>
      </xdr:nvCxnSpPr>
      <xdr:spPr>
        <a:xfrm flipV="1">
          <a:off x="14793595" y="5292443"/>
          <a:ext cx="1269" cy="14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7" name="債務償還比率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8" name="直線コネクタ 117"/>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9" name="債務償還比率最大値テキスト"/>
        <xdr:cNvSpPr txBox="1"/>
      </xdr:nvSpPr>
      <xdr:spPr>
        <a:xfrm>
          <a:off x="14846300" y="506767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20" name="直線コネクタ 119"/>
        <xdr:cNvCxnSpPr/>
      </xdr:nvCxnSpPr>
      <xdr:spPr>
        <a:xfrm>
          <a:off x="14706600" y="5292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165695</xdr:rowOff>
    </xdr:from>
    <xdr:ext cx="469744" cy="259045"/>
    <xdr:sp macro="" textlink="">
      <xdr:nvSpPr>
        <xdr:cNvPr id="121" name="債務償還比率平均値テキスト"/>
        <xdr:cNvSpPr txBox="1"/>
      </xdr:nvSpPr>
      <xdr:spPr>
        <a:xfrm>
          <a:off x="14846300" y="59092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22" name="フローチャート: 判断 121"/>
        <xdr:cNvSpPr/>
      </xdr:nvSpPr>
      <xdr:spPr>
        <a:xfrm>
          <a:off x="14744700" y="5930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23495</xdr:rowOff>
    </xdr:from>
    <xdr:to>
      <xdr:col>72</xdr:col>
      <xdr:colOff>123825</xdr:colOff>
      <xdr:row>30</xdr:row>
      <xdr:rowOff>125095</xdr:rowOff>
    </xdr:to>
    <xdr:sp macro="" textlink="">
      <xdr:nvSpPr>
        <xdr:cNvPr id="123" name="フローチャート: 判断 122"/>
        <xdr:cNvSpPr/>
      </xdr:nvSpPr>
      <xdr:spPr>
        <a:xfrm>
          <a:off x="14033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3563</xdr:rowOff>
    </xdr:from>
    <xdr:to>
      <xdr:col>76</xdr:col>
      <xdr:colOff>73025</xdr:colOff>
      <xdr:row>28</xdr:row>
      <xdr:rowOff>105163</xdr:rowOff>
    </xdr:to>
    <xdr:sp macro="" textlink="">
      <xdr:nvSpPr>
        <xdr:cNvPr id="129" name="楕円 128"/>
        <xdr:cNvSpPr/>
      </xdr:nvSpPr>
      <xdr:spPr>
        <a:xfrm>
          <a:off x="14744700" y="557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26440</xdr:rowOff>
    </xdr:from>
    <xdr:ext cx="469744" cy="259045"/>
    <xdr:sp macro="" textlink="">
      <xdr:nvSpPr>
        <xdr:cNvPr id="130" name="債務償還比率該当値テキスト"/>
        <xdr:cNvSpPr txBox="1"/>
      </xdr:nvSpPr>
      <xdr:spPr>
        <a:xfrm>
          <a:off x="14846300" y="5427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27</xdr:row>
      <xdr:rowOff>89972</xdr:rowOff>
    </xdr:from>
    <xdr:to>
      <xdr:col>72</xdr:col>
      <xdr:colOff>123825</xdr:colOff>
      <xdr:row>28</xdr:row>
      <xdr:rowOff>20122</xdr:rowOff>
    </xdr:to>
    <xdr:sp macro="" textlink="">
      <xdr:nvSpPr>
        <xdr:cNvPr id="131" name="楕円 130"/>
        <xdr:cNvSpPr/>
      </xdr:nvSpPr>
      <xdr:spPr>
        <a:xfrm>
          <a:off x="14033500" y="5490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27</xdr:row>
      <xdr:rowOff>140772</xdr:rowOff>
    </xdr:from>
    <xdr:to>
      <xdr:col>76</xdr:col>
      <xdr:colOff>22225</xdr:colOff>
      <xdr:row>28</xdr:row>
      <xdr:rowOff>54363</xdr:rowOff>
    </xdr:to>
    <xdr:cxnSp macro="">
      <xdr:nvCxnSpPr>
        <xdr:cNvPr id="132" name="直線コネクタ 131"/>
        <xdr:cNvCxnSpPr/>
      </xdr:nvCxnSpPr>
      <xdr:spPr>
        <a:xfrm>
          <a:off x="14084300" y="5541447"/>
          <a:ext cx="711200" cy="8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116222</xdr:rowOff>
    </xdr:from>
    <xdr:ext cx="469744" cy="259045"/>
    <xdr:sp macro="" textlink="">
      <xdr:nvSpPr>
        <xdr:cNvPr id="133" name="n_1aveValue債務償還比率"/>
        <xdr:cNvSpPr txBox="1"/>
      </xdr:nvSpPr>
      <xdr:spPr>
        <a:xfrm>
          <a:off x="13836727"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26</xdr:row>
      <xdr:rowOff>36649</xdr:rowOff>
    </xdr:from>
    <xdr:ext cx="560923" cy="259045"/>
    <xdr:sp macro="" textlink="">
      <xdr:nvSpPr>
        <xdr:cNvPr id="134" name="n_1mainValue債務償還比率"/>
        <xdr:cNvSpPr txBox="1"/>
      </xdr:nvSpPr>
      <xdr:spPr>
        <a:xfrm>
          <a:off x="13791138" y="526587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634865" y="5755005"/>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673600" y="706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546600" y="70580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673600" y="5530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546600" y="5755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78757</xdr:rowOff>
    </xdr:from>
    <xdr:ext cx="405111" cy="259045"/>
    <xdr:sp macro="" textlink="">
      <xdr:nvSpPr>
        <xdr:cNvPr id="61" name="【道路】&#10;有形固定資産減価償却率平均値テキスト"/>
        <xdr:cNvSpPr txBox="1"/>
      </xdr:nvSpPr>
      <xdr:spPr>
        <a:xfrm>
          <a:off x="4673600" y="6250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84455</xdr:rowOff>
    </xdr:from>
    <xdr:to>
      <xdr:col>20</xdr:col>
      <xdr:colOff>38100</xdr:colOff>
      <xdr:row>38</xdr:row>
      <xdr:rowOff>14605</xdr:rowOff>
    </xdr:to>
    <xdr:sp macro="" textlink="">
      <xdr:nvSpPr>
        <xdr:cNvPr id="63" name="フローチャート: 判断 62"/>
        <xdr:cNvSpPr/>
      </xdr:nvSpPr>
      <xdr:spPr>
        <a:xfrm>
          <a:off x="3746500" y="642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4" name="フローチャート: 判断 63"/>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13970</xdr:rowOff>
    </xdr:from>
    <xdr:to>
      <xdr:col>10</xdr:col>
      <xdr:colOff>165100</xdr:colOff>
      <xdr:row>38</xdr:row>
      <xdr:rowOff>115570</xdr:rowOff>
    </xdr:to>
    <xdr:sp macro="" textlink="">
      <xdr:nvSpPr>
        <xdr:cNvPr id="65" name="フローチャート: 判断 64"/>
        <xdr:cNvSpPr/>
      </xdr:nvSpPr>
      <xdr:spPr>
        <a:xfrm>
          <a:off x="1968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92075</xdr:rowOff>
    </xdr:from>
    <xdr:to>
      <xdr:col>24</xdr:col>
      <xdr:colOff>114300</xdr:colOff>
      <xdr:row>38</xdr:row>
      <xdr:rowOff>22225</xdr:rowOff>
    </xdr:to>
    <xdr:sp macro="" textlink="">
      <xdr:nvSpPr>
        <xdr:cNvPr id="71" name="楕円 70"/>
        <xdr:cNvSpPr/>
      </xdr:nvSpPr>
      <xdr:spPr>
        <a:xfrm>
          <a:off x="45847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70502</xdr:rowOff>
    </xdr:from>
    <xdr:ext cx="405111" cy="259045"/>
    <xdr:sp macro="" textlink="">
      <xdr:nvSpPr>
        <xdr:cNvPr id="72" name="【道路】&#10;有形固定資産減価償却率該当値テキスト"/>
        <xdr:cNvSpPr txBox="1"/>
      </xdr:nvSpPr>
      <xdr:spPr>
        <a:xfrm>
          <a:off x="4673600" y="641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124460</xdr:rowOff>
    </xdr:from>
    <xdr:to>
      <xdr:col>20</xdr:col>
      <xdr:colOff>38100</xdr:colOff>
      <xdr:row>38</xdr:row>
      <xdr:rowOff>54610</xdr:rowOff>
    </xdr:to>
    <xdr:sp macro="" textlink="">
      <xdr:nvSpPr>
        <xdr:cNvPr id="73" name="楕円 72"/>
        <xdr:cNvSpPr/>
      </xdr:nvSpPr>
      <xdr:spPr>
        <a:xfrm>
          <a:off x="3746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142875</xdr:rowOff>
    </xdr:from>
    <xdr:to>
      <xdr:col>24</xdr:col>
      <xdr:colOff>63500</xdr:colOff>
      <xdr:row>38</xdr:row>
      <xdr:rowOff>3810</xdr:rowOff>
    </xdr:to>
    <xdr:cxnSp macro="">
      <xdr:nvCxnSpPr>
        <xdr:cNvPr id="74" name="直線コネクタ 73"/>
        <xdr:cNvCxnSpPr/>
      </xdr:nvCxnSpPr>
      <xdr:spPr>
        <a:xfrm flipV="1">
          <a:off x="3797300" y="648652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156845</xdr:rowOff>
    </xdr:from>
    <xdr:to>
      <xdr:col>15</xdr:col>
      <xdr:colOff>101600</xdr:colOff>
      <xdr:row>38</xdr:row>
      <xdr:rowOff>86995</xdr:rowOff>
    </xdr:to>
    <xdr:sp macro="" textlink="">
      <xdr:nvSpPr>
        <xdr:cNvPr id="75" name="楕円 74"/>
        <xdr:cNvSpPr/>
      </xdr:nvSpPr>
      <xdr:spPr>
        <a:xfrm>
          <a:off x="2857500" y="650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3810</xdr:rowOff>
    </xdr:from>
    <xdr:to>
      <xdr:col>19</xdr:col>
      <xdr:colOff>177800</xdr:colOff>
      <xdr:row>38</xdr:row>
      <xdr:rowOff>36195</xdr:rowOff>
    </xdr:to>
    <xdr:cxnSp macro="">
      <xdr:nvCxnSpPr>
        <xdr:cNvPr id="76" name="直線コネクタ 75"/>
        <xdr:cNvCxnSpPr/>
      </xdr:nvCxnSpPr>
      <xdr:spPr>
        <a:xfrm flipV="1">
          <a:off x="2908300" y="65189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31132</xdr:rowOff>
    </xdr:from>
    <xdr:ext cx="405111" cy="259045"/>
    <xdr:sp macro="" textlink="">
      <xdr:nvSpPr>
        <xdr:cNvPr id="77" name="n_1aveValue【道路】&#10;有形固定資産減価償却率"/>
        <xdr:cNvSpPr txBox="1"/>
      </xdr:nvSpPr>
      <xdr:spPr>
        <a:xfrm>
          <a:off x="3582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76852</xdr:rowOff>
    </xdr:from>
    <xdr:ext cx="405111" cy="259045"/>
    <xdr:sp macro="" textlink="">
      <xdr:nvSpPr>
        <xdr:cNvPr id="78" name="n_2aveValue【道路】&#10;有形固定資産減価償却率"/>
        <xdr:cNvSpPr txBox="1"/>
      </xdr:nvSpPr>
      <xdr:spPr>
        <a:xfrm>
          <a:off x="2705744" y="624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132097</xdr:rowOff>
    </xdr:from>
    <xdr:ext cx="405111" cy="259045"/>
    <xdr:sp macro="" textlink="">
      <xdr:nvSpPr>
        <xdr:cNvPr id="79" name="n_3aveValue【道路】&#10;有形固定資産減価償却率"/>
        <xdr:cNvSpPr txBox="1"/>
      </xdr:nvSpPr>
      <xdr:spPr>
        <a:xfrm>
          <a:off x="18167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45737</xdr:rowOff>
    </xdr:from>
    <xdr:ext cx="405111" cy="259045"/>
    <xdr:sp macro="" textlink="">
      <xdr:nvSpPr>
        <xdr:cNvPr id="80" name="n_1mainValue【道路】&#10;有形固定資産減価償却率"/>
        <xdr:cNvSpPr txBox="1"/>
      </xdr:nvSpPr>
      <xdr:spPr>
        <a:xfrm>
          <a:off x="3582044" y="656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78122</xdr:rowOff>
    </xdr:from>
    <xdr:ext cx="405111" cy="259045"/>
    <xdr:sp macro="" textlink="">
      <xdr:nvSpPr>
        <xdr:cNvPr id="81" name="n_2mainValue【道路】&#10;有形固定資産減価償却率"/>
        <xdr:cNvSpPr txBox="1"/>
      </xdr:nvSpPr>
      <xdr:spPr>
        <a:xfrm>
          <a:off x="2705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2" name="正方形/長方形 8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3" name="正方形/長方形 8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4" name="正方形/長方形 8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5" name="正方形/長方形 8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6" name="正方形/長方形 8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7" name="正方形/長方形 8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8" name="正方形/長方形 8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0" name="テキスト ボックス 89"/>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2" name="直線コネクタ 91"/>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3" name="テキスト ボックス 92"/>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4" name="直線コネクタ 93"/>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5" name="テキスト ボックス 94"/>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6" name="直線コネクタ 95"/>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7" name="テキスト ボックス 96"/>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8" name="直線コネクタ 97"/>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9" name="テキスト ボックス 98"/>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1" name="テキスト ボックス 100"/>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3" name="直線コネクタ 102"/>
        <xdr:cNvCxnSpPr/>
      </xdr:nvCxnSpPr>
      <xdr:spPr>
        <a:xfrm flipV="1">
          <a:off x="10476865" y="5819889"/>
          <a:ext cx="0" cy="1332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4" name="【道路】&#10;一人当たり延長最小値テキスト"/>
        <xdr:cNvSpPr txBox="1"/>
      </xdr:nvSpPr>
      <xdr:spPr>
        <a:xfrm>
          <a:off x="10515600" y="71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5" name="直線コネクタ 104"/>
        <xdr:cNvCxnSpPr/>
      </xdr:nvCxnSpPr>
      <xdr:spPr>
        <a:xfrm>
          <a:off x="10388600" y="71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6" name="【道路】&#10;一人当たり延長最大値テキスト"/>
        <xdr:cNvSpPr txBox="1"/>
      </xdr:nvSpPr>
      <xdr:spPr>
        <a:xfrm>
          <a:off x="10515600" y="559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58.745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7" name="直線コネクタ 106"/>
        <xdr:cNvCxnSpPr/>
      </xdr:nvCxnSpPr>
      <xdr:spPr>
        <a:xfrm>
          <a:off x="10388600" y="581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127419</xdr:rowOff>
    </xdr:from>
    <xdr:ext cx="469744" cy="259045"/>
    <xdr:sp macro="" textlink="">
      <xdr:nvSpPr>
        <xdr:cNvPr id="108" name="【道路】&#10;一人当たり延長平均値テキスト"/>
        <xdr:cNvSpPr txBox="1"/>
      </xdr:nvSpPr>
      <xdr:spPr>
        <a:xfrm>
          <a:off x="10515600" y="681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9" name="フローチャート: 判断 108"/>
        <xdr:cNvSpPr/>
      </xdr:nvSpPr>
      <xdr:spPr>
        <a:xfrm>
          <a:off x="10426700" y="6962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112702</xdr:rowOff>
    </xdr:from>
    <xdr:to>
      <xdr:col>50</xdr:col>
      <xdr:colOff>165100</xdr:colOff>
      <xdr:row>41</xdr:row>
      <xdr:rowOff>42852</xdr:rowOff>
    </xdr:to>
    <xdr:sp macro="" textlink="">
      <xdr:nvSpPr>
        <xdr:cNvPr id="110" name="フローチャート: 判断 109"/>
        <xdr:cNvSpPr/>
      </xdr:nvSpPr>
      <xdr:spPr>
        <a:xfrm>
          <a:off x="9588500" y="6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123996</xdr:rowOff>
    </xdr:from>
    <xdr:to>
      <xdr:col>46</xdr:col>
      <xdr:colOff>38100</xdr:colOff>
      <xdr:row>41</xdr:row>
      <xdr:rowOff>54146</xdr:rowOff>
    </xdr:to>
    <xdr:sp macro="" textlink="">
      <xdr:nvSpPr>
        <xdr:cNvPr id="111" name="フローチャート: 判断 110"/>
        <xdr:cNvSpPr/>
      </xdr:nvSpPr>
      <xdr:spPr>
        <a:xfrm>
          <a:off x="8699500" y="698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128132</xdr:rowOff>
    </xdr:from>
    <xdr:to>
      <xdr:col>41</xdr:col>
      <xdr:colOff>101600</xdr:colOff>
      <xdr:row>41</xdr:row>
      <xdr:rowOff>58282</xdr:rowOff>
    </xdr:to>
    <xdr:sp macro="" textlink="">
      <xdr:nvSpPr>
        <xdr:cNvPr id="112" name="フローチャート: 判断 111"/>
        <xdr:cNvSpPr/>
      </xdr:nvSpPr>
      <xdr:spPr>
        <a:xfrm>
          <a:off x="7810500" y="6986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3" name="テキスト ボックス 11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30863</xdr:rowOff>
    </xdr:from>
    <xdr:to>
      <xdr:col>55</xdr:col>
      <xdr:colOff>50800</xdr:colOff>
      <xdr:row>41</xdr:row>
      <xdr:rowOff>132463</xdr:rowOff>
    </xdr:to>
    <xdr:sp macro="" textlink="">
      <xdr:nvSpPr>
        <xdr:cNvPr id="118" name="楕円 117"/>
        <xdr:cNvSpPr/>
      </xdr:nvSpPr>
      <xdr:spPr>
        <a:xfrm>
          <a:off x="10426700" y="706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117240</xdr:rowOff>
    </xdr:from>
    <xdr:ext cx="469744" cy="259045"/>
    <xdr:sp macro="" textlink="">
      <xdr:nvSpPr>
        <xdr:cNvPr id="119" name="【道路】&#10;一人当たり延長該当値テキスト"/>
        <xdr:cNvSpPr txBox="1"/>
      </xdr:nvSpPr>
      <xdr:spPr>
        <a:xfrm>
          <a:off x="10515600" y="6975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31366</xdr:rowOff>
    </xdr:from>
    <xdr:to>
      <xdr:col>50</xdr:col>
      <xdr:colOff>165100</xdr:colOff>
      <xdr:row>41</xdr:row>
      <xdr:rowOff>132966</xdr:rowOff>
    </xdr:to>
    <xdr:sp macro="" textlink="">
      <xdr:nvSpPr>
        <xdr:cNvPr id="120" name="楕円 119"/>
        <xdr:cNvSpPr/>
      </xdr:nvSpPr>
      <xdr:spPr>
        <a:xfrm>
          <a:off x="9588500" y="706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81663</xdr:rowOff>
    </xdr:from>
    <xdr:to>
      <xdr:col>55</xdr:col>
      <xdr:colOff>0</xdr:colOff>
      <xdr:row>41</xdr:row>
      <xdr:rowOff>82166</xdr:rowOff>
    </xdr:to>
    <xdr:cxnSp macro="">
      <xdr:nvCxnSpPr>
        <xdr:cNvPr id="121" name="直線コネクタ 120"/>
        <xdr:cNvCxnSpPr/>
      </xdr:nvCxnSpPr>
      <xdr:spPr>
        <a:xfrm flipV="1">
          <a:off x="9639300" y="7111113"/>
          <a:ext cx="838200" cy="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31732</xdr:rowOff>
    </xdr:from>
    <xdr:to>
      <xdr:col>46</xdr:col>
      <xdr:colOff>38100</xdr:colOff>
      <xdr:row>41</xdr:row>
      <xdr:rowOff>133332</xdr:rowOff>
    </xdr:to>
    <xdr:sp macro="" textlink="">
      <xdr:nvSpPr>
        <xdr:cNvPr id="122" name="楕円 121"/>
        <xdr:cNvSpPr/>
      </xdr:nvSpPr>
      <xdr:spPr>
        <a:xfrm>
          <a:off x="8699500" y="70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82166</xdr:rowOff>
    </xdr:from>
    <xdr:to>
      <xdr:col>50</xdr:col>
      <xdr:colOff>114300</xdr:colOff>
      <xdr:row>41</xdr:row>
      <xdr:rowOff>82532</xdr:rowOff>
    </xdr:to>
    <xdr:cxnSp macro="">
      <xdr:nvCxnSpPr>
        <xdr:cNvPr id="123" name="直線コネクタ 122"/>
        <xdr:cNvCxnSpPr/>
      </xdr:nvCxnSpPr>
      <xdr:spPr>
        <a:xfrm flipV="1">
          <a:off x="8750300" y="7111616"/>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59379</xdr:rowOff>
    </xdr:from>
    <xdr:ext cx="469744" cy="259045"/>
    <xdr:sp macro="" textlink="">
      <xdr:nvSpPr>
        <xdr:cNvPr id="124" name="n_1aveValue【道路】&#10;一人当たり延長"/>
        <xdr:cNvSpPr txBox="1"/>
      </xdr:nvSpPr>
      <xdr:spPr>
        <a:xfrm>
          <a:off x="9391727" y="6745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70673</xdr:rowOff>
    </xdr:from>
    <xdr:ext cx="469744" cy="259045"/>
    <xdr:sp macro="" textlink="">
      <xdr:nvSpPr>
        <xdr:cNvPr id="125" name="n_2aveValue【道路】&#10;一人当たり延長"/>
        <xdr:cNvSpPr txBox="1"/>
      </xdr:nvSpPr>
      <xdr:spPr>
        <a:xfrm>
          <a:off x="8515427" y="6757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74809</xdr:rowOff>
    </xdr:from>
    <xdr:ext cx="469744" cy="259045"/>
    <xdr:sp macro="" textlink="">
      <xdr:nvSpPr>
        <xdr:cNvPr id="126" name="n_3aveValue【道路】&#10;一人当たり延長"/>
        <xdr:cNvSpPr txBox="1"/>
      </xdr:nvSpPr>
      <xdr:spPr>
        <a:xfrm>
          <a:off x="7626427" y="676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124093</xdr:rowOff>
    </xdr:from>
    <xdr:ext cx="469744" cy="259045"/>
    <xdr:sp macro="" textlink="">
      <xdr:nvSpPr>
        <xdr:cNvPr id="127" name="n_1mainValue【道路】&#10;一人当たり延長"/>
        <xdr:cNvSpPr txBox="1"/>
      </xdr:nvSpPr>
      <xdr:spPr>
        <a:xfrm>
          <a:off x="9391727" y="7153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124459</xdr:rowOff>
    </xdr:from>
    <xdr:ext cx="469744" cy="259045"/>
    <xdr:sp macro="" textlink="">
      <xdr:nvSpPr>
        <xdr:cNvPr id="128" name="n_2mainValue【道路】&#10;一人当たり延長"/>
        <xdr:cNvSpPr txBox="1"/>
      </xdr:nvSpPr>
      <xdr:spPr>
        <a:xfrm>
          <a:off x="8515427" y="7153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9" name="正方形/長方形 12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0" name="正方形/長方形 12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1" name="正方形/長方形 13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2" name="正方形/長方形 13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3" name="正方形/長方形 13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4" name="正方形/長方形 13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5" name="正方形/長方形 13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6" name="正方形/長方形 13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7" name="テキスト ボックス 13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8" name="直線コネクタ 13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9" name="直線コネクタ 13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0" name="テキスト ボックス 139"/>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1" name="直線コネクタ 14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2" name="テキスト ボックス 14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3" name="直線コネクタ 14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4" name="テキスト ボックス 14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5" name="直線コネクタ 14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6" name="テキスト ボックス 14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7" name="直線コネクタ 14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8" name="テキスト ボックス 147"/>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9" name="直線コネクタ 14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0" name="テキスト ボックス 14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52" name="直線コネクタ 151"/>
        <xdr:cNvCxnSpPr/>
      </xdr:nvCxnSpPr>
      <xdr:spPr>
        <a:xfrm flipV="1">
          <a:off x="4634865" y="9622155"/>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53" name="【橋りょう・トンネル】&#10;有形固定資産減価償却率最小値テキスト"/>
        <xdr:cNvSpPr txBox="1"/>
      </xdr:nvSpPr>
      <xdr:spPr>
        <a:xfrm>
          <a:off x="4673600" y="1082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54" name="直線コネクタ 153"/>
        <xdr:cNvCxnSpPr/>
      </xdr:nvCxnSpPr>
      <xdr:spPr>
        <a:xfrm>
          <a:off x="4546600" y="10826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55" name="【橋りょう・トンネル】&#10;有形固定資産減価償却率最大値テキスト"/>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6" name="直線コネクタ 155"/>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7" name="【橋りょう・トンネル】&#10;有形固定資産減価償却率平均値テキスト"/>
        <xdr:cNvSpPr txBox="1"/>
      </xdr:nvSpPr>
      <xdr:spPr>
        <a:xfrm>
          <a:off x="4673600" y="9879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8" name="フローチャート: 判断 157"/>
        <xdr:cNvSpPr/>
      </xdr:nvSpPr>
      <xdr:spPr>
        <a:xfrm>
          <a:off x="4584700" y="9900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168275</xdr:rowOff>
    </xdr:from>
    <xdr:to>
      <xdr:col>20</xdr:col>
      <xdr:colOff>38100</xdr:colOff>
      <xdr:row>58</xdr:row>
      <xdr:rowOff>98425</xdr:rowOff>
    </xdr:to>
    <xdr:sp macro="" textlink="">
      <xdr:nvSpPr>
        <xdr:cNvPr id="159" name="フローチャート: 判断 158"/>
        <xdr:cNvSpPr/>
      </xdr:nvSpPr>
      <xdr:spPr>
        <a:xfrm>
          <a:off x="3746500" y="994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31115</xdr:rowOff>
    </xdr:from>
    <xdr:to>
      <xdr:col>15</xdr:col>
      <xdr:colOff>101600</xdr:colOff>
      <xdr:row>58</xdr:row>
      <xdr:rowOff>132715</xdr:rowOff>
    </xdr:to>
    <xdr:sp macro="" textlink="">
      <xdr:nvSpPr>
        <xdr:cNvPr id="160" name="フローチャート: 判断 159"/>
        <xdr:cNvSpPr/>
      </xdr:nvSpPr>
      <xdr:spPr>
        <a:xfrm>
          <a:off x="2857500" y="9975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116840</xdr:rowOff>
    </xdr:from>
    <xdr:to>
      <xdr:col>10</xdr:col>
      <xdr:colOff>165100</xdr:colOff>
      <xdr:row>59</xdr:row>
      <xdr:rowOff>46990</xdr:rowOff>
    </xdr:to>
    <xdr:sp macro="" textlink="">
      <xdr:nvSpPr>
        <xdr:cNvPr id="161" name="フローチャート: 判断 160"/>
        <xdr:cNvSpPr/>
      </xdr:nvSpPr>
      <xdr:spPr>
        <a:xfrm>
          <a:off x="1968500" y="10060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65405</xdr:rowOff>
    </xdr:from>
    <xdr:to>
      <xdr:col>24</xdr:col>
      <xdr:colOff>114300</xdr:colOff>
      <xdr:row>56</xdr:row>
      <xdr:rowOff>167005</xdr:rowOff>
    </xdr:to>
    <xdr:sp macro="" textlink="">
      <xdr:nvSpPr>
        <xdr:cNvPr id="167" name="楕円 166"/>
        <xdr:cNvSpPr/>
      </xdr:nvSpPr>
      <xdr:spPr>
        <a:xfrm>
          <a:off x="4584700" y="9666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151782</xdr:rowOff>
    </xdr:from>
    <xdr:ext cx="405111" cy="259045"/>
    <xdr:sp macro="" textlink="">
      <xdr:nvSpPr>
        <xdr:cNvPr id="168" name="【橋りょう・トンネル】&#10;有形固定資産減価償却率該当値テキスト"/>
        <xdr:cNvSpPr txBox="1"/>
      </xdr:nvSpPr>
      <xdr:spPr>
        <a:xfrm>
          <a:off x="4673600" y="958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88265</xdr:rowOff>
    </xdr:from>
    <xdr:to>
      <xdr:col>20</xdr:col>
      <xdr:colOff>38100</xdr:colOff>
      <xdr:row>57</xdr:row>
      <xdr:rowOff>18415</xdr:rowOff>
    </xdr:to>
    <xdr:sp macro="" textlink="">
      <xdr:nvSpPr>
        <xdr:cNvPr id="169" name="楕円 168"/>
        <xdr:cNvSpPr/>
      </xdr:nvSpPr>
      <xdr:spPr>
        <a:xfrm>
          <a:off x="3746500" y="968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116205</xdr:rowOff>
    </xdr:from>
    <xdr:to>
      <xdr:col>24</xdr:col>
      <xdr:colOff>63500</xdr:colOff>
      <xdr:row>56</xdr:row>
      <xdr:rowOff>139065</xdr:rowOff>
    </xdr:to>
    <xdr:cxnSp macro="">
      <xdr:nvCxnSpPr>
        <xdr:cNvPr id="170" name="直線コネクタ 169"/>
        <xdr:cNvCxnSpPr/>
      </xdr:nvCxnSpPr>
      <xdr:spPr>
        <a:xfrm flipV="1">
          <a:off x="3797300" y="971740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113030</xdr:rowOff>
    </xdr:from>
    <xdr:to>
      <xdr:col>15</xdr:col>
      <xdr:colOff>101600</xdr:colOff>
      <xdr:row>57</xdr:row>
      <xdr:rowOff>43180</xdr:rowOff>
    </xdr:to>
    <xdr:sp macro="" textlink="">
      <xdr:nvSpPr>
        <xdr:cNvPr id="171" name="楕円 170"/>
        <xdr:cNvSpPr/>
      </xdr:nvSpPr>
      <xdr:spPr>
        <a:xfrm>
          <a:off x="2857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139065</xdr:rowOff>
    </xdr:from>
    <xdr:to>
      <xdr:col>19</xdr:col>
      <xdr:colOff>177800</xdr:colOff>
      <xdr:row>56</xdr:row>
      <xdr:rowOff>163830</xdr:rowOff>
    </xdr:to>
    <xdr:cxnSp macro="">
      <xdr:nvCxnSpPr>
        <xdr:cNvPr id="172" name="直線コネクタ 171"/>
        <xdr:cNvCxnSpPr/>
      </xdr:nvCxnSpPr>
      <xdr:spPr>
        <a:xfrm flipV="1">
          <a:off x="2908300" y="974026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89552</xdr:rowOff>
    </xdr:from>
    <xdr:ext cx="405111" cy="259045"/>
    <xdr:sp macro="" textlink="">
      <xdr:nvSpPr>
        <xdr:cNvPr id="173" name="n_1aveValue【橋りょう・トンネル】&#10;有形固定資産減価償却率"/>
        <xdr:cNvSpPr txBox="1"/>
      </xdr:nvSpPr>
      <xdr:spPr>
        <a:xfrm>
          <a:off x="3582044" y="10033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123842</xdr:rowOff>
    </xdr:from>
    <xdr:ext cx="405111" cy="259045"/>
    <xdr:sp macro="" textlink="">
      <xdr:nvSpPr>
        <xdr:cNvPr id="174" name="n_2aveValue【橋りょう・トンネル】&#10;有形固定資産減価償却率"/>
        <xdr:cNvSpPr txBox="1"/>
      </xdr:nvSpPr>
      <xdr:spPr>
        <a:xfrm>
          <a:off x="270574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63517</xdr:rowOff>
    </xdr:from>
    <xdr:ext cx="405111" cy="259045"/>
    <xdr:sp macro="" textlink="">
      <xdr:nvSpPr>
        <xdr:cNvPr id="175" name="n_3aveValue【橋りょう・トンネル】&#10;有形固定資産減価償却率"/>
        <xdr:cNvSpPr txBox="1"/>
      </xdr:nvSpPr>
      <xdr:spPr>
        <a:xfrm>
          <a:off x="181674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34942</xdr:rowOff>
    </xdr:from>
    <xdr:ext cx="405111" cy="259045"/>
    <xdr:sp macro="" textlink="">
      <xdr:nvSpPr>
        <xdr:cNvPr id="176" name="n_1mainValue【橋りょう・トンネル】&#10;有形固定資産減価償却率"/>
        <xdr:cNvSpPr txBox="1"/>
      </xdr:nvSpPr>
      <xdr:spPr>
        <a:xfrm>
          <a:off x="3582044" y="9464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59707</xdr:rowOff>
    </xdr:from>
    <xdr:ext cx="405111" cy="259045"/>
    <xdr:sp macro="" textlink="">
      <xdr:nvSpPr>
        <xdr:cNvPr id="177" name="n_2mainValue【橋りょう・トンネル】&#10;有形固定資産減価償却率"/>
        <xdr:cNvSpPr txBox="1"/>
      </xdr:nvSpPr>
      <xdr:spPr>
        <a:xfrm>
          <a:off x="27057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8" name="正方形/長方形 17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9" name="正方形/長方形 17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0" name="正方形/長方形 17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1" name="正方形/長方形 18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2" name="正方形/長方形 18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3" name="正方形/長方形 18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4" name="正方形/長方形 18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5" name="正方形/長方形 18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6" name="テキスト ボックス 18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7" name="直線コネクタ 18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8" name="直線コネクタ 187"/>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9" name="テキスト ボックス 188"/>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0" name="直線コネクタ 189"/>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1" name="テキスト ボックス 190"/>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2" name="直線コネクタ 191"/>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93" name="テキスト ボックス 192"/>
        <xdr:cNvSpPr txBox="1"/>
      </xdr:nvSpPr>
      <xdr:spPr>
        <a:xfrm>
          <a:off x="6008581" y="991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4" name="直線コネクタ 193"/>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95" name="テキスト ボックス 194"/>
        <xdr:cNvSpPr txBox="1"/>
      </xdr:nvSpPr>
      <xdr:spPr>
        <a:xfrm>
          <a:off x="6008581" y="945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6" name="直線コネクタ 19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7" name="テキスト ボックス 196"/>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78474</xdr:rowOff>
    </xdr:from>
    <xdr:to>
      <xdr:col>54</xdr:col>
      <xdr:colOff>189865</xdr:colOff>
      <xdr:row>63</xdr:row>
      <xdr:rowOff>167522</xdr:rowOff>
    </xdr:to>
    <xdr:cxnSp macro="">
      <xdr:nvCxnSpPr>
        <xdr:cNvPr id="199" name="直線コネクタ 198"/>
        <xdr:cNvCxnSpPr/>
      </xdr:nvCxnSpPr>
      <xdr:spPr>
        <a:xfrm flipV="1">
          <a:off x="10476865" y="9851124"/>
          <a:ext cx="0" cy="1117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171349</xdr:rowOff>
    </xdr:from>
    <xdr:ext cx="378565" cy="259045"/>
    <xdr:sp macro="" textlink="">
      <xdr:nvSpPr>
        <xdr:cNvPr id="200" name="【橋りょう・トンネル】&#10;一人当たり有形固定資産（償却資産）額最小値テキスト"/>
        <xdr:cNvSpPr txBox="1"/>
      </xdr:nvSpPr>
      <xdr:spPr>
        <a:xfrm>
          <a:off x="10515600" y="109726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167522</xdr:rowOff>
    </xdr:from>
    <xdr:to>
      <xdr:col>55</xdr:col>
      <xdr:colOff>88900</xdr:colOff>
      <xdr:row>63</xdr:row>
      <xdr:rowOff>167522</xdr:rowOff>
    </xdr:to>
    <xdr:cxnSp macro="">
      <xdr:nvCxnSpPr>
        <xdr:cNvPr id="201" name="直線コネクタ 200"/>
        <xdr:cNvCxnSpPr/>
      </xdr:nvCxnSpPr>
      <xdr:spPr>
        <a:xfrm>
          <a:off x="10388600" y="1096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25151</xdr:rowOff>
    </xdr:from>
    <xdr:ext cx="599010" cy="259045"/>
    <xdr:sp macro="" textlink="">
      <xdr:nvSpPr>
        <xdr:cNvPr id="202" name="【橋りょう・トンネル】&#10;一人当たり有形固定資産（償却資産）額最大値テキスト"/>
        <xdr:cNvSpPr txBox="1"/>
      </xdr:nvSpPr>
      <xdr:spPr>
        <a:xfrm>
          <a:off x="10515600" y="962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78474</xdr:rowOff>
    </xdr:from>
    <xdr:to>
      <xdr:col>55</xdr:col>
      <xdr:colOff>88900</xdr:colOff>
      <xdr:row>57</xdr:row>
      <xdr:rowOff>78474</xdr:rowOff>
    </xdr:to>
    <xdr:cxnSp macro="">
      <xdr:nvCxnSpPr>
        <xdr:cNvPr id="203" name="直線コネクタ 202"/>
        <xdr:cNvCxnSpPr/>
      </xdr:nvCxnSpPr>
      <xdr:spPr>
        <a:xfrm>
          <a:off x="10388600" y="985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65885</xdr:rowOff>
    </xdr:from>
    <xdr:ext cx="534377" cy="259045"/>
    <xdr:sp macro="" textlink="">
      <xdr:nvSpPr>
        <xdr:cNvPr id="204" name="【橋りょう・トンネル】&#10;一人当たり有形固定資産（償却資産）額平均値テキスト"/>
        <xdr:cNvSpPr txBox="1"/>
      </xdr:nvSpPr>
      <xdr:spPr>
        <a:xfrm>
          <a:off x="10515600" y="10352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43008</xdr:rowOff>
    </xdr:from>
    <xdr:to>
      <xdr:col>55</xdr:col>
      <xdr:colOff>50800</xdr:colOff>
      <xdr:row>61</xdr:row>
      <xdr:rowOff>144608</xdr:rowOff>
    </xdr:to>
    <xdr:sp macro="" textlink="">
      <xdr:nvSpPr>
        <xdr:cNvPr id="205" name="フローチャート: 判断 204"/>
        <xdr:cNvSpPr/>
      </xdr:nvSpPr>
      <xdr:spPr>
        <a:xfrm>
          <a:off x="10426700" y="1050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86913</xdr:rowOff>
    </xdr:from>
    <xdr:to>
      <xdr:col>50</xdr:col>
      <xdr:colOff>165100</xdr:colOff>
      <xdr:row>62</xdr:row>
      <xdr:rowOff>17063</xdr:rowOff>
    </xdr:to>
    <xdr:sp macro="" textlink="">
      <xdr:nvSpPr>
        <xdr:cNvPr id="206" name="フローチャート: 判断 205"/>
        <xdr:cNvSpPr/>
      </xdr:nvSpPr>
      <xdr:spPr>
        <a:xfrm>
          <a:off x="9588500" y="1054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97813</xdr:rowOff>
    </xdr:from>
    <xdr:to>
      <xdr:col>46</xdr:col>
      <xdr:colOff>38100</xdr:colOff>
      <xdr:row>62</xdr:row>
      <xdr:rowOff>27963</xdr:rowOff>
    </xdr:to>
    <xdr:sp macro="" textlink="">
      <xdr:nvSpPr>
        <xdr:cNvPr id="207" name="フローチャート: 判断 206"/>
        <xdr:cNvSpPr/>
      </xdr:nvSpPr>
      <xdr:spPr>
        <a:xfrm>
          <a:off x="8699500" y="1055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147007</xdr:rowOff>
    </xdr:from>
    <xdr:to>
      <xdr:col>41</xdr:col>
      <xdr:colOff>101600</xdr:colOff>
      <xdr:row>62</xdr:row>
      <xdr:rowOff>77157</xdr:rowOff>
    </xdr:to>
    <xdr:sp macro="" textlink="">
      <xdr:nvSpPr>
        <xdr:cNvPr id="208" name="フローチャート: 判断 207"/>
        <xdr:cNvSpPr/>
      </xdr:nvSpPr>
      <xdr:spPr>
        <a:xfrm>
          <a:off x="7810500" y="1060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145234</xdr:rowOff>
    </xdr:from>
    <xdr:to>
      <xdr:col>55</xdr:col>
      <xdr:colOff>50800</xdr:colOff>
      <xdr:row>63</xdr:row>
      <xdr:rowOff>75384</xdr:rowOff>
    </xdr:to>
    <xdr:sp macro="" textlink="">
      <xdr:nvSpPr>
        <xdr:cNvPr id="214" name="楕円 213"/>
        <xdr:cNvSpPr/>
      </xdr:nvSpPr>
      <xdr:spPr>
        <a:xfrm>
          <a:off x="10426700" y="1077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123661</xdr:rowOff>
    </xdr:from>
    <xdr:ext cx="534377" cy="259045"/>
    <xdr:sp macro="" textlink="">
      <xdr:nvSpPr>
        <xdr:cNvPr id="215" name="【橋りょう・トンネル】&#10;一人当たり有形固定資産（償却資産）額該当値テキスト"/>
        <xdr:cNvSpPr txBox="1"/>
      </xdr:nvSpPr>
      <xdr:spPr>
        <a:xfrm>
          <a:off x="10515600" y="1075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146455</xdr:rowOff>
    </xdr:from>
    <xdr:to>
      <xdr:col>50</xdr:col>
      <xdr:colOff>165100</xdr:colOff>
      <xdr:row>63</xdr:row>
      <xdr:rowOff>76605</xdr:rowOff>
    </xdr:to>
    <xdr:sp macro="" textlink="">
      <xdr:nvSpPr>
        <xdr:cNvPr id="216" name="楕円 215"/>
        <xdr:cNvSpPr/>
      </xdr:nvSpPr>
      <xdr:spPr>
        <a:xfrm>
          <a:off x="9588500" y="10776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24584</xdr:rowOff>
    </xdr:from>
    <xdr:to>
      <xdr:col>55</xdr:col>
      <xdr:colOff>0</xdr:colOff>
      <xdr:row>63</xdr:row>
      <xdr:rowOff>25805</xdr:rowOff>
    </xdr:to>
    <xdr:cxnSp macro="">
      <xdr:nvCxnSpPr>
        <xdr:cNvPr id="217" name="直線コネクタ 216"/>
        <xdr:cNvCxnSpPr/>
      </xdr:nvCxnSpPr>
      <xdr:spPr>
        <a:xfrm flipV="1">
          <a:off x="9639300" y="10825934"/>
          <a:ext cx="838200" cy="1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147780</xdr:rowOff>
    </xdr:from>
    <xdr:to>
      <xdr:col>46</xdr:col>
      <xdr:colOff>38100</xdr:colOff>
      <xdr:row>63</xdr:row>
      <xdr:rowOff>77930</xdr:rowOff>
    </xdr:to>
    <xdr:sp macro="" textlink="">
      <xdr:nvSpPr>
        <xdr:cNvPr id="218" name="楕円 217"/>
        <xdr:cNvSpPr/>
      </xdr:nvSpPr>
      <xdr:spPr>
        <a:xfrm>
          <a:off x="8699500" y="1077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25805</xdr:rowOff>
    </xdr:from>
    <xdr:to>
      <xdr:col>50</xdr:col>
      <xdr:colOff>114300</xdr:colOff>
      <xdr:row>63</xdr:row>
      <xdr:rowOff>27130</xdr:rowOff>
    </xdr:to>
    <xdr:cxnSp macro="">
      <xdr:nvCxnSpPr>
        <xdr:cNvPr id="219" name="直線コネクタ 218"/>
        <xdr:cNvCxnSpPr/>
      </xdr:nvCxnSpPr>
      <xdr:spPr>
        <a:xfrm flipV="1">
          <a:off x="8750300" y="10827155"/>
          <a:ext cx="889000" cy="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33590</xdr:rowOff>
    </xdr:from>
    <xdr:ext cx="534377" cy="259045"/>
    <xdr:sp macro="" textlink="">
      <xdr:nvSpPr>
        <xdr:cNvPr id="220" name="n_1aveValue【橋りょう・トンネル】&#10;一人当たり有形固定資産（償却資産）額"/>
        <xdr:cNvSpPr txBox="1"/>
      </xdr:nvSpPr>
      <xdr:spPr>
        <a:xfrm>
          <a:off x="9359411" y="1032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44490</xdr:rowOff>
    </xdr:from>
    <xdr:ext cx="534377" cy="259045"/>
    <xdr:sp macro="" textlink="">
      <xdr:nvSpPr>
        <xdr:cNvPr id="221" name="n_2aveValue【橋りょう・トンネル】&#10;一人当たり有形固定資産（償却資産）額"/>
        <xdr:cNvSpPr txBox="1"/>
      </xdr:nvSpPr>
      <xdr:spPr>
        <a:xfrm>
          <a:off x="8483111" y="1033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93684</xdr:rowOff>
    </xdr:from>
    <xdr:ext cx="534377" cy="259045"/>
    <xdr:sp macro="" textlink="">
      <xdr:nvSpPr>
        <xdr:cNvPr id="222" name="n_3aveValue【橋りょう・トンネル】&#10;一人当たり有形固定資産（償却資産）額"/>
        <xdr:cNvSpPr txBox="1"/>
      </xdr:nvSpPr>
      <xdr:spPr>
        <a:xfrm>
          <a:off x="7594111" y="1038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63</xdr:row>
      <xdr:rowOff>67732</xdr:rowOff>
    </xdr:from>
    <xdr:ext cx="534377" cy="259045"/>
    <xdr:sp macro="" textlink="">
      <xdr:nvSpPr>
        <xdr:cNvPr id="223" name="n_1mainValue【橋りょう・トンネル】&#10;一人当たり有形固定資産（償却資産）額"/>
        <xdr:cNvSpPr txBox="1"/>
      </xdr:nvSpPr>
      <xdr:spPr>
        <a:xfrm>
          <a:off x="9359411" y="1086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63</xdr:row>
      <xdr:rowOff>69057</xdr:rowOff>
    </xdr:from>
    <xdr:ext cx="534377" cy="259045"/>
    <xdr:sp macro="" textlink="">
      <xdr:nvSpPr>
        <xdr:cNvPr id="224" name="n_2mainValue【橋りょう・トンネル】&#10;一人当たり有形固定資産（償却資産）額"/>
        <xdr:cNvSpPr txBox="1"/>
      </xdr:nvSpPr>
      <xdr:spPr>
        <a:xfrm>
          <a:off x="8483111" y="1087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5" name="正方形/長方形 22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6" name="正方形/長方形 22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7" name="正方形/長方形 22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8" name="正方形/長方形 22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9" name="正方形/長方形 22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0" name="正方形/長方形 22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1" name="正方形/長方形 23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2" name="正方形/長方形 23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3" name="テキスト ボックス 23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4" name="直線コネクタ 23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5" name="テキスト ボックス 23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6" name="直線コネクタ 235"/>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7" name="テキスト ボックス 236"/>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8" name="直線コネクタ 237"/>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9" name="テキスト ボックス 238"/>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0" name="直線コネクタ 239"/>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1" name="テキスト ボックス 240"/>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2" name="直線コネクタ 241"/>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3" name="テキスト ボックス 242"/>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4" name="直線コネクタ 243"/>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5" name="テキスト ボックス 244"/>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6" name="直線コネクタ 245"/>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7" name="テキスト ボックス 246"/>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49" name="直線コネクタ 248"/>
        <xdr:cNvCxnSpPr/>
      </xdr:nvCxnSpPr>
      <xdr:spPr>
        <a:xfrm flipV="1">
          <a:off x="4634865" y="13346430"/>
          <a:ext cx="0" cy="1489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50" name="【公営住宅】&#10;有形固定資産減価償却率最小値テキスト"/>
        <xdr:cNvSpPr txBox="1"/>
      </xdr:nvSpPr>
      <xdr:spPr>
        <a:xfrm>
          <a:off x="4673600"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51" name="直線コネクタ 250"/>
        <xdr:cNvCxnSpPr/>
      </xdr:nvCxnSpPr>
      <xdr:spPr>
        <a:xfrm>
          <a:off x="4546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52" name="【公営住宅】&#10;有形固定資産減価償却率最大値テキスト"/>
        <xdr:cNvSpPr txBox="1"/>
      </xdr:nvSpPr>
      <xdr:spPr>
        <a:xfrm>
          <a:off x="4673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53" name="直線コネクタ 252"/>
        <xdr:cNvCxnSpPr/>
      </xdr:nvCxnSpPr>
      <xdr:spPr>
        <a:xfrm>
          <a:off x="4546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54" name="【公営住宅】&#10;有形固定資産減価償却率平均値テキスト"/>
        <xdr:cNvSpPr txBox="1"/>
      </xdr:nvSpPr>
      <xdr:spPr>
        <a:xfrm>
          <a:off x="4673600" y="13845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55" name="フローチャート: 判断 254"/>
        <xdr:cNvSpPr/>
      </xdr:nvSpPr>
      <xdr:spPr>
        <a:xfrm>
          <a:off x="4584700" y="1386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113030</xdr:rowOff>
    </xdr:from>
    <xdr:to>
      <xdr:col>20</xdr:col>
      <xdr:colOff>38100</xdr:colOff>
      <xdr:row>82</xdr:row>
      <xdr:rowOff>43180</xdr:rowOff>
    </xdr:to>
    <xdr:sp macro="" textlink="">
      <xdr:nvSpPr>
        <xdr:cNvPr id="256" name="フローチャート: 判断 255"/>
        <xdr:cNvSpPr/>
      </xdr:nvSpPr>
      <xdr:spPr>
        <a:xfrm>
          <a:off x="3746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101600</xdr:rowOff>
    </xdr:from>
    <xdr:to>
      <xdr:col>15</xdr:col>
      <xdr:colOff>101600</xdr:colOff>
      <xdr:row>82</xdr:row>
      <xdr:rowOff>31750</xdr:rowOff>
    </xdr:to>
    <xdr:sp macro="" textlink="">
      <xdr:nvSpPr>
        <xdr:cNvPr id="257" name="フローチャート: 判断 256"/>
        <xdr:cNvSpPr/>
      </xdr:nvSpPr>
      <xdr:spPr>
        <a:xfrm>
          <a:off x="2857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63500</xdr:rowOff>
    </xdr:from>
    <xdr:to>
      <xdr:col>10</xdr:col>
      <xdr:colOff>165100</xdr:colOff>
      <xdr:row>82</xdr:row>
      <xdr:rowOff>165100</xdr:rowOff>
    </xdr:to>
    <xdr:sp macro="" textlink="">
      <xdr:nvSpPr>
        <xdr:cNvPr id="258" name="フローチャート: 判断 257"/>
        <xdr:cNvSpPr/>
      </xdr:nvSpPr>
      <xdr:spPr>
        <a:xfrm>
          <a:off x="1968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9" name="テキスト ボックス 25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0" name="テキスト ボックス 25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1" name="テキスト ボックス 26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2" name="テキスト ボックス 26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3" name="テキスト ボックス 26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147320</xdr:rowOff>
    </xdr:from>
    <xdr:to>
      <xdr:col>24</xdr:col>
      <xdr:colOff>114300</xdr:colOff>
      <xdr:row>81</xdr:row>
      <xdr:rowOff>77470</xdr:rowOff>
    </xdr:to>
    <xdr:sp macro="" textlink="">
      <xdr:nvSpPr>
        <xdr:cNvPr id="264" name="楕円 263"/>
        <xdr:cNvSpPr/>
      </xdr:nvSpPr>
      <xdr:spPr>
        <a:xfrm>
          <a:off x="4584700" y="1386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170197</xdr:rowOff>
    </xdr:from>
    <xdr:ext cx="405111" cy="259045"/>
    <xdr:sp macro="" textlink="">
      <xdr:nvSpPr>
        <xdr:cNvPr id="265" name="【公営住宅】&#10;有形固定資産減価償却率該当値テキスト"/>
        <xdr:cNvSpPr txBox="1"/>
      </xdr:nvSpPr>
      <xdr:spPr>
        <a:xfrm>
          <a:off x="4673600" y="1371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29211</xdr:rowOff>
    </xdr:from>
    <xdr:to>
      <xdr:col>20</xdr:col>
      <xdr:colOff>38100</xdr:colOff>
      <xdr:row>81</xdr:row>
      <xdr:rowOff>130811</xdr:rowOff>
    </xdr:to>
    <xdr:sp macro="" textlink="">
      <xdr:nvSpPr>
        <xdr:cNvPr id="266" name="楕円 265"/>
        <xdr:cNvSpPr/>
      </xdr:nvSpPr>
      <xdr:spPr>
        <a:xfrm>
          <a:off x="3746500" y="1391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26670</xdr:rowOff>
    </xdr:from>
    <xdr:to>
      <xdr:col>24</xdr:col>
      <xdr:colOff>63500</xdr:colOff>
      <xdr:row>81</xdr:row>
      <xdr:rowOff>80011</xdr:rowOff>
    </xdr:to>
    <xdr:cxnSp macro="">
      <xdr:nvCxnSpPr>
        <xdr:cNvPr id="267" name="直線コネクタ 266"/>
        <xdr:cNvCxnSpPr/>
      </xdr:nvCxnSpPr>
      <xdr:spPr>
        <a:xfrm flipV="1">
          <a:off x="3797300" y="13914120"/>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97789</xdr:rowOff>
    </xdr:from>
    <xdr:to>
      <xdr:col>15</xdr:col>
      <xdr:colOff>101600</xdr:colOff>
      <xdr:row>82</xdr:row>
      <xdr:rowOff>27939</xdr:rowOff>
    </xdr:to>
    <xdr:sp macro="" textlink="">
      <xdr:nvSpPr>
        <xdr:cNvPr id="268" name="楕円 267"/>
        <xdr:cNvSpPr/>
      </xdr:nvSpPr>
      <xdr:spPr>
        <a:xfrm>
          <a:off x="2857500" y="1398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80011</xdr:rowOff>
    </xdr:from>
    <xdr:to>
      <xdr:col>19</xdr:col>
      <xdr:colOff>177800</xdr:colOff>
      <xdr:row>81</xdr:row>
      <xdr:rowOff>148589</xdr:rowOff>
    </xdr:to>
    <xdr:cxnSp macro="">
      <xdr:nvCxnSpPr>
        <xdr:cNvPr id="269" name="直線コネクタ 268"/>
        <xdr:cNvCxnSpPr/>
      </xdr:nvCxnSpPr>
      <xdr:spPr>
        <a:xfrm flipV="1">
          <a:off x="2908300" y="13967461"/>
          <a:ext cx="8890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34307</xdr:rowOff>
    </xdr:from>
    <xdr:ext cx="405111" cy="259045"/>
    <xdr:sp macro="" textlink="">
      <xdr:nvSpPr>
        <xdr:cNvPr id="270" name="n_1aveValue【公営住宅】&#10;有形固定資産減価償却率"/>
        <xdr:cNvSpPr txBox="1"/>
      </xdr:nvSpPr>
      <xdr:spPr>
        <a:xfrm>
          <a:off x="3582044" y="1409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71" name="n_2aveValue【公営住宅】&#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10177</xdr:rowOff>
    </xdr:from>
    <xdr:ext cx="405111" cy="259045"/>
    <xdr:sp macro="" textlink="">
      <xdr:nvSpPr>
        <xdr:cNvPr id="272" name="n_3aveValue【公営住宅】&#10;有形固定資産減価償却率"/>
        <xdr:cNvSpPr txBox="1"/>
      </xdr:nvSpPr>
      <xdr:spPr>
        <a:xfrm>
          <a:off x="18167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147338</xdr:rowOff>
    </xdr:from>
    <xdr:ext cx="405111" cy="259045"/>
    <xdr:sp macro="" textlink="">
      <xdr:nvSpPr>
        <xdr:cNvPr id="273" name="n_1mainValue【公営住宅】&#10;有形固定資産減価償却率"/>
        <xdr:cNvSpPr txBox="1"/>
      </xdr:nvSpPr>
      <xdr:spPr>
        <a:xfrm>
          <a:off x="3582044" y="1369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44466</xdr:rowOff>
    </xdr:from>
    <xdr:ext cx="405111" cy="259045"/>
    <xdr:sp macro="" textlink="">
      <xdr:nvSpPr>
        <xdr:cNvPr id="274" name="n_2mainValue【公営住宅】&#10;有形固定資産減価償却率"/>
        <xdr:cNvSpPr txBox="1"/>
      </xdr:nvSpPr>
      <xdr:spPr>
        <a:xfrm>
          <a:off x="2705744" y="13760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5" name="正方形/長方形 27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6" name="正方形/長方形 27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7" name="正方形/長方形 27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8" name="正方形/長方形 27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9" name="正方形/長方形 27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0" name="正方形/長方形 27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1" name="正方形/長方形 28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2" name="正方形/長方形 28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3" name="テキスト ボックス 28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4" name="直線コネクタ 28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5" name="直線コネクタ 284"/>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6" name="テキスト ボックス 285"/>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7" name="直線コネクタ 286"/>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8" name="テキスト ボックス 287"/>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9" name="直線コネクタ 288"/>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0" name="テキスト ボックス 289"/>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1" name="直線コネクタ 290"/>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2" name="テキスト ボックス 291"/>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3" name="直線コネクタ 292"/>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4" name="テキスト ボックス 293"/>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5" name="直線コネクタ 29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6" name="テキスト ボックス 29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98" name="直線コネクタ 297"/>
        <xdr:cNvCxnSpPr/>
      </xdr:nvCxnSpPr>
      <xdr:spPr>
        <a:xfrm flipV="1">
          <a:off x="10476865" y="13421868"/>
          <a:ext cx="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99" name="【公営住宅】&#10;一人当たり面積最小値テキスト"/>
        <xdr:cNvSpPr txBox="1"/>
      </xdr:nvSpPr>
      <xdr:spPr>
        <a:xfrm>
          <a:off x="10515600" y="1485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300" name="直線コネクタ 299"/>
        <xdr:cNvCxnSpPr/>
      </xdr:nvCxnSpPr>
      <xdr:spPr>
        <a:xfrm>
          <a:off x="10388600" y="14855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301" name="【公営住宅】&#10;一人当たり面積最大値テキスト"/>
        <xdr:cNvSpPr txBox="1"/>
      </xdr:nvSpPr>
      <xdr:spPr>
        <a:xfrm>
          <a:off x="10515600" y="131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302" name="直線コネクタ 301"/>
        <xdr:cNvCxnSpPr/>
      </xdr:nvCxnSpPr>
      <xdr:spPr>
        <a:xfrm>
          <a:off x="10388600" y="1342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65803</xdr:rowOff>
    </xdr:from>
    <xdr:ext cx="469744" cy="259045"/>
    <xdr:sp macro="" textlink="">
      <xdr:nvSpPr>
        <xdr:cNvPr id="303" name="【公営住宅】&#10;一人当たり面積平均値テキスト"/>
        <xdr:cNvSpPr txBox="1"/>
      </xdr:nvSpPr>
      <xdr:spPr>
        <a:xfrm>
          <a:off x="10515600" y="141247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304" name="フローチャート: 判断 303"/>
        <xdr:cNvSpPr/>
      </xdr:nvSpPr>
      <xdr:spPr>
        <a:xfrm>
          <a:off x="10426700" y="14273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106935</xdr:rowOff>
    </xdr:from>
    <xdr:to>
      <xdr:col>50</xdr:col>
      <xdr:colOff>165100</xdr:colOff>
      <xdr:row>85</xdr:row>
      <xdr:rowOff>37085</xdr:rowOff>
    </xdr:to>
    <xdr:sp macro="" textlink="">
      <xdr:nvSpPr>
        <xdr:cNvPr id="305" name="フローチャート: 判断 304"/>
        <xdr:cNvSpPr/>
      </xdr:nvSpPr>
      <xdr:spPr>
        <a:xfrm>
          <a:off x="9588500" y="145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109982</xdr:rowOff>
    </xdr:from>
    <xdr:to>
      <xdr:col>46</xdr:col>
      <xdr:colOff>38100</xdr:colOff>
      <xdr:row>85</xdr:row>
      <xdr:rowOff>40132</xdr:rowOff>
    </xdr:to>
    <xdr:sp macro="" textlink="">
      <xdr:nvSpPr>
        <xdr:cNvPr id="306" name="フローチャート: 判断 305"/>
        <xdr:cNvSpPr/>
      </xdr:nvSpPr>
      <xdr:spPr>
        <a:xfrm>
          <a:off x="8699500" y="1451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121413</xdr:rowOff>
    </xdr:from>
    <xdr:to>
      <xdr:col>41</xdr:col>
      <xdr:colOff>101600</xdr:colOff>
      <xdr:row>85</xdr:row>
      <xdr:rowOff>51563</xdr:rowOff>
    </xdr:to>
    <xdr:sp macro="" textlink="">
      <xdr:nvSpPr>
        <xdr:cNvPr id="307" name="フローチャート: 判断 306"/>
        <xdr:cNvSpPr/>
      </xdr:nvSpPr>
      <xdr:spPr>
        <a:xfrm>
          <a:off x="7810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8" name="テキスト ボックス 30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9" name="テキスト ボックス 30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0" name="テキスト ボックス 30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1" name="テキスト ボックス 31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2" name="テキスト ボックス 31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29972</xdr:rowOff>
    </xdr:from>
    <xdr:to>
      <xdr:col>55</xdr:col>
      <xdr:colOff>50800</xdr:colOff>
      <xdr:row>84</xdr:row>
      <xdr:rowOff>131572</xdr:rowOff>
    </xdr:to>
    <xdr:sp macro="" textlink="">
      <xdr:nvSpPr>
        <xdr:cNvPr id="313" name="楕円 312"/>
        <xdr:cNvSpPr/>
      </xdr:nvSpPr>
      <xdr:spPr>
        <a:xfrm>
          <a:off x="10426700" y="1443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8399</xdr:rowOff>
    </xdr:from>
    <xdr:ext cx="469744" cy="259045"/>
    <xdr:sp macro="" textlink="">
      <xdr:nvSpPr>
        <xdr:cNvPr id="314" name="【公営住宅】&#10;一人当たり面積該当値テキスト"/>
        <xdr:cNvSpPr txBox="1"/>
      </xdr:nvSpPr>
      <xdr:spPr>
        <a:xfrm>
          <a:off x="10515600" y="1441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30735</xdr:rowOff>
    </xdr:from>
    <xdr:to>
      <xdr:col>50</xdr:col>
      <xdr:colOff>165100</xdr:colOff>
      <xdr:row>84</xdr:row>
      <xdr:rowOff>132335</xdr:rowOff>
    </xdr:to>
    <xdr:sp macro="" textlink="">
      <xdr:nvSpPr>
        <xdr:cNvPr id="315" name="楕円 314"/>
        <xdr:cNvSpPr/>
      </xdr:nvSpPr>
      <xdr:spPr>
        <a:xfrm>
          <a:off x="9588500" y="1443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80772</xdr:rowOff>
    </xdr:from>
    <xdr:to>
      <xdr:col>55</xdr:col>
      <xdr:colOff>0</xdr:colOff>
      <xdr:row>84</xdr:row>
      <xdr:rowOff>81535</xdr:rowOff>
    </xdr:to>
    <xdr:cxnSp macro="">
      <xdr:nvCxnSpPr>
        <xdr:cNvPr id="316" name="直線コネクタ 315"/>
        <xdr:cNvCxnSpPr/>
      </xdr:nvCxnSpPr>
      <xdr:spPr>
        <a:xfrm flipV="1">
          <a:off x="9639300" y="14482572"/>
          <a:ext cx="8382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32258</xdr:rowOff>
    </xdr:from>
    <xdr:to>
      <xdr:col>46</xdr:col>
      <xdr:colOff>38100</xdr:colOff>
      <xdr:row>84</xdr:row>
      <xdr:rowOff>133858</xdr:rowOff>
    </xdr:to>
    <xdr:sp macro="" textlink="">
      <xdr:nvSpPr>
        <xdr:cNvPr id="317" name="楕円 316"/>
        <xdr:cNvSpPr/>
      </xdr:nvSpPr>
      <xdr:spPr>
        <a:xfrm>
          <a:off x="8699500" y="1443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81535</xdr:rowOff>
    </xdr:from>
    <xdr:to>
      <xdr:col>50</xdr:col>
      <xdr:colOff>114300</xdr:colOff>
      <xdr:row>84</xdr:row>
      <xdr:rowOff>83058</xdr:rowOff>
    </xdr:to>
    <xdr:cxnSp macro="">
      <xdr:nvCxnSpPr>
        <xdr:cNvPr id="318" name="直線コネクタ 317"/>
        <xdr:cNvCxnSpPr/>
      </xdr:nvCxnSpPr>
      <xdr:spPr>
        <a:xfrm flipV="1">
          <a:off x="8750300" y="14483335"/>
          <a:ext cx="889000" cy="1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28212</xdr:rowOff>
    </xdr:from>
    <xdr:ext cx="469744" cy="259045"/>
    <xdr:sp macro="" textlink="">
      <xdr:nvSpPr>
        <xdr:cNvPr id="319" name="n_1aveValue【公営住宅】&#10;一人当たり面積"/>
        <xdr:cNvSpPr txBox="1"/>
      </xdr:nvSpPr>
      <xdr:spPr>
        <a:xfrm>
          <a:off x="9391727" y="14601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31259</xdr:rowOff>
    </xdr:from>
    <xdr:ext cx="469744" cy="259045"/>
    <xdr:sp macro="" textlink="">
      <xdr:nvSpPr>
        <xdr:cNvPr id="320" name="n_2aveValue【公営住宅】&#10;一人当たり面積"/>
        <xdr:cNvSpPr txBox="1"/>
      </xdr:nvSpPr>
      <xdr:spPr>
        <a:xfrm>
          <a:off x="8515427" y="14604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68090</xdr:rowOff>
    </xdr:from>
    <xdr:ext cx="469744" cy="259045"/>
    <xdr:sp macro="" textlink="">
      <xdr:nvSpPr>
        <xdr:cNvPr id="321" name="n_3aveValue【公営住宅】&#10;一人当たり面積"/>
        <xdr:cNvSpPr txBox="1"/>
      </xdr:nvSpPr>
      <xdr:spPr>
        <a:xfrm>
          <a:off x="7626427" y="14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148862</xdr:rowOff>
    </xdr:from>
    <xdr:ext cx="469744" cy="259045"/>
    <xdr:sp macro="" textlink="">
      <xdr:nvSpPr>
        <xdr:cNvPr id="322" name="n_1mainValue【公営住宅】&#10;一人当たり面積"/>
        <xdr:cNvSpPr txBox="1"/>
      </xdr:nvSpPr>
      <xdr:spPr>
        <a:xfrm>
          <a:off x="9391727" y="14207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150385</xdr:rowOff>
    </xdr:from>
    <xdr:ext cx="469744" cy="259045"/>
    <xdr:sp macro="" textlink="">
      <xdr:nvSpPr>
        <xdr:cNvPr id="323" name="n_2mainValue【公営住宅】&#10;一人当たり面積"/>
        <xdr:cNvSpPr txBox="1"/>
      </xdr:nvSpPr>
      <xdr:spPr>
        <a:xfrm>
          <a:off x="8515427" y="14209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4" name="正方形/長方形 32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5" name="正方形/長方形 32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6" name="正方形/長方形 32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7" name="正方形/長方形 32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8" name="正方形/長方形 32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9" name="正方形/長方形 32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0" name="正方形/長方形 32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1" name="正方形/長方形 33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2" name="正方形/長方形 33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3" name="正方形/長方形 33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4" name="正方形/長方形 33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5" name="正方形/長方形 33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6" name="正方形/長方形 33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7" name="正方形/長方形 33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8" name="正方形/長方形 33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9" name="正方形/長方形 33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0" name="正方形/長方形 33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1" name="正方形/長方形 34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2" name="正方形/長方形 34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3" name="正方形/長方形 34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4" name="正方形/長方形 34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5" name="正方形/長方形 34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6" name="正方形/長方形 34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7" name="正方形/長方形 34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8" name="テキスト ボックス 34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9" name="直線コネクタ 34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50" name="テキスト ボックス 34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1" name="直線コネクタ 35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2" name="テキスト ボックス 35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3" name="直線コネクタ 35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4" name="テキスト ボックス 35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5" name="直線コネクタ 35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6" name="テキスト ボックス 35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7" name="直線コネクタ 35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8" name="テキスト ボックス 35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9" name="直線コネクタ 35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60" name="テキスト ボックス 35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1" name="直線コネクタ 36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2" name="テキスト ボックス 36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64" name="直線コネクタ 363"/>
        <xdr:cNvCxnSpPr/>
      </xdr:nvCxnSpPr>
      <xdr:spPr>
        <a:xfrm flipV="1">
          <a:off x="16318864" y="5970270"/>
          <a:ext cx="0" cy="101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65" name="【認定こども園・幼稚園・保育所】&#10;有形固定資産減価償却率最小値テキスト"/>
        <xdr:cNvSpPr txBox="1"/>
      </xdr:nvSpPr>
      <xdr:spPr>
        <a:xfrm>
          <a:off x="16357600" y="69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66" name="直線コネクタ 365"/>
        <xdr:cNvCxnSpPr/>
      </xdr:nvCxnSpPr>
      <xdr:spPr>
        <a:xfrm>
          <a:off x="16230600" y="6989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67" name="【認定こども園・幼稚園・保育所】&#10;有形固定資産減価償却率最大値テキスト"/>
        <xdr:cNvSpPr txBox="1"/>
      </xdr:nvSpPr>
      <xdr:spPr>
        <a:xfrm>
          <a:off x="16357600" y="5745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68" name="直線コネクタ 367"/>
        <xdr:cNvCxnSpPr/>
      </xdr:nvCxnSpPr>
      <xdr:spPr>
        <a:xfrm>
          <a:off x="16230600" y="597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160672</xdr:rowOff>
    </xdr:from>
    <xdr:ext cx="405111" cy="259045"/>
    <xdr:sp macro="" textlink="">
      <xdr:nvSpPr>
        <xdr:cNvPr id="369" name="【認定こども園・幼稚園・保育所】&#10;有形固定資産減価償却率平均値テキスト"/>
        <xdr:cNvSpPr txBox="1"/>
      </xdr:nvSpPr>
      <xdr:spPr>
        <a:xfrm>
          <a:off x="16357600" y="633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70" name="フローチャート: 判断 369"/>
        <xdr:cNvSpPr/>
      </xdr:nvSpPr>
      <xdr:spPr>
        <a:xfrm>
          <a:off x="16268700" y="648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71" name="フローチャート: 判断 370"/>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107315</xdr:rowOff>
    </xdr:from>
    <xdr:to>
      <xdr:col>76</xdr:col>
      <xdr:colOff>165100</xdr:colOff>
      <xdr:row>38</xdr:row>
      <xdr:rowOff>37465</xdr:rowOff>
    </xdr:to>
    <xdr:sp macro="" textlink="">
      <xdr:nvSpPr>
        <xdr:cNvPr id="372" name="フローチャート: 判断 371"/>
        <xdr:cNvSpPr/>
      </xdr:nvSpPr>
      <xdr:spPr>
        <a:xfrm>
          <a:off x="14541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145415</xdr:rowOff>
    </xdr:from>
    <xdr:to>
      <xdr:col>72</xdr:col>
      <xdr:colOff>38100</xdr:colOff>
      <xdr:row>38</xdr:row>
      <xdr:rowOff>75565</xdr:rowOff>
    </xdr:to>
    <xdr:sp macro="" textlink="">
      <xdr:nvSpPr>
        <xdr:cNvPr id="373" name="フローチャート: 判断 372"/>
        <xdr:cNvSpPr/>
      </xdr:nvSpPr>
      <xdr:spPr>
        <a:xfrm>
          <a:off x="13652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4" name="テキスト ボックス 37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5" name="テキスト ボックス 37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6" name="テキスト ボックス 37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7" name="テキスト ボックス 37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8" name="テキスト ボックス 37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151130</xdr:rowOff>
    </xdr:from>
    <xdr:to>
      <xdr:col>85</xdr:col>
      <xdr:colOff>177800</xdr:colOff>
      <xdr:row>40</xdr:row>
      <xdr:rowOff>81280</xdr:rowOff>
    </xdr:to>
    <xdr:sp macro="" textlink="">
      <xdr:nvSpPr>
        <xdr:cNvPr id="379" name="楕円 378"/>
        <xdr:cNvSpPr/>
      </xdr:nvSpPr>
      <xdr:spPr>
        <a:xfrm>
          <a:off x="162687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66057</xdr:rowOff>
    </xdr:from>
    <xdr:ext cx="405111" cy="259045"/>
    <xdr:sp macro="" textlink="">
      <xdr:nvSpPr>
        <xdr:cNvPr id="380" name="【認定こども園・幼稚園・保育所】&#10;有形固定資産減価償却率該当値テキスト"/>
        <xdr:cNvSpPr txBox="1"/>
      </xdr:nvSpPr>
      <xdr:spPr>
        <a:xfrm>
          <a:off x="16357600" y="6752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84455</xdr:rowOff>
    </xdr:from>
    <xdr:to>
      <xdr:col>81</xdr:col>
      <xdr:colOff>101600</xdr:colOff>
      <xdr:row>38</xdr:row>
      <xdr:rowOff>14605</xdr:rowOff>
    </xdr:to>
    <xdr:sp macro="" textlink="">
      <xdr:nvSpPr>
        <xdr:cNvPr id="381" name="楕円 380"/>
        <xdr:cNvSpPr/>
      </xdr:nvSpPr>
      <xdr:spPr>
        <a:xfrm>
          <a:off x="15430500" y="6428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135255</xdr:rowOff>
    </xdr:from>
    <xdr:to>
      <xdr:col>85</xdr:col>
      <xdr:colOff>127000</xdr:colOff>
      <xdr:row>40</xdr:row>
      <xdr:rowOff>30480</xdr:rowOff>
    </xdr:to>
    <xdr:cxnSp macro="">
      <xdr:nvCxnSpPr>
        <xdr:cNvPr id="382" name="直線コネクタ 381"/>
        <xdr:cNvCxnSpPr/>
      </xdr:nvCxnSpPr>
      <xdr:spPr>
        <a:xfrm>
          <a:off x="15481300" y="6478905"/>
          <a:ext cx="838200" cy="409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50165</xdr:rowOff>
    </xdr:from>
    <xdr:to>
      <xdr:col>76</xdr:col>
      <xdr:colOff>165100</xdr:colOff>
      <xdr:row>36</xdr:row>
      <xdr:rowOff>151765</xdr:rowOff>
    </xdr:to>
    <xdr:sp macro="" textlink="">
      <xdr:nvSpPr>
        <xdr:cNvPr id="383" name="楕円 382"/>
        <xdr:cNvSpPr/>
      </xdr:nvSpPr>
      <xdr:spPr>
        <a:xfrm>
          <a:off x="14541500" y="62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100965</xdr:rowOff>
    </xdr:from>
    <xdr:to>
      <xdr:col>81</xdr:col>
      <xdr:colOff>50800</xdr:colOff>
      <xdr:row>37</xdr:row>
      <xdr:rowOff>135255</xdr:rowOff>
    </xdr:to>
    <xdr:cxnSp macro="">
      <xdr:nvCxnSpPr>
        <xdr:cNvPr id="384" name="直線コネクタ 383"/>
        <xdr:cNvCxnSpPr/>
      </xdr:nvCxnSpPr>
      <xdr:spPr>
        <a:xfrm>
          <a:off x="14592300" y="6273165"/>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85"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28592</xdr:rowOff>
    </xdr:from>
    <xdr:ext cx="405111" cy="259045"/>
    <xdr:sp macro="" textlink="">
      <xdr:nvSpPr>
        <xdr:cNvPr id="386" name="n_2aveValue【認定こども園・幼稚園・保育所】&#10;有形固定資産減価償却率"/>
        <xdr:cNvSpPr txBox="1"/>
      </xdr:nvSpPr>
      <xdr:spPr>
        <a:xfrm>
          <a:off x="14389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92092</xdr:rowOff>
    </xdr:from>
    <xdr:ext cx="405111" cy="259045"/>
    <xdr:sp macro="" textlink="">
      <xdr:nvSpPr>
        <xdr:cNvPr id="387" name="n_3aveValue【認定こども園・幼稚園・保育所】&#10;有形固定資産減価償却率"/>
        <xdr:cNvSpPr txBox="1"/>
      </xdr:nvSpPr>
      <xdr:spPr>
        <a:xfrm>
          <a:off x="13500744"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31132</xdr:rowOff>
    </xdr:from>
    <xdr:ext cx="405111" cy="259045"/>
    <xdr:sp macro="" textlink="">
      <xdr:nvSpPr>
        <xdr:cNvPr id="388" name="n_1mainValue【認定こども園・幼稚園・保育所】&#10;有形固定資産減価償却率"/>
        <xdr:cNvSpPr txBox="1"/>
      </xdr:nvSpPr>
      <xdr:spPr>
        <a:xfrm>
          <a:off x="15266044" y="620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168292</xdr:rowOff>
    </xdr:from>
    <xdr:ext cx="405111" cy="259045"/>
    <xdr:sp macro="" textlink="">
      <xdr:nvSpPr>
        <xdr:cNvPr id="389" name="n_2mainValue【認定こども園・幼稚園・保育所】&#10;有形固定資産減価償却率"/>
        <xdr:cNvSpPr txBox="1"/>
      </xdr:nvSpPr>
      <xdr:spPr>
        <a:xfrm>
          <a:off x="14389744" y="5997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90" name="正方形/長方形 38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91" name="正方形/長方形 39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92" name="正方形/長方形 39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93" name="正方形/長方形 39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94" name="正方形/長方形 39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5" name="正方形/長方形 39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6" name="正方形/長方形 39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7" name="正方形/長方形 39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8" name="テキスト ボックス 39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9" name="直線コネクタ 39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00" name="直線コネクタ 39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01" name="テキスト ボックス 40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02" name="直線コネクタ 40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03" name="テキスト ボックス 40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04" name="直線コネクタ 40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05" name="テキスト ボックス 40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06" name="直線コネクタ 40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07" name="テキスト ボックス 40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8" name="直線コネクタ 40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9" name="テキスト ボックス 40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1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411" name="直線コネクタ 410"/>
        <xdr:cNvCxnSpPr/>
      </xdr:nvCxnSpPr>
      <xdr:spPr>
        <a:xfrm flipV="1">
          <a:off x="22160864" y="5834634"/>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412" name="【認定こども園・幼稚園・保育所】&#10;一人当たり面積最小値テキスト"/>
        <xdr:cNvSpPr txBox="1"/>
      </xdr:nvSpPr>
      <xdr:spPr>
        <a:xfrm>
          <a:off x="22199600" y="71529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413" name="直線コネクタ 412"/>
        <xdr:cNvCxnSpPr/>
      </xdr:nvCxnSpPr>
      <xdr:spPr>
        <a:xfrm>
          <a:off x="22072600" y="7149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414" name="【認定こども園・幼稚園・保育所】&#10;一人当たり面積最大値テキスト"/>
        <xdr:cNvSpPr txBox="1"/>
      </xdr:nvSpPr>
      <xdr:spPr>
        <a:xfrm>
          <a:off x="22199600" y="560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415" name="直線コネクタ 414"/>
        <xdr:cNvCxnSpPr/>
      </xdr:nvCxnSpPr>
      <xdr:spPr>
        <a:xfrm>
          <a:off x="22072600" y="583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416" name="【認定こども園・幼稚園・保育所】&#10;一人当たり面積平均値テキスト"/>
        <xdr:cNvSpPr txBox="1"/>
      </xdr:nvSpPr>
      <xdr:spPr>
        <a:xfrm>
          <a:off x="22199600" y="69144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417" name="フローチャート: 判断 416"/>
        <xdr:cNvSpPr/>
      </xdr:nvSpPr>
      <xdr:spPr>
        <a:xfrm>
          <a:off x="22110700" y="6935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66548</xdr:rowOff>
    </xdr:from>
    <xdr:to>
      <xdr:col>112</xdr:col>
      <xdr:colOff>38100</xdr:colOff>
      <xdr:row>40</xdr:row>
      <xdr:rowOff>168148</xdr:rowOff>
    </xdr:to>
    <xdr:sp macro="" textlink="">
      <xdr:nvSpPr>
        <xdr:cNvPr id="418" name="フローチャート: 判断 417"/>
        <xdr:cNvSpPr/>
      </xdr:nvSpPr>
      <xdr:spPr>
        <a:xfrm>
          <a:off x="21272500" y="692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68834</xdr:rowOff>
    </xdr:from>
    <xdr:to>
      <xdr:col>107</xdr:col>
      <xdr:colOff>101600</xdr:colOff>
      <xdr:row>40</xdr:row>
      <xdr:rowOff>170434</xdr:rowOff>
    </xdr:to>
    <xdr:sp macro="" textlink="">
      <xdr:nvSpPr>
        <xdr:cNvPr id="419" name="フローチャート: 判断 418"/>
        <xdr:cNvSpPr/>
      </xdr:nvSpPr>
      <xdr:spPr>
        <a:xfrm>
          <a:off x="20383500" y="6926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55118</xdr:rowOff>
    </xdr:from>
    <xdr:to>
      <xdr:col>102</xdr:col>
      <xdr:colOff>165100</xdr:colOff>
      <xdr:row>40</xdr:row>
      <xdr:rowOff>156718</xdr:rowOff>
    </xdr:to>
    <xdr:sp macro="" textlink="">
      <xdr:nvSpPr>
        <xdr:cNvPr id="420" name="フローチャート: 判断 419"/>
        <xdr:cNvSpPr/>
      </xdr:nvSpPr>
      <xdr:spPr>
        <a:xfrm>
          <a:off x="19494500" y="69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21" name="テキスト ボックス 42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22" name="テキスト ボックス 42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3" name="テキスト ボックス 42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4" name="テキスト ボックス 42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5" name="テキスト ボックス 42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105410</xdr:rowOff>
    </xdr:from>
    <xdr:to>
      <xdr:col>116</xdr:col>
      <xdr:colOff>114300</xdr:colOff>
      <xdr:row>40</xdr:row>
      <xdr:rowOff>35560</xdr:rowOff>
    </xdr:to>
    <xdr:sp macro="" textlink="">
      <xdr:nvSpPr>
        <xdr:cNvPr id="426" name="楕円 425"/>
        <xdr:cNvSpPr/>
      </xdr:nvSpPr>
      <xdr:spPr>
        <a:xfrm>
          <a:off x="221107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128287</xdr:rowOff>
    </xdr:from>
    <xdr:ext cx="469744" cy="259045"/>
    <xdr:sp macro="" textlink="">
      <xdr:nvSpPr>
        <xdr:cNvPr id="427" name="【認定こども園・幼稚園・保育所】&#10;一人当たり面積該当値テキスト"/>
        <xdr:cNvSpPr txBox="1"/>
      </xdr:nvSpPr>
      <xdr:spPr>
        <a:xfrm>
          <a:off x="22199600" y="6643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25400</xdr:rowOff>
    </xdr:from>
    <xdr:to>
      <xdr:col>112</xdr:col>
      <xdr:colOff>38100</xdr:colOff>
      <xdr:row>40</xdr:row>
      <xdr:rowOff>127000</xdr:rowOff>
    </xdr:to>
    <xdr:sp macro="" textlink="">
      <xdr:nvSpPr>
        <xdr:cNvPr id="428" name="楕円 427"/>
        <xdr:cNvSpPr/>
      </xdr:nvSpPr>
      <xdr:spPr>
        <a:xfrm>
          <a:off x="21272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156210</xdr:rowOff>
    </xdr:from>
    <xdr:to>
      <xdr:col>116</xdr:col>
      <xdr:colOff>63500</xdr:colOff>
      <xdr:row>40</xdr:row>
      <xdr:rowOff>76200</xdr:rowOff>
    </xdr:to>
    <xdr:cxnSp macro="">
      <xdr:nvCxnSpPr>
        <xdr:cNvPr id="429" name="直線コネクタ 428"/>
        <xdr:cNvCxnSpPr/>
      </xdr:nvCxnSpPr>
      <xdr:spPr>
        <a:xfrm flipV="1">
          <a:off x="21323300" y="6842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45974</xdr:rowOff>
    </xdr:from>
    <xdr:to>
      <xdr:col>107</xdr:col>
      <xdr:colOff>101600</xdr:colOff>
      <xdr:row>40</xdr:row>
      <xdr:rowOff>147574</xdr:rowOff>
    </xdr:to>
    <xdr:sp macro="" textlink="">
      <xdr:nvSpPr>
        <xdr:cNvPr id="430" name="楕円 429"/>
        <xdr:cNvSpPr/>
      </xdr:nvSpPr>
      <xdr:spPr>
        <a:xfrm>
          <a:off x="20383500" y="6903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76200</xdr:rowOff>
    </xdr:from>
    <xdr:to>
      <xdr:col>111</xdr:col>
      <xdr:colOff>177800</xdr:colOff>
      <xdr:row>40</xdr:row>
      <xdr:rowOff>96774</xdr:rowOff>
    </xdr:to>
    <xdr:cxnSp macro="">
      <xdr:nvCxnSpPr>
        <xdr:cNvPr id="431" name="直線コネクタ 430"/>
        <xdr:cNvCxnSpPr/>
      </xdr:nvCxnSpPr>
      <xdr:spPr>
        <a:xfrm flipV="1">
          <a:off x="20434300" y="6934200"/>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159275</xdr:rowOff>
    </xdr:from>
    <xdr:ext cx="469744" cy="259045"/>
    <xdr:sp macro="" textlink="">
      <xdr:nvSpPr>
        <xdr:cNvPr id="432" name="n_1aveValue【認定こども園・幼稚園・保育所】&#10;一人当たり面積"/>
        <xdr:cNvSpPr txBox="1"/>
      </xdr:nvSpPr>
      <xdr:spPr>
        <a:xfrm>
          <a:off x="21075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161561</xdr:rowOff>
    </xdr:from>
    <xdr:ext cx="469744" cy="259045"/>
    <xdr:sp macro="" textlink="">
      <xdr:nvSpPr>
        <xdr:cNvPr id="433" name="n_2aveValue【認定こども園・幼稚園・保育所】&#10;一人当たり面積"/>
        <xdr:cNvSpPr txBox="1"/>
      </xdr:nvSpPr>
      <xdr:spPr>
        <a:xfrm>
          <a:off x="20199427" y="7019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1795</xdr:rowOff>
    </xdr:from>
    <xdr:ext cx="469744" cy="259045"/>
    <xdr:sp macro="" textlink="">
      <xdr:nvSpPr>
        <xdr:cNvPr id="434" name="n_3aveValue【認定こども園・幼稚園・保育所】&#10;一人当たり面積"/>
        <xdr:cNvSpPr txBox="1"/>
      </xdr:nvSpPr>
      <xdr:spPr>
        <a:xfrm>
          <a:off x="19310427" y="668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143527</xdr:rowOff>
    </xdr:from>
    <xdr:ext cx="469744" cy="259045"/>
    <xdr:sp macro="" textlink="">
      <xdr:nvSpPr>
        <xdr:cNvPr id="435" name="n_1mainValue【認定こども園・幼稚園・保育所】&#10;一人当たり面積"/>
        <xdr:cNvSpPr txBox="1"/>
      </xdr:nvSpPr>
      <xdr:spPr>
        <a:xfrm>
          <a:off x="21075727"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164101</xdr:rowOff>
    </xdr:from>
    <xdr:ext cx="469744" cy="259045"/>
    <xdr:sp macro="" textlink="">
      <xdr:nvSpPr>
        <xdr:cNvPr id="436" name="n_2mainValue【認定こども園・幼稚園・保育所】&#10;一人当たり面積"/>
        <xdr:cNvSpPr txBox="1"/>
      </xdr:nvSpPr>
      <xdr:spPr>
        <a:xfrm>
          <a:off x="20199427" y="6679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7" name="正方形/長方形 43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8" name="正方形/長方形 43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9" name="正方形/長方形 43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40" name="正方形/長方形 43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41" name="正方形/長方形 44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42" name="正方形/長方形 44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3" name="正方形/長方形 44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4" name="正方形/長方形 44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5" name="テキスト ボックス 44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6" name="直線コネクタ 44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7" name="テキスト ボックス 44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48" name="直線コネクタ 44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49" name="テキスト ボックス 44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50" name="直線コネクタ 44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51" name="テキスト ボックス 45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52" name="直線コネクタ 45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53" name="テキスト ボックス 45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54" name="直線コネクタ 45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55" name="テキスト ボックス 45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56" name="直線コネクタ 45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57" name="テキスト ボックス 45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8" name="直線コネクタ 45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59" name="テキスト ボックス 45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6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61" name="直線コネクタ 460"/>
        <xdr:cNvCxnSpPr/>
      </xdr:nvCxnSpPr>
      <xdr:spPr>
        <a:xfrm flipV="1">
          <a:off x="16318864" y="947928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62" name="【学校施設】&#10;有形固定資産減価償却率最小値テキスト"/>
        <xdr:cNvSpPr txBox="1"/>
      </xdr:nvSpPr>
      <xdr:spPr>
        <a:xfrm>
          <a:off x="16357600" y="1106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63" name="直線コネクタ 462"/>
        <xdr:cNvCxnSpPr/>
      </xdr:nvCxnSpPr>
      <xdr:spPr>
        <a:xfrm>
          <a:off x="16230600" y="1106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64" name="【学校施設】&#10;有形固定資産減価償却率最大値テキスト"/>
        <xdr:cNvSpPr txBox="1"/>
      </xdr:nvSpPr>
      <xdr:spPr>
        <a:xfrm>
          <a:off x="16357600" y="925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65" name="直線コネクタ 464"/>
        <xdr:cNvCxnSpPr/>
      </xdr:nvCxnSpPr>
      <xdr:spPr>
        <a:xfrm>
          <a:off x="16230600" y="947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466" name="【学校施設】&#10;有形固定資産減価償却率平均値テキスト"/>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67" name="フローチャート: 判断 466"/>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10160</xdr:rowOff>
    </xdr:from>
    <xdr:to>
      <xdr:col>81</xdr:col>
      <xdr:colOff>101600</xdr:colOff>
      <xdr:row>59</xdr:row>
      <xdr:rowOff>111760</xdr:rowOff>
    </xdr:to>
    <xdr:sp macro="" textlink="">
      <xdr:nvSpPr>
        <xdr:cNvPr id="468" name="フローチャート: 判断 467"/>
        <xdr:cNvSpPr/>
      </xdr:nvSpPr>
      <xdr:spPr>
        <a:xfrm>
          <a:off x="154305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469" name="フローチャート: 判断 468"/>
        <xdr:cNvSpPr/>
      </xdr:nvSpPr>
      <xdr:spPr>
        <a:xfrm>
          <a:off x="14541500" y="1011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90170</xdr:rowOff>
    </xdr:from>
    <xdr:to>
      <xdr:col>72</xdr:col>
      <xdr:colOff>38100</xdr:colOff>
      <xdr:row>60</xdr:row>
      <xdr:rowOff>20320</xdr:rowOff>
    </xdr:to>
    <xdr:sp macro="" textlink="">
      <xdr:nvSpPr>
        <xdr:cNvPr id="470" name="フローチャート: 判断 469"/>
        <xdr:cNvSpPr/>
      </xdr:nvSpPr>
      <xdr:spPr>
        <a:xfrm>
          <a:off x="136525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1" name="テキスト ボックス 470"/>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2" name="テキスト ボックス 471"/>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3" name="テキスト ボックス 472"/>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4" name="テキスト ボックス 473"/>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5" name="テキスト ボックス 474"/>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124460</xdr:rowOff>
    </xdr:from>
    <xdr:to>
      <xdr:col>85</xdr:col>
      <xdr:colOff>177800</xdr:colOff>
      <xdr:row>60</xdr:row>
      <xdr:rowOff>54610</xdr:rowOff>
    </xdr:to>
    <xdr:sp macro="" textlink="">
      <xdr:nvSpPr>
        <xdr:cNvPr id="476" name="楕円 475"/>
        <xdr:cNvSpPr/>
      </xdr:nvSpPr>
      <xdr:spPr>
        <a:xfrm>
          <a:off x="162687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102887</xdr:rowOff>
    </xdr:from>
    <xdr:ext cx="405111" cy="259045"/>
    <xdr:sp macro="" textlink="">
      <xdr:nvSpPr>
        <xdr:cNvPr id="477" name="【学校施設】&#10;有形固定資産減価償却率該当値テキスト"/>
        <xdr:cNvSpPr txBox="1"/>
      </xdr:nvSpPr>
      <xdr:spPr>
        <a:xfrm>
          <a:off x="16357600"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17780</xdr:rowOff>
    </xdr:from>
    <xdr:to>
      <xdr:col>81</xdr:col>
      <xdr:colOff>101600</xdr:colOff>
      <xdr:row>60</xdr:row>
      <xdr:rowOff>119380</xdr:rowOff>
    </xdr:to>
    <xdr:sp macro="" textlink="">
      <xdr:nvSpPr>
        <xdr:cNvPr id="478" name="楕円 477"/>
        <xdr:cNvSpPr/>
      </xdr:nvSpPr>
      <xdr:spPr>
        <a:xfrm>
          <a:off x="15430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3810</xdr:rowOff>
    </xdr:from>
    <xdr:to>
      <xdr:col>85</xdr:col>
      <xdr:colOff>127000</xdr:colOff>
      <xdr:row>60</xdr:row>
      <xdr:rowOff>68580</xdr:rowOff>
    </xdr:to>
    <xdr:cxnSp macro="">
      <xdr:nvCxnSpPr>
        <xdr:cNvPr id="479" name="直線コネクタ 478"/>
        <xdr:cNvCxnSpPr/>
      </xdr:nvCxnSpPr>
      <xdr:spPr>
        <a:xfrm flipV="1">
          <a:off x="15481300" y="1029081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63500</xdr:rowOff>
    </xdr:from>
    <xdr:to>
      <xdr:col>76</xdr:col>
      <xdr:colOff>165100</xdr:colOff>
      <xdr:row>60</xdr:row>
      <xdr:rowOff>165100</xdr:rowOff>
    </xdr:to>
    <xdr:sp macro="" textlink="">
      <xdr:nvSpPr>
        <xdr:cNvPr id="480" name="楕円 479"/>
        <xdr:cNvSpPr/>
      </xdr:nvSpPr>
      <xdr:spPr>
        <a:xfrm>
          <a:off x="14541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68580</xdr:rowOff>
    </xdr:from>
    <xdr:to>
      <xdr:col>81</xdr:col>
      <xdr:colOff>50800</xdr:colOff>
      <xdr:row>60</xdr:row>
      <xdr:rowOff>114300</xdr:rowOff>
    </xdr:to>
    <xdr:cxnSp macro="">
      <xdr:nvCxnSpPr>
        <xdr:cNvPr id="481" name="直線コネクタ 480"/>
        <xdr:cNvCxnSpPr/>
      </xdr:nvCxnSpPr>
      <xdr:spPr>
        <a:xfrm flipV="1">
          <a:off x="14592300" y="10355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128287</xdr:rowOff>
    </xdr:from>
    <xdr:ext cx="405111" cy="259045"/>
    <xdr:sp macro="" textlink="">
      <xdr:nvSpPr>
        <xdr:cNvPr id="482" name="n_1aveValue【学校施設】&#10;有形固定資産減価償却率"/>
        <xdr:cNvSpPr txBox="1"/>
      </xdr:nvSpPr>
      <xdr:spPr>
        <a:xfrm>
          <a:off x="15266044" y="990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483" name="n_2aveValue【学校施設】&#10;有形固定資産減価償却率"/>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36847</xdr:rowOff>
    </xdr:from>
    <xdr:ext cx="405111" cy="259045"/>
    <xdr:sp macro="" textlink="">
      <xdr:nvSpPr>
        <xdr:cNvPr id="484" name="n_3aveValue【学校施設】&#10;有形固定資産減価償却率"/>
        <xdr:cNvSpPr txBox="1"/>
      </xdr:nvSpPr>
      <xdr:spPr>
        <a:xfrm>
          <a:off x="13500744" y="998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110507</xdr:rowOff>
    </xdr:from>
    <xdr:ext cx="405111" cy="259045"/>
    <xdr:sp macro="" textlink="">
      <xdr:nvSpPr>
        <xdr:cNvPr id="485" name="n_1mainValue【学校施設】&#10;有形固定資産減価償却率"/>
        <xdr:cNvSpPr txBox="1"/>
      </xdr:nvSpPr>
      <xdr:spPr>
        <a:xfrm>
          <a:off x="15266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156227</xdr:rowOff>
    </xdr:from>
    <xdr:ext cx="405111" cy="259045"/>
    <xdr:sp macro="" textlink="">
      <xdr:nvSpPr>
        <xdr:cNvPr id="486" name="n_2mainValue【学校施設】&#10;有形固定資産減価償却率"/>
        <xdr:cNvSpPr txBox="1"/>
      </xdr:nvSpPr>
      <xdr:spPr>
        <a:xfrm>
          <a:off x="14389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7" name="正方形/長方形 48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8" name="正方形/長方形 48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9" name="正方形/長方形 48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90" name="正方形/長方形 48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1" name="正方形/長方形 49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2" name="正方形/長方形 49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3" name="正方形/長方形 49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4" name="正方形/長方形 49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5" name="テキスト ボックス 49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6" name="直線コネクタ 49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7" name="テキスト ボックス 49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98" name="直線コネクタ 49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9" name="テキスト ボックス 49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00" name="直線コネクタ 49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01" name="テキスト ボックス 50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02" name="直線コネクタ 50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03" name="テキスト ボックス 50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04" name="直線コネクタ 50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05" name="テキスト ボックス 50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06" name="直線コネクタ 50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07" name="テキスト ボックス 50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8" name="直線コネクタ 50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9" name="テキスト ボックス 50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10"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511" name="直線コネクタ 510"/>
        <xdr:cNvCxnSpPr/>
      </xdr:nvCxnSpPr>
      <xdr:spPr>
        <a:xfrm flipV="1">
          <a:off x="22160864" y="967359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512" name="【学校施設】&#10;一人当たり面積最小値テキスト"/>
        <xdr:cNvSpPr txBox="1"/>
      </xdr:nvSpPr>
      <xdr:spPr>
        <a:xfrm>
          <a:off x="22199600" y="11077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0.935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513" name="直線コネクタ 512"/>
        <xdr:cNvCxnSpPr/>
      </xdr:nvCxnSpPr>
      <xdr:spPr>
        <a:xfrm>
          <a:off x="22072600" y="11073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514" name="【学校施設】&#10;一人当たり面積最大値テキスト"/>
        <xdr:cNvSpPr txBox="1"/>
      </xdr:nvSpPr>
      <xdr:spPr>
        <a:xfrm>
          <a:off x="22199600" y="9448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515" name="直線コネクタ 514"/>
        <xdr:cNvCxnSpPr/>
      </xdr:nvCxnSpPr>
      <xdr:spPr>
        <a:xfrm>
          <a:off x="22072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81805</xdr:rowOff>
    </xdr:from>
    <xdr:ext cx="469744" cy="259045"/>
    <xdr:sp macro="" textlink="">
      <xdr:nvSpPr>
        <xdr:cNvPr id="516" name="【学校施設】&#10;一人当たり面積平均値テキスト"/>
        <xdr:cNvSpPr txBox="1"/>
      </xdr:nvSpPr>
      <xdr:spPr>
        <a:xfrm>
          <a:off x="22199600" y="107117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517" name="フローチャート: 判断 516"/>
        <xdr:cNvSpPr/>
      </xdr:nvSpPr>
      <xdr:spPr>
        <a:xfrm>
          <a:off x="22110700" y="10860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85217</xdr:rowOff>
    </xdr:from>
    <xdr:to>
      <xdr:col>112</xdr:col>
      <xdr:colOff>38100</xdr:colOff>
      <xdr:row>64</xdr:row>
      <xdr:rowOff>15367</xdr:rowOff>
    </xdr:to>
    <xdr:sp macro="" textlink="">
      <xdr:nvSpPr>
        <xdr:cNvPr id="518" name="フローチャート: 判断 517"/>
        <xdr:cNvSpPr/>
      </xdr:nvSpPr>
      <xdr:spPr>
        <a:xfrm>
          <a:off x="21272500" y="10886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93218</xdr:rowOff>
    </xdr:from>
    <xdr:to>
      <xdr:col>107</xdr:col>
      <xdr:colOff>101600</xdr:colOff>
      <xdr:row>64</xdr:row>
      <xdr:rowOff>23368</xdr:rowOff>
    </xdr:to>
    <xdr:sp macro="" textlink="">
      <xdr:nvSpPr>
        <xdr:cNvPr id="519" name="フローチャート: 判断 518"/>
        <xdr:cNvSpPr/>
      </xdr:nvSpPr>
      <xdr:spPr>
        <a:xfrm>
          <a:off x="20383500" y="10894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90932</xdr:rowOff>
    </xdr:from>
    <xdr:to>
      <xdr:col>102</xdr:col>
      <xdr:colOff>165100</xdr:colOff>
      <xdr:row>64</xdr:row>
      <xdr:rowOff>21082</xdr:rowOff>
    </xdr:to>
    <xdr:sp macro="" textlink="">
      <xdr:nvSpPr>
        <xdr:cNvPr id="520" name="フローチャート: 判断 519"/>
        <xdr:cNvSpPr/>
      </xdr:nvSpPr>
      <xdr:spPr>
        <a:xfrm>
          <a:off x="19494500" y="1089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21" name="テキスト ボックス 52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22" name="テキスト ボックス 52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3" name="テキスト ボックス 52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4" name="テキスト ボックス 52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5" name="テキスト ボックス 52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95885</xdr:rowOff>
    </xdr:from>
    <xdr:to>
      <xdr:col>116</xdr:col>
      <xdr:colOff>114300</xdr:colOff>
      <xdr:row>64</xdr:row>
      <xdr:rowOff>26035</xdr:rowOff>
    </xdr:to>
    <xdr:sp macro="" textlink="">
      <xdr:nvSpPr>
        <xdr:cNvPr id="526" name="楕円 525"/>
        <xdr:cNvSpPr/>
      </xdr:nvSpPr>
      <xdr:spPr>
        <a:xfrm>
          <a:off x="22110700" y="10897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37355</xdr:rowOff>
    </xdr:from>
    <xdr:ext cx="469744" cy="259045"/>
    <xdr:sp macro="" textlink="">
      <xdr:nvSpPr>
        <xdr:cNvPr id="527" name="【学校施設】&#10;一人当たり面積該当値テキスト"/>
        <xdr:cNvSpPr txBox="1"/>
      </xdr:nvSpPr>
      <xdr:spPr>
        <a:xfrm>
          <a:off x="22199600" y="1083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88265</xdr:rowOff>
    </xdr:from>
    <xdr:to>
      <xdr:col>112</xdr:col>
      <xdr:colOff>38100</xdr:colOff>
      <xdr:row>64</xdr:row>
      <xdr:rowOff>18415</xdr:rowOff>
    </xdr:to>
    <xdr:sp macro="" textlink="">
      <xdr:nvSpPr>
        <xdr:cNvPr id="528" name="楕円 527"/>
        <xdr:cNvSpPr/>
      </xdr:nvSpPr>
      <xdr:spPr>
        <a:xfrm>
          <a:off x="21272500" y="1088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139065</xdr:rowOff>
    </xdr:from>
    <xdr:to>
      <xdr:col>116</xdr:col>
      <xdr:colOff>63500</xdr:colOff>
      <xdr:row>63</xdr:row>
      <xdr:rowOff>146685</xdr:rowOff>
    </xdr:to>
    <xdr:cxnSp macro="">
      <xdr:nvCxnSpPr>
        <xdr:cNvPr id="529" name="直線コネクタ 528"/>
        <xdr:cNvCxnSpPr/>
      </xdr:nvCxnSpPr>
      <xdr:spPr>
        <a:xfrm>
          <a:off x="21323300" y="10940415"/>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89789</xdr:rowOff>
    </xdr:from>
    <xdr:to>
      <xdr:col>107</xdr:col>
      <xdr:colOff>101600</xdr:colOff>
      <xdr:row>64</xdr:row>
      <xdr:rowOff>19939</xdr:rowOff>
    </xdr:to>
    <xdr:sp macro="" textlink="">
      <xdr:nvSpPr>
        <xdr:cNvPr id="530" name="楕円 529"/>
        <xdr:cNvSpPr/>
      </xdr:nvSpPr>
      <xdr:spPr>
        <a:xfrm>
          <a:off x="20383500" y="10891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139065</xdr:rowOff>
    </xdr:from>
    <xdr:to>
      <xdr:col>111</xdr:col>
      <xdr:colOff>177800</xdr:colOff>
      <xdr:row>63</xdr:row>
      <xdr:rowOff>140589</xdr:rowOff>
    </xdr:to>
    <xdr:cxnSp macro="">
      <xdr:nvCxnSpPr>
        <xdr:cNvPr id="531" name="直線コネクタ 530"/>
        <xdr:cNvCxnSpPr/>
      </xdr:nvCxnSpPr>
      <xdr:spPr>
        <a:xfrm flipV="1">
          <a:off x="20434300" y="10940415"/>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31894</xdr:rowOff>
    </xdr:from>
    <xdr:ext cx="469744" cy="259045"/>
    <xdr:sp macro="" textlink="">
      <xdr:nvSpPr>
        <xdr:cNvPr id="532" name="n_1aveValue【学校施設】&#10;一人当たり面積"/>
        <xdr:cNvSpPr txBox="1"/>
      </xdr:nvSpPr>
      <xdr:spPr>
        <a:xfrm>
          <a:off x="21075727" y="10661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14495</xdr:rowOff>
    </xdr:from>
    <xdr:ext cx="469744" cy="259045"/>
    <xdr:sp macro="" textlink="">
      <xdr:nvSpPr>
        <xdr:cNvPr id="533" name="n_2aveValue【学校施設】&#10;一人当たり面積"/>
        <xdr:cNvSpPr txBox="1"/>
      </xdr:nvSpPr>
      <xdr:spPr>
        <a:xfrm>
          <a:off x="20199427" y="1098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37609</xdr:rowOff>
    </xdr:from>
    <xdr:ext cx="469744" cy="259045"/>
    <xdr:sp macro="" textlink="">
      <xdr:nvSpPr>
        <xdr:cNvPr id="534" name="n_3aveValue【学校施設】&#10;一人当たり面積"/>
        <xdr:cNvSpPr txBox="1"/>
      </xdr:nvSpPr>
      <xdr:spPr>
        <a:xfrm>
          <a:off x="19310427" y="10667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9542</xdr:rowOff>
    </xdr:from>
    <xdr:ext cx="469744" cy="259045"/>
    <xdr:sp macro="" textlink="">
      <xdr:nvSpPr>
        <xdr:cNvPr id="535" name="n_1mainValue【学校施設】&#10;一人当たり面積"/>
        <xdr:cNvSpPr txBox="1"/>
      </xdr:nvSpPr>
      <xdr:spPr>
        <a:xfrm>
          <a:off x="21075727" y="10982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36466</xdr:rowOff>
    </xdr:from>
    <xdr:ext cx="469744" cy="259045"/>
    <xdr:sp macro="" textlink="">
      <xdr:nvSpPr>
        <xdr:cNvPr id="536" name="n_2mainValue【学校施設】&#10;一人当たり面積"/>
        <xdr:cNvSpPr txBox="1"/>
      </xdr:nvSpPr>
      <xdr:spPr>
        <a:xfrm>
          <a:off x="20199427" y="10666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8" name="直線コネクタ 547"/>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9" name="テキスト ボックス 548"/>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50" name="直線コネクタ 549"/>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51" name="テキスト ボックス 550"/>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52" name="直線コネクタ 551"/>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3" name="テキスト ボックス 552"/>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4" name="直線コネクタ 553"/>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5" name="テキスト ボックス 554"/>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6" name="直線コネクタ 555"/>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7" name="テキスト ボックス 556"/>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8" name="直線コネクタ 55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9" name="テキスト ボックス 558"/>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60"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40005</xdr:rowOff>
    </xdr:from>
    <xdr:to>
      <xdr:col>85</xdr:col>
      <xdr:colOff>126364</xdr:colOff>
      <xdr:row>85</xdr:row>
      <xdr:rowOff>161925</xdr:rowOff>
    </xdr:to>
    <xdr:cxnSp macro="">
      <xdr:nvCxnSpPr>
        <xdr:cNvPr id="561" name="直線コネクタ 560"/>
        <xdr:cNvCxnSpPr/>
      </xdr:nvCxnSpPr>
      <xdr:spPr>
        <a:xfrm flipV="1">
          <a:off x="16318864" y="13413105"/>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165752</xdr:rowOff>
    </xdr:from>
    <xdr:ext cx="405111" cy="259045"/>
    <xdr:sp macro="" textlink="">
      <xdr:nvSpPr>
        <xdr:cNvPr id="562" name="【児童館】&#10;有形固定資産減価償却率最小値テキスト"/>
        <xdr:cNvSpPr txBox="1"/>
      </xdr:nvSpPr>
      <xdr:spPr>
        <a:xfrm>
          <a:off x="16357600" y="1473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161925</xdr:rowOff>
    </xdr:from>
    <xdr:to>
      <xdr:col>86</xdr:col>
      <xdr:colOff>25400</xdr:colOff>
      <xdr:row>85</xdr:row>
      <xdr:rowOff>161925</xdr:rowOff>
    </xdr:to>
    <xdr:cxnSp macro="">
      <xdr:nvCxnSpPr>
        <xdr:cNvPr id="563" name="直線コネクタ 562"/>
        <xdr:cNvCxnSpPr/>
      </xdr:nvCxnSpPr>
      <xdr:spPr>
        <a:xfrm>
          <a:off x="16230600" y="1473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158132</xdr:rowOff>
    </xdr:from>
    <xdr:ext cx="405111" cy="259045"/>
    <xdr:sp macro="" textlink="">
      <xdr:nvSpPr>
        <xdr:cNvPr id="564" name="【児童館】&#10;有形固定資産減価償却率最大値テキスト"/>
        <xdr:cNvSpPr txBox="1"/>
      </xdr:nvSpPr>
      <xdr:spPr>
        <a:xfrm>
          <a:off x="16357600" y="13188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40005</xdr:rowOff>
    </xdr:from>
    <xdr:to>
      <xdr:col>86</xdr:col>
      <xdr:colOff>25400</xdr:colOff>
      <xdr:row>78</xdr:row>
      <xdr:rowOff>40005</xdr:rowOff>
    </xdr:to>
    <xdr:cxnSp macro="">
      <xdr:nvCxnSpPr>
        <xdr:cNvPr id="565" name="直線コネクタ 564"/>
        <xdr:cNvCxnSpPr/>
      </xdr:nvCxnSpPr>
      <xdr:spPr>
        <a:xfrm>
          <a:off x="16230600" y="13413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131463</xdr:rowOff>
    </xdr:from>
    <xdr:ext cx="405111" cy="259045"/>
    <xdr:sp macro="" textlink="">
      <xdr:nvSpPr>
        <xdr:cNvPr id="566" name="【児童館】&#10;有形固定資産減価償却率平均値テキスト"/>
        <xdr:cNvSpPr txBox="1"/>
      </xdr:nvSpPr>
      <xdr:spPr>
        <a:xfrm>
          <a:off x="16357600" y="14018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153036</xdr:rowOff>
    </xdr:from>
    <xdr:to>
      <xdr:col>85</xdr:col>
      <xdr:colOff>177800</xdr:colOff>
      <xdr:row>82</xdr:row>
      <xdr:rowOff>83186</xdr:rowOff>
    </xdr:to>
    <xdr:sp macro="" textlink="">
      <xdr:nvSpPr>
        <xdr:cNvPr id="567" name="フローチャート: 判断 566"/>
        <xdr:cNvSpPr/>
      </xdr:nvSpPr>
      <xdr:spPr>
        <a:xfrm>
          <a:off x="16268700" y="1404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82550</xdr:rowOff>
    </xdr:from>
    <xdr:to>
      <xdr:col>81</xdr:col>
      <xdr:colOff>101600</xdr:colOff>
      <xdr:row>83</xdr:row>
      <xdr:rowOff>12700</xdr:rowOff>
    </xdr:to>
    <xdr:sp macro="" textlink="">
      <xdr:nvSpPr>
        <xdr:cNvPr id="568" name="フローチャート: 判断 567"/>
        <xdr:cNvSpPr/>
      </xdr:nvSpPr>
      <xdr:spPr>
        <a:xfrm>
          <a:off x="15430500" y="1414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109220</xdr:rowOff>
    </xdr:from>
    <xdr:to>
      <xdr:col>76</xdr:col>
      <xdr:colOff>165100</xdr:colOff>
      <xdr:row>83</xdr:row>
      <xdr:rowOff>39370</xdr:rowOff>
    </xdr:to>
    <xdr:sp macro="" textlink="">
      <xdr:nvSpPr>
        <xdr:cNvPr id="569" name="フローチャート: 判断 568"/>
        <xdr:cNvSpPr/>
      </xdr:nvSpPr>
      <xdr:spPr>
        <a:xfrm>
          <a:off x="14541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4445</xdr:rowOff>
    </xdr:from>
    <xdr:to>
      <xdr:col>72</xdr:col>
      <xdr:colOff>38100</xdr:colOff>
      <xdr:row>83</xdr:row>
      <xdr:rowOff>106045</xdr:rowOff>
    </xdr:to>
    <xdr:sp macro="" textlink="">
      <xdr:nvSpPr>
        <xdr:cNvPr id="570" name="フローチャート: 判断 569"/>
        <xdr:cNvSpPr/>
      </xdr:nvSpPr>
      <xdr:spPr>
        <a:xfrm>
          <a:off x="13652500" y="1423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71" name="テキスト ボックス 57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72" name="テキスト ボックス 57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3" name="テキスト ボックス 57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4" name="テキスト ボックス 57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5" name="テキスト ボックス 57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90170</xdr:rowOff>
    </xdr:from>
    <xdr:to>
      <xdr:col>85</xdr:col>
      <xdr:colOff>177800</xdr:colOff>
      <xdr:row>81</xdr:row>
      <xdr:rowOff>20320</xdr:rowOff>
    </xdr:to>
    <xdr:sp macro="" textlink="">
      <xdr:nvSpPr>
        <xdr:cNvPr id="576" name="楕円 575"/>
        <xdr:cNvSpPr/>
      </xdr:nvSpPr>
      <xdr:spPr>
        <a:xfrm>
          <a:off x="16268700" y="1380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113047</xdr:rowOff>
    </xdr:from>
    <xdr:ext cx="405111" cy="259045"/>
    <xdr:sp macro="" textlink="">
      <xdr:nvSpPr>
        <xdr:cNvPr id="577" name="【児童館】&#10;有形固定資産減価償却率該当値テキスト"/>
        <xdr:cNvSpPr txBox="1"/>
      </xdr:nvSpPr>
      <xdr:spPr>
        <a:xfrm>
          <a:off x="16357600"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132080</xdr:rowOff>
    </xdr:from>
    <xdr:to>
      <xdr:col>81</xdr:col>
      <xdr:colOff>101600</xdr:colOff>
      <xdr:row>81</xdr:row>
      <xdr:rowOff>62230</xdr:rowOff>
    </xdr:to>
    <xdr:sp macro="" textlink="">
      <xdr:nvSpPr>
        <xdr:cNvPr id="578" name="楕円 577"/>
        <xdr:cNvSpPr/>
      </xdr:nvSpPr>
      <xdr:spPr>
        <a:xfrm>
          <a:off x="15430500" y="13848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140970</xdr:rowOff>
    </xdr:from>
    <xdr:to>
      <xdr:col>85</xdr:col>
      <xdr:colOff>127000</xdr:colOff>
      <xdr:row>81</xdr:row>
      <xdr:rowOff>11430</xdr:rowOff>
    </xdr:to>
    <xdr:cxnSp macro="">
      <xdr:nvCxnSpPr>
        <xdr:cNvPr id="579" name="直線コネクタ 578"/>
        <xdr:cNvCxnSpPr/>
      </xdr:nvCxnSpPr>
      <xdr:spPr>
        <a:xfrm flipV="1">
          <a:off x="15481300" y="1385697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2539</xdr:rowOff>
    </xdr:from>
    <xdr:to>
      <xdr:col>76</xdr:col>
      <xdr:colOff>165100</xdr:colOff>
      <xdr:row>81</xdr:row>
      <xdr:rowOff>104139</xdr:rowOff>
    </xdr:to>
    <xdr:sp macro="" textlink="">
      <xdr:nvSpPr>
        <xdr:cNvPr id="580" name="楕円 579"/>
        <xdr:cNvSpPr/>
      </xdr:nvSpPr>
      <xdr:spPr>
        <a:xfrm>
          <a:off x="14541500" y="138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11430</xdr:rowOff>
    </xdr:from>
    <xdr:to>
      <xdr:col>81</xdr:col>
      <xdr:colOff>50800</xdr:colOff>
      <xdr:row>81</xdr:row>
      <xdr:rowOff>53339</xdr:rowOff>
    </xdr:to>
    <xdr:cxnSp macro="">
      <xdr:nvCxnSpPr>
        <xdr:cNvPr id="581" name="直線コネクタ 580"/>
        <xdr:cNvCxnSpPr/>
      </xdr:nvCxnSpPr>
      <xdr:spPr>
        <a:xfrm flipV="1">
          <a:off x="14592300" y="1389888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3827</xdr:rowOff>
    </xdr:from>
    <xdr:ext cx="405111" cy="259045"/>
    <xdr:sp macro="" textlink="">
      <xdr:nvSpPr>
        <xdr:cNvPr id="582" name="n_1aveValue【児童館】&#10;有形固定資産減価償却率"/>
        <xdr:cNvSpPr txBox="1"/>
      </xdr:nvSpPr>
      <xdr:spPr>
        <a:xfrm>
          <a:off x="152660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30497</xdr:rowOff>
    </xdr:from>
    <xdr:ext cx="405111" cy="259045"/>
    <xdr:sp macro="" textlink="">
      <xdr:nvSpPr>
        <xdr:cNvPr id="583" name="n_2aveValue【児童館】&#10;有形固定資産減価償却率"/>
        <xdr:cNvSpPr txBox="1"/>
      </xdr:nvSpPr>
      <xdr:spPr>
        <a:xfrm>
          <a:off x="1438974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122572</xdr:rowOff>
    </xdr:from>
    <xdr:ext cx="405111" cy="259045"/>
    <xdr:sp macro="" textlink="">
      <xdr:nvSpPr>
        <xdr:cNvPr id="584" name="n_3aveValue【児童館】&#10;有形固定資産減価償却率"/>
        <xdr:cNvSpPr txBox="1"/>
      </xdr:nvSpPr>
      <xdr:spPr>
        <a:xfrm>
          <a:off x="13500744" y="14010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78757</xdr:rowOff>
    </xdr:from>
    <xdr:ext cx="405111" cy="259045"/>
    <xdr:sp macro="" textlink="">
      <xdr:nvSpPr>
        <xdr:cNvPr id="585" name="n_1mainValue【児童館】&#10;有形固定資産減価償却率"/>
        <xdr:cNvSpPr txBox="1"/>
      </xdr:nvSpPr>
      <xdr:spPr>
        <a:xfrm>
          <a:off x="15266044" y="1362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120666</xdr:rowOff>
    </xdr:from>
    <xdr:ext cx="405111" cy="259045"/>
    <xdr:sp macro="" textlink="">
      <xdr:nvSpPr>
        <xdr:cNvPr id="586" name="n_2mainValue【児童館】&#10;有形固定資産減価償却率"/>
        <xdr:cNvSpPr txBox="1"/>
      </xdr:nvSpPr>
      <xdr:spPr>
        <a:xfrm>
          <a:off x="14389744" y="13665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7" name="正方形/長方形 58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8" name="正方形/長方形 58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9" name="正方形/長方形 58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90" name="正方形/長方形 58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91" name="正方形/長方形 59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92" name="正方形/長方形 59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3" name="正方形/長方形 59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4" name="正方形/長方形 59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5" name="テキスト ボックス 59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6" name="直線コネクタ 59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7" name="直線コネクタ 59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8" name="テキスト ボックス 59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9" name="直線コネクタ 59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00" name="テキスト ボックス 59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01" name="直線コネクタ 60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02" name="テキスト ボックス 60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3" name="直線コネクタ 60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4" name="テキスト ボックス 60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5" name="直線コネクタ 60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6" name="テキスト ボックス 60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7" name="直線コネクタ 60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8" name="テキスト ボックス 60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9"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610" name="直線コネクタ 609"/>
        <xdr:cNvCxnSpPr/>
      </xdr:nvCxnSpPr>
      <xdr:spPr>
        <a:xfrm flipV="1">
          <a:off x="22160864" y="13538200"/>
          <a:ext cx="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611" name="【児童館】&#10;一人当たり面積最小値テキスト"/>
        <xdr:cNvSpPr txBox="1"/>
      </xdr:nvSpPr>
      <xdr:spPr>
        <a:xfrm>
          <a:off x="22199600" y="1485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612" name="直線コネクタ 611"/>
        <xdr:cNvCxnSpPr/>
      </xdr:nvCxnSpPr>
      <xdr:spPr>
        <a:xfrm>
          <a:off x="22072600" y="148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613" name="【児童館】&#10;一人当たり面積最大値テキスト"/>
        <xdr:cNvSpPr txBox="1"/>
      </xdr:nvSpPr>
      <xdr:spPr>
        <a:xfrm>
          <a:off x="22199600" y="1331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614" name="直線コネクタ 613"/>
        <xdr:cNvCxnSpPr/>
      </xdr:nvCxnSpPr>
      <xdr:spPr>
        <a:xfrm>
          <a:off x="22072600" y="1353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615" name="【児童館】&#10;一人当たり面積平均値テキスト"/>
        <xdr:cNvSpPr txBox="1"/>
      </xdr:nvSpPr>
      <xdr:spPr>
        <a:xfrm>
          <a:off x="22199600" y="14608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616" name="フローチャート: 判断 615"/>
        <xdr:cNvSpPr/>
      </xdr:nvSpPr>
      <xdr:spPr>
        <a:xfrm>
          <a:off x="221107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44450</xdr:rowOff>
    </xdr:from>
    <xdr:to>
      <xdr:col>112</xdr:col>
      <xdr:colOff>38100</xdr:colOff>
      <xdr:row>85</xdr:row>
      <xdr:rowOff>146050</xdr:rowOff>
    </xdr:to>
    <xdr:sp macro="" textlink="">
      <xdr:nvSpPr>
        <xdr:cNvPr id="617" name="フローチャート: 判断 616"/>
        <xdr:cNvSpPr/>
      </xdr:nvSpPr>
      <xdr:spPr>
        <a:xfrm>
          <a:off x="21272500" y="1461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18" name="フローチャート: 判断 617"/>
        <xdr:cNvSpPr/>
      </xdr:nvSpPr>
      <xdr:spPr>
        <a:xfrm>
          <a:off x="20383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31750</xdr:rowOff>
    </xdr:from>
    <xdr:to>
      <xdr:col>102</xdr:col>
      <xdr:colOff>165100</xdr:colOff>
      <xdr:row>85</xdr:row>
      <xdr:rowOff>133350</xdr:rowOff>
    </xdr:to>
    <xdr:sp macro="" textlink="">
      <xdr:nvSpPr>
        <xdr:cNvPr id="619" name="フローチャート: 判断 618"/>
        <xdr:cNvSpPr/>
      </xdr:nvSpPr>
      <xdr:spPr>
        <a:xfrm>
          <a:off x="19494500" y="1460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20" name="テキスト ボックス 61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21" name="テキスト ボックス 62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22" name="テキスト ボックス 62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3" name="テキスト ボックス 62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4" name="テキスト ボックス 62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165100</xdr:rowOff>
    </xdr:from>
    <xdr:to>
      <xdr:col>116</xdr:col>
      <xdr:colOff>114300</xdr:colOff>
      <xdr:row>85</xdr:row>
      <xdr:rowOff>95250</xdr:rowOff>
    </xdr:to>
    <xdr:sp macro="" textlink="">
      <xdr:nvSpPr>
        <xdr:cNvPr id="625" name="楕円 624"/>
        <xdr:cNvSpPr/>
      </xdr:nvSpPr>
      <xdr:spPr>
        <a:xfrm>
          <a:off x="221107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16527</xdr:rowOff>
    </xdr:from>
    <xdr:ext cx="469744" cy="259045"/>
    <xdr:sp macro="" textlink="">
      <xdr:nvSpPr>
        <xdr:cNvPr id="626" name="【児童館】&#10;一人当たり面積該当値テキスト"/>
        <xdr:cNvSpPr txBox="1"/>
      </xdr:nvSpPr>
      <xdr:spPr>
        <a:xfrm>
          <a:off x="22199600" y="1441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165100</xdr:rowOff>
    </xdr:from>
    <xdr:to>
      <xdr:col>112</xdr:col>
      <xdr:colOff>38100</xdr:colOff>
      <xdr:row>85</xdr:row>
      <xdr:rowOff>95250</xdr:rowOff>
    </xdr:to>
    <xdr:sp macro="" textlink="">
      <xdr:nvSpPr>
        <xdr:cNvPr id="627" name="楕円 626"/>
        <xdr:cNvSpPr/>
      </xdr:nvSpPr>
      <xdr:spPr>
        <a:xfrm>
          <a:off x="21272500" y="1456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44450</xdr:rowOff>
    </xdr:from>
    <xdr:to>
      <xdr:col>116</xdr:col>
      <xdr:colOff>63500</xdr:colOff>
      <xdr:row>85</xdr:row>
      <xdr:rowOff>44450</xdr:rowOff>
    </xdr:to>
    <xdr:cxnSp macro="">
      <xdr:nvCxnSpPr>
        <xdr:cNvPr id="628" name="直線コネクタ 627"/>
        <xdr:cNvCxnSpPr/>
      </xdr:nvCxnSpPr>
      <xdr:spPr>
        <a:xfrm>
          <a:off x="21323300" y="14617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6350</xdr:rowOff>
    </xdr:from>
    <xdr:to>
      <xdr:col>107</xdr:col>
      <xdr:colOff>101600</xdr:colOff>
      <xdr:row>85</xdr:row>
      <xdr:rowOff>107950</xdr:rowOff>
    </xdr:to>
    <xdr:sp macro="" textlink="">
      <xdr:nvSpPr>
        <xdr:cNvPr id="629" name="楕円 628"/>
        <xdr:cNvSpPr/>
      </xdr:nvSpPr>
      <xdr:spPr>
        <a:xfrm>
          <a:off x="20383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44450</xdr:rowOff>
    </xdr:from>
    <xdr:to>
      <xdr:col>111</xdr:col>
      <xdr:colOff>177800</xdr:colOff>
      <xdr:row>85</xdr:row>
      <xdr:rowOff>57150</xdr:rowOff>
    </xdr:to>
    <xdr:cxnSp macro="">
      <xdr:nvCxnSpPr>
        <xdr:cNvPr id="630" name="直線コネクタ 629"/>
        <xdr:cNvCxnSpPr/>
      </xdr:nvCxnSpPr>
      <xdr:spPr>
        <a:xfrm flipV="1">
          <a:off x="20434300" y="146177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137177</xdr:rowOff>
    </xdr:from>
    <xdr:ext cx="469744" cy="259045"/>
    <xdr:sp macro="" textlink="">
      <xdr:nvSpPr>
        <xdr:cNvPr id="631" name="n_1aveValue【児童館】&#10;一人当たり面積"/>
        <xdr:cNvSpPr txBox="1"/>
      </xdr:nvSpPr>
      <xdr:spPr>
        <a:xfrm>
          <a:off x="21075727" y="1471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149877</xdr:rowOff>
    </xdr:from>
    <xdr:ext cx="469744" cy="259045"/>
    <xdr:sp macro="" textlink="">
      <xdr:nvSpPr>
        <xdr:cNvPr id="632" name="n_2aveValue【児童館】&#10;一人当たり面積"/>
        <xdr:cNvSpPr txBox="1"/>
      </xdr:nvSpPr>
      <xdr:spPr>
        <a:xfrm>
          <a:off x="20199427" y="1472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149877</xdr:rowOff>
    </xdr:from>
    <xdr:ext cx="469744" cy="259045"/>
    <xdr:sp macro="" textlink="">
      <xdr:nvSpPr>
        <xdr:cNvPr id="633" name="n_3aveValue【児童館】&#10;一人当たり面積"/>
        <xdr:cNvSpPr txBox="1"/>
      </xdr:nvSpPr>
      <xdr:spPr>
        <a:xfrm>
          <a:off x="19310427"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111777</xdr:rowOff>
    </xdr:from>
    <xdr:ext cx="469744" cy="259045"/>
    <xdr:sp macro="" textlink="">
      <xdr:nvSpPr>
        <xdr:cNvPr id="634" name="n_1mainValue【児童館】&#10;一人当たり面積"/>
        <xdr:cNvSpPr txBox="1"/>
      </xdr:nvSpPr>
      <xdr:spPr>
        <a:xfrm>
          <a:off x="21075727" y="1434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124477</xdr:rowOff>
    </xdr:from>
    <xdr:ext cx="469744" cy="259045"/>
    <xdr:sp macro="" textlink="">
      <xdr:nvSpPr>
        <xdr:cNvPr id="635" name="n_2mainValue【児童館】&#10;一人当たり面積"/>
        <xdr:cNvSpPr txBox="1"/>
      </xdr:nvSpPr>
      <xdr:spPr>
        <a:xfrm>
          <a:off x="201994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6" name="正方形/長方形 63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7" name="正方形/長方形 63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8" name="正方形/長方形 63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9" name="正方形/長方形 63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0" name="正方形/長方形 63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1" name="正方形/長方形 64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2" name="正方形/長方形 64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3" name="正方形/長方形 64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4" name="テキスト ボックス 64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5" name="直線コネクタ 64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46" name="テキスト ボックス 645"/>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47" name="直線コネクタ 646"/>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48" name="テキスト ボックス 647"/>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49" name="直線コネクタ 648"/>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50" name="テキスト ボックス 649"/>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51" name="直線コネクタ 650"/>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52" name="テキスト ボックス 651"/>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53" name="直線コネクタ 652"/>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54" name="テキスト ボックス 653"/>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5" name="直線コネクタ 6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6" name="テキスト ボックス 65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58" name="直線コネクタ 657"/>
        <xdr:cNvCxnSpPr/>
      </xdr:nvCxnSpPr>
      <xdr:spPr>
        <a:xfrm flipV="1">
          <a:off x="16318864" y="17358361"/>
          <a:ext cx="0" cy="1307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59" name="【公民館】&#10;有形固定資産減価償却率最小値テキスト"/>
        <xdr:cNvSpPr txBox="1"/>
      </xdr:nvSpPr>
      <xdr:spPr>
        <a:xfrm>
          <a:off x="16357600" y="1866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60" name="直線コネクタ 659"/>
        <xdr:cNvCxnSpPr/>
      </xdr:nvCxnSpPr>
      <xdr:spPr>
        <a:xfrm>
          <a:off x="16230600" y="1866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61" name="【公民館】&#10;有形固定資産減価償却率最大値テキスト"/>
        <xdr:cNvSpPr txBox="1"/>
      </xdr:nvSpPr>
      <xdr:spPr>
        <a:xfrm>
          <a:off x="16357600" y="1713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62" name="直線コネクタ 661"/>
        <xdr:cNvCxnSpPr/>
      </xdr:nvCxnSpPr>
      <xdr:spPr>
        <a:xfrm>
          <a:off x="16230600" y="17358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63" name="【公民館】&#10;有形固定資産減価償却率平均値テキスト"/>
        <xdr:cNvSpPr txBox="1"/>
      </xdr:nvSpPr>
      <xdr:spPr>
        <a:xfrm>
          <a:off x="16357600" y="181683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64" name="フローチャート: 判断 663"/>
        <xdr:cNvSpPr/>
      </xdr:nvSpPr>
      <xdr:spPr>
        <a:xfrm>
          <a:off x="16268700" y="181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148844</xdr:rowOff>
    </xdr:from>
    <xdr:to>
      <xdr:col>81</xdr:col>
      <xdr:colOff>101600</xdr:colOff>
      <xdr:row>107</xdr:row>
      <xdr:rowOff>78994</xdr:rowOff>
    </xdr:to>
    <xdr:sp macro="" textlink="">
      <xdr:nvSpPr>
        <xdr:cNvPr id="665" name="フローチャート: 判断 664"/>
        <xdr:cNvSpPr/>
      </xdr:nvSpPr>
      <xdr:spPr>
        <a:xfrm>
          <a:off x="15430500" y="18322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162561</xdr:rowOff>
    </xdr:from>
    <xdr:to>
      <xdr:col>76</xdr:col>
      <xdr:colOff>165100</xdr:colOff>
      <xdr:row>107</xdr:row>
      <xdr:rowOff>92711</xdr:rowOff>
    </xdr:to>
    <xdr:sp macro="" textlink="">
      <xdr:nvSpPr>
        <xdr:cNvPr id="666" name="フローチャート: 判断 665"/>
        <xdr:cNvSpPr/>
      </xdr:nvSpPr>
      <xdr:spPr>
        <a:xfrm>
          <a:off x="14541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107</xdr:row>
      <xdr:rowOff>50546</xdr:rowOff>
    </xdr:from>
    <xdr:to>
      <xdr:col>72</xdr:col>
      <xdr:colOff>38100</xdr:colOff>
      <xdr:row>107</xdr:row>
      <xdr:rowOff>152146</xdr:rowOff>
    </xdr:to>
    <xdr:sp macro="" textlink="">
      <xdr:nvSpPr>
        <xdr:cNvPr id="667" name="フローチャート: 判断 666"/>
        <xdr:cNvSpPr/>
      </xdr:nvSpPr>
      <xdr:spPr>
        <a:xfrm>
          <a:off x="13652500" y="1839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8" name="テキスト ボックス 6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9" name="テキスト ボックス 6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0" name="テキスト ボックス 6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1" name="テキスト ボックス 6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2" name="テキスト ボックス 6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167132</xdr:rowOff>
    </xdr:from>
    <xdr:to>
      <xdr:col>81</xdr:col>
      <xdr:colOff>101600</xdr:colOff>
      <xdr:row>106</xdr:row>
      <xdr:rowOff>97282</xdr:rowOff>
    </xdr:to>
    <xdr:sp macro="" textlink="">
      <xdr:nvSpPr>
        <xdr:cNvPr id="673" name="楕円 672"/>
        <xdr:cNvSpPr/>
      </xdr:nvSpPr>
      <xdr:spPr>
        <a:xfrm>
          <a:off x="15430500" y="18169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59689</xdr:rowOff>
    </xdr:from>
    <xdr:to>
      <xdr:col>76</xdr:col>
      <xdr:colOff>165100</xdr:colOff>
      <xdr:row>106</xdr:row>
      <xdr:rowOff>161289</xdr:rowOff>
    </xdr:to>
    <xdr:sp macro="" textlink="">
      <xdr:nvSpPr>
        <xdr:cNvPr id="674" name="楕円 673"/>
        <xdr:cNvSpPr/>
      </xdr:nvSpPr>
      <xdr:spPr>
        <a:xfrm>
          <a:off x="145415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46482</xdr:rowOff>
    </xdr:from>
    <xdr:to>
      <xdr:col>81</xdr:col>
      <xdr:colOff>50800</xdr:colOff>
      <xdr:row>106</xdr:row>
      <xdr:rowOff>110489</xdr:rowOff>
    </xdr:to>
    <xdr:cxnSp macro="">
      <xdr:nvCxnSpPr>
        <xdr:cNvPr id="675" name="直線コネクタ 674"/>
        <xdr:cNvCxnSpPr/>
      </xdr:nvCxnSpPr>
      <xdr:spPr>
        <a:xfrm flipV="1">
          <a:off x="14592300" y="18220182"/>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107</xdr:row>
      <xdr:rowOff>70121</xdr:rowOff>
    </xdr:from>
    <xdr:ext cx="405111" cy="259045"/>
    <xdr:sp macro="" textlink="">
      <xdr:nvSpPr>
        <xdr:cNvPr id="676" name="n_1aveValue【公民館】&#10;有形固定資産減価償却率"/>
        <xdr:cNvSpPr txBox="1"/>
      </xdr:nvSpPr>
      <xdr:spPr>
        <a:xfrm>
          <a:off x="15266044" y="1841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83838</xdr:rowOff>
    </xdr:from>
    <xdr:ext cx="405111" cy="259045"/>
    <xdr:sp macro="" textlink="">
      <xdr:nvSpPr>
        <xdr:cNvPr id="677" name="n_2aveValue【公民館】&#10;有形固定資産減価償却率"/>
        <xdr:cNvSpPr txBox="1"/>
      </xdr:nvSpPr>
      <xdr:spPr>
        <a:xfrm>
          <a:off x="14389744"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168673</xdr:rowOff>
    </xdr:from>
    <xdr:ext cx="405111" cy="259045"/>
    <xdr:sp macro="" textlink="">
      <xdr:nvSpPr>
        <xdr:cNvPr id="678" name="n_3aveValue【公民館】&#10;有形固定資産減価償却率"/>
        <xdr:cNvSpPr txBox="1"/>
      </xdr:nvSpPr>
      <xdr:spPr>
        <a:xfrm>
          <a:off x="13500744" y="18170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113809</xdr:rowOff>
    </xdr:from>
    <xdr:ext cx="405111" cy="259045"/>
    <xdr:sp macro="" textlink="">
      <xdr:nvSpPr>
        <xdr:cNvPr id="679" name="n_1mainValue【公民館】&#10;有形固定資産減価償却率"/>
        <xdr:cNvSpPr txBox="1"/>
      </xdr:nvSpPr>
      <xdr:spPr>
        <a:xfrm>
          <a:off x="15266044" y="179446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6366</xdr:rowOff>
    </xdr:from>
    <xdr:ext cx="405111" cy="259045"/>
    <xdr:sp macro="" textlink="">
      <xdr:nvSpPr>
        <xdr:cNvPr id="680" name="n_2mainValue【公民館】&#10;有形固定資産減価償却率"/>
        <xdr:cNvSpPr txBox="1"/>
      </xdr:nvSpPr>
      <xdr:spPr>
        <a:xfrm>
          <a:off x="14389744" y="18008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1" name="正方形/長方形 68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2" name="正方形/長方形 68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3" name="正方形/長方形 68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4" name="正方形/長方形 68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5" name="正方形/長方形 68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6" name="正方形/長方形 68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7" name="正方形/長方形 68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8" name="正方形/長方形 68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9" name="テキスト ボックス 68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0" name="直線コネクタ 68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1" name="直線コネクタ 69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2" name="テキスト ボックス 69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3" name="直線コネクタ 69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4" name="テキスト ボックス 69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5" name="直線コネクタ 69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6" name="テキスト ボックス 69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7" name="直線コネクタ 69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98" name="テキスト ボックス 69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99" name="直線コネクタ 69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0" name="テキスト ボックス 69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1" name="直線コネクタ 70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2" name="テキスト ボックス 70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704" name="直線コネクタ 703"/>
        <xdr:cNvCxnSpPr/>
      </xdr:nvCxnSpPr>
      <xdr:spPr>
        <a:xfrm flipV="1">
          <a:off x="22160864" y="172974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705" name="【公民館】&#10;一人当たり面積最小値テキスト"/>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706" name="直線コネクタ 705"/>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707" name="【公民館】&#10;一人当たり面積最大値テキスト"/>
        <xdr:cNvSpPr txBox="1"/>
      </xdr:nvSpPr>
      <xdr:spPr>
        <a:xfrm>
          <a:off x="22199600" y="1707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708" name="直線コネクタ 707"/>
        <xdr:cNvCxnSpPr/>
      </xdr:nvCxnSpPr>
      <xdr:spPr>
        <a:xfrm>
          <a:off x="22072600" y="1729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709" name="【公民館】&#10;一人当たり面積平均値テキスト"/>
        <xdr:cNvSpPr txBox="1"/>
      </xdr:nvSpPr>
      <xdr:spPr>
        <a:xfrm>
          <a:off x="22199600" y="180860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710" name="フローチャート: 判断 709"/>
        <xdr:cNvSpPr/>
      </xdr:nvSpPr>
      <xdr:spPr>
        <a:xfrm>
          <a:off x="221107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170180</xdr:rowOff>
    </xdr:from>
    <xdr:to>
      <xdr:col>112</xdr:col>
      <xdr:colOff>38100</xdr:colOff>
      <xdr:row>105</xdr:row>
      <xdr:rowOff>100330</xdr:rowOff>
    </xdr:to>
    <xdr:sp macro="" textlink="">
      <xdr:nvSpPr>
        <xdr:cNvPr id="711" name="フローチャート: 判断 710"/>
        <xdr:cNvSpPr/>
      </xdr:nvSpPr>
      <xdr:spPr>
        <a:xfrm>
          <a:off x="21272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13970</xdr:rowOff>
    </xdr:from>
    <xdr:to>
      <xdr:col>107</xdr:col>
      <xdr:colOff>101600</xdr:colOff>
      <xdr:row>105</xdr:row>
      <xdr:rowOff>115570</xdr:rowOff>
    </xdr:to>
    <xdr:sp macro="" textlink="">
      <xdr:nvSpPr>
        <xdr:cNvPr id="712" name="フローチャート: 判断 711"/>
        <xdr:cNvSpPr/>
      </xdr:nvSpPr>
      <xdr:spPr>
        <a:xfrm>
          <a:off x="2038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86361</xdr:rowOff>
    </xdr:from>
    <xdr:to>
      <xdr:col>102</xdr:col>
      <xdr:colOff>165100</xdr:colOff>
      <xdr:row>105</xdr:row>
      <xdr:rowOff>16511</xdr:rowOff>
    </xdr:to>
    <xdr:sp macro="" textlink="">
      <xdr:nvSpPr>
        <xdr:cNvPr id="713" name="フローチャート: 判断 712"/>
        <xdr:cNvSpPr/>
      </xdr:nvSpPr>
      <xdr:spPr>
        <a:xfrm>
          <a:off x="19494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4" name="テキスト ボックス 71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5" name="テキスト ボックス 71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6" name="テキスト ボックス 71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7" name="テキスト ボックス 71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8" name="テキスト ボックス 71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166370</xdr:rowOff>
    </xdr:from>
    <xdr:to>
      <xdr:col>112</xdr:col>
      <xdr:colOff>38100</xdr:colOff>
      <xdr:row>108</xdr:row>
      <xdr:rowOff>96520</xdr:rowOff>
    </xdr:to>
    <xdr:sp macro="" textlink="">
      <xdr:nvSpPr>
        <xdr:cNvPr id="719" name="楕円 718"/>
        <xdr:cNvSpPr/>
      </xdr:nvSpPr>
      <xdr:spPr>
        <a:xfrm>
          <a:off x="21272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166370</xdr:rowOff>
    </xdr:from>
    <xdr:to>
      <xdr:col>107</xdr:col>
      <xdr:colOff>101600</xdr:colOff>
      <xdr:row>108</xdr:row>
      <xdr:rowOff>96520</xdr:rowOff>
    </xdr:to>
    <xdr:sp macro="" textlink="">
      <xdr:nvSpPr>
        <xdr:cNvPr id="720" name="楕円 719"/>
        <xdr:cNvSpPr/>
      </xdr:nvSpPr>
      <xdr:spPr>
        <a:xfrm>
          <a:off x="20383500" y="1851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45720</xdr:rowOff>
    </xdr:from>
    <xdr:to>
      <xdr:col>111</xdr:col>
      <xdr:colOff>177800</xdr:colOff>
      <xdr:row>108</xdr:row>
      <xdr:rowOff>45720</xdr:rowOff>
    </xdr:to>
    <xdr:cxnSp macro="">
      <xdr:nvCxnSpPr>
        <xdr:cNvPr id="721" name="直線コネクタ 720"/>
        <xdr:cNvCxnSpPr/>
      </xdr:nvCxnSpPr>
      <xdr:spPr>
        <a:xfrm>
          <a:off x="20434300" y="185623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116857</xdr:rowOff>
    </xdr:from>
    <xdr:ext cx="469744" cy="259045"/>
    <xdr:sp macro="" textlink="">
      <xdr:nvSpPr>
        <xdr:cNvPr id="722" name="n_1aveValue【公民館】&#10;一人当たり面積"/>
        <xdr:cNvSpPr txBox="1"/>
      </xdr:nvSpPr>
      <xdr:spPr>
        <a:xfrm>
          <a:off x="21075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132097</xdr:rowOff>
    </xdr:from>
    <xdr:ext cx="469744" cy="259045"/>
    <xdr:sp macro="" textlink="">
      <xdr:nvSpPr>
        <xdr:cNvPr id="723" name="n_2aveValue【公民館】&#10;一人当たり面積"/>
        <xdr:cNvSpPr txBox="1"/>
      </xdr:nvSpPr>
      <xdr:spPr>
        <a:xfrm>
          <a:off x="20199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33038</xdr:rowOff>
    </xdr:from>
    <xdr:ext cx="469744" cy="259045"/>
    <xdr:sp macro="" textlink="">
      <xdr:nvSpPr>
        <xdr:cNvPr id="724" name="n_3aveValue【公民館】&#10;一人当たり面積"/>
        <xdr:cNvSpPr txBox="1"/>
      </xdr:nvSpPr>
      <xdr:spPr>
        <a:xfrm>
          <a:off x="19310427" y="1769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87647</xdr:rowOff>
    </xdr:from>
    <xdr:ext cx="469744" cy="259045"/>
    <xdr:sp macro="" textlink="">
      <xdr:nvSpPr>
        <xdr:cNvPr id="725" name="n_1mainValue【公民館】&#10;一人当たり面積"/>
        <xdr:cNvSpPr txBox="1"/>
      </xdr:nvSpPr>
      <xdr:spPr>
        <a:xfrm>
          <a:off x="210757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87647</xdr:rowOff>
    </xdr:from>
    <xdr:ext cx="469744" cy="259045"/>
    <xdr:sp macro="" textlink="">
      <xdr:nvSpPr>
        <xdr:cNvPr id="726" name="n_2mainValue【公民館】&#10;一人当たり面積"/>
        <xdr:cNvSpPr txBox="1"/>
      </xdr:nvSpPr>
      <xdr:spPr>
        <a:xfrm>
          <a:off x="20199427" y="1860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7" name="正方形/長方形 72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8" name="正方形/長方形 72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9" name="テキスト ボックス 72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有形固定資産減価償却率が類似団体内平均値と比較して、特に高くなっている施設は、橋りょう・トンネル、児童館である。また、特に低くなっている施設は、認定こども園・幼稚園・保育所である。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橋りょう・トンネルについては、橋梁長寿命化修繕計画に基づきこれまで点検・補修を進めているが、市内に約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480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か所存在する橋りょうの維持管理には多額の費用が必要となることから、改修には時間を要するため、有形固定資産減価償却率が高くなっていると考える。なお、現在同計画の改定に向け調査を進めているところであり、調査結果を踏まえ計画的かつ効果的な維持管理に努めてい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児童館については、建築後約</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年以上経過しており、有形固定資産減価償却率が高くなっているので、今後公共施設等総合管理計画に基づき、計画的な機能更新を進めて行く。</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　認定こども園・幼稚園・保育所については、</a:t>
          </a:r>
          <a:r>
            <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H30</a:t>
          </a:r>
          <a:r>
            <a:rPr kumimoji="1" lang="ja-JP" altLang="en-US"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rPr>
            <a:t>に公立認定こども園整備事業が完了したことから、有形固定資産減価償却率は類似団体内平均値と比較して低くなっている。</a:t>
          </a:r>
          <a:endParaRPr kumimoji="1" lang="en-US" altLang="ja-JP" sz="1300" b="0" i="0" u="none" strike="noStrike" kern="0" cap="none" spc="0" normalizeH="0" baseline="0" noProof="0">
            <a:ln>
              <a:noFill/>
            </a:ln>
            <a:solidFill>
              <a:srgbClr val="000000"/>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634865" y="5663837"/>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673600" y="713723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546600" y="7133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673600" y="5439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546600" y="566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43378</xdr:rowOff>
    </xdr:from>
    <xdr:ext cx="405111" cy="259045"/>
    <xdr:sp macro="" textlink="">
      <xdr:nvSpPr>
        <xdr:cNvPr id="62" name="【図書館】&#10;有形固定資産減価償却率平均値テキスト"/>
        <xdr:cNvSpPr txBox="1"/>
      </xdr:nvSpPr>
      <xdr:spPr>
        <a:xfrm>
          <a:off x="4673600" y="638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584700" y="653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12337</xdr:rowOff>
    </xdr:from>
    <xdr:to>
      <xdr:col>20</xdr:col>
      <xdr:colOff>38100</xdr:colOff>
      <xdr:row>38</xdr:row>
      <xdr:rowOff>113937</xdr:rowOff>
    </xdr:to>
    <xdr:sp macro="" textlink="">
      <xdr:nvSpPr>
        <xdr:cNvPr id="64" name="フローチャート: 判断 63"/>
        <xdr:cNvSpPr/>
      </xdr:nvSpPr>
      <xdr:spPr>
        <a:xfrm>
          <a:off x="3746500" y="652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43362</xdr:rowOff>
    </xdr:from>
    <xdr:to>
      <xdr:col>15</xdr:col>
      <xdr:colOff>101600</xdr:colOff>
      <xdr:row>38</xdr:row>
      <xdr:rowOff>144962</xdr:rowOff>
    </xdr:to>
    <xdr:sp macro="" textlink="">
      <xdr:nvSpPr>
        <xdr:cNvPr id="65" name="フローチャート: 判断 64"/>
        <xdr:cNvSpPr/>
      </xdr:nvSpPr>
      <xdr:spPr>
        <a:xfrm>
          <a:off x="2857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23767</xdr:rowOff>
    </xdr:from>
    <xdr:to>
      <xdr:col>10</xdr:col>
      <xdr:colOff>165100</xdr:colOff>
      <xdr:row>38</xdr:row>
      <xdr:rowOff>125367</xdr:rowOff>
    </xdr:to>
    <xdr:sp macro="" textlink="">
      <xdr:nvSpPr>
        <xdr:cNvPr id="66" name="フローチャート: 判断 65"/>
        <xdr:cNvSpPr/>
      </xdr:nvSpPr>
      <xdr:spPr>
        <a:xfrm>
          <a:off x="1968500" y="653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141333</xdr:rowOff>
    </xdr:from>
    <xdr:to>
      <xdr:col>24</xdr:col>
      <xdr:colOff>114300</xdr:colOff>
      <xdr:row>40</xdr:row>
      <xdr:rowOff>71483</xdr:rowOff>
    </xdr:to>
    <xdr:sp macro="" textlink="">
      <xdr:nvSpPr>
        <xdr:cNvPr id="72" name="楕円 71"/>
        <xdr:cNvSpPr/>
      </xdr:nvSpPr>
      <xdr:spPr>
        <a:xfrm>
          <a:off x="4584700" y="682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119760</xdr:rowOff>
    </xdr:from>
    <xdr:ext cx="405111" cy="259045"/>
    <xdr:sp macro="" textlink="">
      <xdr:nvSpPr>
        <xdr:cNvPr id="73" name="【図書館】&#10;有形固定資産減価償却率該当値テキスト"/>
        <xdr:cNvSpPr txBox="1"/>
      </xdr:nvSpPr>
      <xdr:spPr>
        <a:xfrm>
          <a:off x="4673600" y="68063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4173</xdr:rowOff>
    </xdr:from>
    <xdr:to>
      <xdr:col>20</xdr:col>
      <xdr:colOff>38100</xdr:colOff>
      <xdr:row>40</xdr:row>
      <xdr:rowOff>105773</xdr:rowOff>
    </xdr:to>
    <xdr:sp macro="" textlink="">
      <xdr:nvSpPr>
        <xdr:cNvPr id="74" name="楕円 73"/>
        <xdr:cNvSpPr/>
      </xdr:nvSpPr>
      <xdr:spPr>
        <a:xfrm>
          <a:off x="3746500" y="686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20683</xdr:rowOff>
    </xdr:from>
    <xdr:to>
      <xdr:col>24</xdr:col>
      <xdr:colOff>63500</xdr:colOff>
      <xdr:row>40</xdr:row>
      <xdr:rowOff>54973</xdr:rowOff>
    </xdr:to>
    <xdr:cxnSp macro="">
      <xdr:nvCxnSpPr>
        <xdr:cNvPr id="75" name="直線コネクタ 74"/>
        <xdr:cNvCxnSpPr/>
      </xdr:nvCxnSpPr>
      <xdr:spPr>
        <a:xfrm flipV="1">
          <a:off x="3797300" y="6878683"/>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36830</xdr:rowOff>
    </xdr:from>
    <xdr:to>
      <xdr:col>15</xdr:col>
      <xdr:colOff>101600</xdr:colOff>
      <xdr:row>40</xdr:row>
      <xdr:rowOff>138430</xdr:rowOff>
    </xdr:to>
    <xdr:sp macro="" textlink="">
      <xdr:nvSpPr>
        <xdr:cNvPr id="76" name="楕円 75"/>
        <xdr:cNvSpPr/>
      </xdr:nvSpPr>
      <xdr:spPr>
        <a:xfrm>
          <a:off x="2857500" y="689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54973</xdr:rowOff>
    </xdr:from>
    <xdr:to>
      <xdr:col>19</xdr:col>
      <xdr:colOff>177800</xdr:colOff>
      <xdr:row>40</xdr:row>
      <xdr:rowOff>87630</xdr:rowOff>
    </xdr:to>
    <xdr:cxnSp macro="">
      <xdr:nvCxnSpPr>
        <xdr:cNvPr id="77" name="直線コネクタ 76"/>
        <xdr:cNvCxnSpPr/>
      </xdr:nvCxnSpPr>
      <xdr:spPr>
        <a:xfrm flipV="1">
          <a:off x="2908300" y="69129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130464</xdr:rowOff>
    </xdr:from>
    <xdr:ext cx="405111" cy="259045"/>
    <xdr:sp macro="" textlink="">
      <xdr:nvSpPr>
        <xdr:cNvPr id="78" name="n_1aveValue【図書館】&#10;有形固定資産減価償却率"/>
        <xdr:cNvSpPr txBox="1"/>
      </xdr:nvSpPr>
      <xdr:spPr>
        <a:xfrm>
          <a:off x="3582044" y="630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161488</xdr:rowOff>
    </xdr:from>
    <xdr:ext cx="405111" cy="259045"/>
    <xdr:sp macro="" textlink="">
      <xdr:nvSpPr>
        <xdr:cNvPr id="79" name="n_2aveValue【図書館】&#10;有形固定資産減価償却率"/>
        <xdr:cNvSpPr txBox="1"/>
      </xdr:nvSpPr>
      <xdr:spPr>
        <a:xfrm>
          <a:off x="2705744" y="6333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141894</xdr:rowOff>
    </xdr:from>
    <xdr:ext cx="405111" cy="259045"/>
    <xdr:sp macro="" textlink="">
      <xdr:nvSpPr>
        <xdr:cNvPr id="80" name="n_3aveValue【図書館】&#10;有形固定資産減価償却率"/>
        <xdr:cNvSpPr txBox="1"/>
      </xdr:nvSpPr>
      <xdr:spPr>
        <a:xfrm>
          <a:off x="1816744" y="6314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96900</xdr:rowOff>
    </xdr:from>
    <xdr:ext cx="405111" cy="259045"/>
    <xdr:sp macro="" textlink="">
      <xdr:nvSpPr>
        <xdr:cNvPr id="81" name="n_1mainValue【図書館】&#10;有形固定資産減価償却率"/>
        <xdr:cNvSpPr txBox="1"/>
      </xdr:nvSpPr>
      <xdr:spPr>
        <a:xfrm>
          <a:off x="3582044" y="69549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129557</xdr:rowOff>
    </xdr:from>
    <xdr:ext cx="405111" cy="259045"/>
    <xdr:sp macro="" textlink="">
      <xdr:nvSpPr>
        <xdr:cNvPr id="82" name="n_2mainValue【図書館】&#10;有形固定資産減価償却率"/>
        <xdr:cNvSpPr txBox="1"/>
      </xdr:nvSpPr>
      <xdr:spPr>
        <a:xfrm>
          <a:off x="2705744" y="698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6" name="テキスト ボックス 95"/>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8" name="テキスト ボックス 97"/>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0" name="テキスト ボックス 99"/>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2" name="テキスト ボックス 101"/>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4" name="テキスト ボックス 103"/>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6" name="直線コネクタ 105"/>
        <xdr:cNvCxnSpPr/>
      </xdr:nvCxnSpPr>
      <xdr:spPr>
        <a:xfrm flipV="1">
          <a:off x="10476865" y="57785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7"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8" name="直線コネクタ 107"/>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9" name="【図書館】&#10;一人当たり面積最大値テキスト"/>
        <xdr:cNvSpPr txBox="1"/>
      </xdr:nvSpPr>
      <xdr:spPr>
        <a:xfrm>
          <a:off x="10515600" y="555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10" name="直線コネクタ 109"/>
        <xdr:cNvCxnSpPr/>
      </xdr:nvCxnSpPr>
      <xdr:spPr>
        <a:xfrm>
          <a:off x="10388600" y="577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11" name="【図書館】&#10;一人当たり面積平均値テキスト"/>
        <xdr:cNvSpPr txBox="1"/>
      </xdr:nvSpPr>
      <xdr:spPr>
        <a:xfrm>
          <a:off x="10515600" y="6823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12" name="フローチャート: 判断 111"/>
        <xdr:cNvSpPr/>
      </xdr:nvSpPr>
      <xdr:spPr>
        <a:xfrm>
          <a:off x="104267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146050</xdr:rowOff>
    </xdr:from>
    <xdr:to>
      <xdr:col>50</xdr:col>
      <xdr:colOff>165100</xdr:colOff>
      <xdr:row>40</xdr:row>
      <xdr:rowOff>76200</xdr:rowOff>
    </xdr:to>
    <xdr:sp macro="" textlink="">
      <xdr:nvSpPr>
        <xdr:cNvPr id="113" name="フローチャート: 判断 112"/>
        <xdr:cNvSpPr/>
      </xdr:nvSpPr>
      <xdr:spPr>
        <a:xfrm>
          <a:off x="9588500" y="683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158750</xdr:rowOff>
    </xdr:from>
    <xdr:to>
      <xdr:col>46</xdr:col>
      <xdr:colOff>38100</xdr:colOff>
      <xdr:row>40</xdr:row>
      <xdr:rowOff>88900</xdr:rowOff>
    </xdr:to>
    <xdr:sp macro="" textlink="">
      <xdr:nvSpPr>
        <xdr:cNvPr id="114" name="フローチャート: 判断 113"/>
        <xdr:cNvSpPr/>
      </xdr:nvSpPr>
      <xdr:spPr>
        <a:xfrm>
          <a:off x="8699500" y="684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12700</xdr:rowOff>
    </xdr:from>
    <xdr:to>
      <xdr:col>41</xdr:col>
      <xdr:colOff>101600</xdr:colOff>
      <xdr:row>40</xdr:row>
      <xdr:rowOff>114300</xdr:rowOff>
    </xdr:to>
    <xdr:sp macro="" textlink="">
      <xdr:nvSpPr>
        <xdr:cNvPr id="115" name="フローチャート: 判断 114"/>
        <xdr:cNvSpPr/>
      </xdr:nvSpPr>
      <xdr:spPr>
        <a:xfrm>
          <a:off x="7810500" y="687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120650</xdr:rowOff>
    </xdr:from>
    <xdr:to>
      <xdr:col>55</xdr:col>
      <xdr:colOff>50800</xdr:colOff>
      <xdr:row>40</xdr:row>
      <xdr:rowOff>50800</xdr:rowOff>
    </xdr:to>
    <xdr:sp macro="" textlink="">
      <xdr:nvSpPr>
        <xdr:cNvPr id="121" name="楕円 120"/>
        <xdr:cNvSpPr/>
      </xdr:nvSpPr>
      <xdr:spPr>
        <a:xfrm>
          <a:off x="104267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143527</xdr:rowOff>
    </xdr:from>
    <xdr:ext cx="469744" cy="259045"/>
    <xdr:sp macro="" textlink="">
      <xdr:nvSpPr>
        <xdr:cNvPr id="122" name="【図書館】&#10;一人当たり面積該当値テキスト"/>
        <xdr:cNvSpPr txBox="1"/>
      </xdr:nvSpPr>
      <xdr:spPr>
        <a:xfrm>
          <a:off x="10515600" y="665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120650</xdr:rowOff>
    </xdr:from>
    <xdr:to>
      <xdr:col>50</xdr:col>
      <xdr:colOff>165100</xdr:colOff>
      <xdr:row>40</xdr:row>
      <xdr:rowOff>50800</xdr:rowOff>
    </xdr:to>
    <xdr:sp macro="" textlink="">
      <xdr:nvSpPr>
        <xdr:cNvPr id="123" name="楕円 122"/>
        <xdr:cNvSpPr/>
      </xdr:nvSpPr>
      <xdr:spPr>
        <a:xfrm>
          <a:off x="9588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0</xdr:rowOff>
    </xdr:from>
    <xdr:to>
      <xdr:col>55</xdr:col>
      <xdr:colOff>0</xdr:colOff>
      <xdr:row>40</xdr:row>
      <xdr:rowOff>0</xdr:rowOff>
    </xdr:to>
    <xdr:cxnSp macro="">
      <xdr:nvCxnSpPr>
        <xdr:cNvPr id="124" name="直線コネクタ 123"/>
        <xdr:cNvCxnSpPr/>
      </xdr:nvCxnSpPr>
      <xdr:spPr>
        <a:xfrm>
          <a:off x="9639300" y="685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120650</xdr:rowOff>
    </xdr:from>
    <xdr:to>
      <xdr:col>46</xdr:col>
      <xdr:colOff>38100</xdr:colOff>
      <xdr:row>40</xdr:row>
      <xdr:rowOff>50800</xdr:rowOff>
    </xdr:to>
    <xdr:sp macro="" textlink="">
      <xdr:nvSpPr>
        <xdr:cNvPr id="125" name="楕円 124"/>
        <xdr:cNvSpPr/>
      </xdr:nvSpPr>
      <xdr:spPr>
        <a:xfrm>
          <a:off x="8699500" y="680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0</xdr:rowOff>
    </xdr:from>
    <xdr:to>
      <xdr:col>50</xdr:col>
      <xdr:colOff>114300</xdr:colOff>
      <xdr:row>40</xdr:row>
      <xdr:rowOff>0</xdr:rowOff>
    </xdr:to>
    <xdr:cxnSp macro="">
      <xdr:nvCxnSpPr>
        <xdr:cNvPr id="126" name="直線コネクタ 125"/>
        <xdr:cNvCxnSpPr/>
      </xdr:nvCxnSpPr>
      <xdr:spPr>
        <a:xfrm>
          <a:off x="8750300" y="685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67327</xdr:rowOff>
    </xdr:from>
    <xdr:ext cx="469744" cy="259045"/>
    <xdr:sp macro="" textlink="">
      <xdr:nvSpPr>
        <xdr:cNvPr id="127" name="n_1aveValue【図書館】&#10;一人当たり面積"/>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80027</xdr:rowOff>
    </xdr:from>
    <xdr:ext cx="469744" cy="259045"/>
    <xdr:sp macro="" textlink="">
      <xdr:nvSpPr>
        <xdr:cNvPr id="128" name="n_2aveValue【図書館】&#10;一人当たり面積"/>
        <xdr:cNvSpPr txBox="1"/>
      </xdr:nvSpPr>
      <xdr:spPr>
        <a:xfrm>
          <a:off x="8515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130827</xdr:rowOff>
    </xdr:from>
    <xdr:ext cx="469744" cy="259045"/>
    <xdr:sp macro="" textlink="">
      <xdr:nvSpPr>
        <xdr:cNvPr id="129" name="n_3aveValue【図書館】&#10;一人当たり面積"/>
        <xdr:cNvSpPr txBox="1"/>
      </xdr:nvSpPr>
      <xdr:spPr>
        <a:xfrm>
          <a:off x="7626427" y="664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67327</xdr:rowOff>
    </xdr:from>
    <xdr:ext cx="469744" cy="259045"/>
    <xdr:sp macro="" textlink="">
      <xdr:nvSpPr>
        <xdr:cNvPr id="130" name="n_1mainValue【図書館】&#10;一人当たり面積"/>
        <xdr:cNvSpPr txBox="1"/>
      </xdr:nvSpPr>
      <xdr:spPr>
        <a:xfrm>
          <a:off x="93917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67327</xdr:rowOff>
    </xdr:from>
    <xdr:ext cx="469744" cy="259045"/>
    <xdr:sp macro="" textlink="">
      <xdr:nvSpPr>
        <xdr:cNvPr id="131" name="n_2mainValue【図書館】&#10;一人当たり面積"/>
        <xdr:cNvSpPr txBox="1"/>
      </xdr:nvSpPr>
      <xdr:spPr>
        <a:xfrm>
          <a:off x="851542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2" name="テキスト ボックス 141"/>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3" name="直線コネクタ 142"/>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4" name="テキスト ボックス 143"/>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5" name="直線コネクタ 144"/>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6" name="テキスト ボックス 145"/>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7" name="直線コネクタ 146"/>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8" name="テキスト ボックス 147"/>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9" name="直線コネクタ 148"/>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50" name="テキスト ボックス 149"/>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1" name="直線コネクタ 15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2" name="テキスト ボックス 15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54" name="直線コネクタ 153"/>
        <xdr:cNvCxnSpPr/>
      </xdr:nvCxnSpPr>
      <xdr:spPr>
        <a:xfrm flipV="1">
          <a:off x="4634865" y="9573768"/>
          <a:ext cx="0" cy="1321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55" name="【体育館・プール】&#10;有形固定資産減価償却率最小値テキスト"/>
        <xdr:cNvSpPr txBox="1"/>
      </xdr:nvSpPr>
      <xdr:spPr>
        <a:xfrm>
          <a:off x="4673600" y="10898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6" name="直線コネクタ 155"/>
        <xdr:cNvCxnSpPr/>
      </xdr:nvCxnSpPr>
      <xdr:spPr>
        <a:xfrm>
          <a:off x="4546600" y="1089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7" name="【体育館・プール】&#10;有形固定資産減価償却率最大値テキスト"/>
        <xdr:cNvSpPr txBox="1"/>
      </xdr:nvSpPr>
      <xdr:spPr>
        <a:xfrm>
          <a:off x="4673600" y="93489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8" name="直線コネクタ 157"/>
        <xdr:cNvCxnSpPr/>
      </xdr:nvCxnSpPr>
      <xdr:spPr>
        <a:xfrm>
          <a:off x="4546600" y="9573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106951</xdr:rowOff>
    </xdr:from>
    <xdr:ext cx="405111" cy="259045"/>
    <xdr:sp macro="" textlink="">
      <xdr:nvSpPr>
        <xdr:cNvPr id="159" name="【体育館・プール】&#10;有形固定資産減価償却率平均値テキスト"/>
        <xdr:cNvSpPr txBox="1"/>
      </xdr:nvSpPr>
      <xdr:spPr>
        <a:xfrm>
          <a:off x="4673600" y="100510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60" name="フローチャート: 判断 159"/>
        <xdr:cNvSpPr/>
      </xdr:nvSpPr>
      <xdr:spPr>
        <a:xfrm>
          <a:off x="4584700" y="1019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79502</xdr:rowOff>
    </xdr:from>
    <xdr:to>
      <xdr:col>20</xdr:col>
      <xdr:colOff>38100</xdr:colOff>
      <xdr:row>60</xdr:row>
      <xdr:rowOff>9652</xdr:rowOff>
    </xdr:to>
    <xdr:sp macro="" textlink="">
      <xdr:nvSpPr>
        <xdr:cNvPr id="161" name="フローチャート: 判断 160"/>
        <xdr:cNvSpPr/>
      </xdr:nvSpPr>
      <xdr:spPr>
        <a:xfrm>
          <a:off x="3746500" y="1019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88646</xdr:rowOff>
    </xdr:from>
    <xdr:to>
      <xdr:col>15</xdr:col>
      <xdr:colOff>101600</xdr:colOff>
      <xdr:row>60</xdr:row>
      <xdr:rowOff>18796</xdr:rowOff>
    </xdr:to>
    <xdr:sp macro="" textlink="">
      <xdr:nvSpPr>
        <xdr:cNvPr id="162" name="フローチャート: 判断 161"/>
        <xdr:cNvSpPr/>
      </xdr:nvSpPr>
      <xdr:spPr>
        <a:xfrm>
          <a:off x="2857500" y="1020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132080</xdr:rowOff>
    </xdr:from>
    <xdr:to>
      <xdr:col>10</xdr:col>
      <xdr:colOff>165100</xdr:colOff>
      <xdr:row>60</xdr:row>
      <xdr:rowOff>62230</xdr:rowOff>
    </xdr:to>
    <xdr:sp macro="" textlink="">
      <xdr:nvSpPr>
        <xdr:cNvPr id="163" name="フローチャート: 判断 162"/>
        <xdr:cNvSpPr/>
      </xdr:nvSpPr>
      <xdr:spPr>
        <a:xfrm>
          <a:off x="19685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4" name="テキスト ボックス 16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5" name="テキスト ボックス 16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6" name="テキスト ボックス 16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7" name="テキスト ボックス 16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8" name="テキスト ボックス 16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20066</xdr:rowOff>
    </xdr:from>
    <xdr:to>
      <xdr:col>24</xdr:col>
      <xdr:colOff>114300</xdr:colOff>
      <xdr:row>60</xdr:row>
      <xdr:rowOff>121666</xdr:rowOff>
    </xdr:to>
    <xdr:sp macro="" textlink="">
      <xdr:nvSpPr>
        <xdr:cNvPr id="169" name="楕円 168"/>
        <xdr:cNvSpPr/>
      </xdr:nvSpPr>
      <xdr:spPr>
        <a:xfrm>
          <a:off x="4584700" y="10307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169943</xdr:rowOff>
    </xdr:from>
    <xdr:ext cx="405111" cy="259045"/>
    <xdr:sp macro="" textlink="">
      <xdr:nvSpPr>
        <xdr:cNvPr id="170" name="【体育館・プール】&#10;有形固定資産減価償却率該当値テキスト"/>
        <xdr:cNvSpPr txBox="1"/>
      </xdr:nvSpPr>
      <xdr:spPr>
        <a:xfrm>
          <a:off x="4673600" y="1028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68072</xdr:rowOff>
    </xdr:from>
    <xdr:to>
      <xdr:col>20</xdr:col>
      <xdr:colOff>38100</xdr:colOff>
      <xdr:row>60</xdr:row>
      <xdr:rowOff>169672</xdr:rowOff>
    </xdr:to>
    <xdr:sp macro="" textlink="">
      <xdr:nvSpPr>
        <xdr:cNvPr id="171" name="楕円 170"/>
        <xdr:cNvSpPr/>
      </xdr:nvSpPr>
      <xdr:spPr>
        <a:xfrm>
          <a:off x="3746500" y="1035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70866</xdr:rowOff>
    </xdr:from>
    <xdr:to>
      <xdr:col>24</xdr:col>
      <xdr:colOff>63500</xdr:colOff>
      <xdr:row>60</xdr:row>
      <xdr:rowOff>118872</xdr:rowOff>
    </xdr:to>
    <xdr:cxnSp macro="">
      <xdr:nvCxnSpPr>
        <xdr:cNvPr id="172" name="直線コネクタ 171"/>
        <xdr:cNvCxnSpPr/>
      </xdr:nvCxnSpPr>
      <xdr:spPr>
        <a:xfrm flipV="1">
          <a:off x="3797300" y="1035786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118364</xdr:rowOff>
    </xdr:from>
    <xdr:to>
      <xdr:col>15</xdr:col>
      <xdr:colOff>101600</xdr:colOff>
      <xdr:row>61</xdr:row>
      <xdr:rowOff>48514</xdr:rowOff>
    </xdr:to>
    <xdr:sp macro="" textlink="">
      <xdr:nvSpPr>
        <xdr:cNvPr id="173" name="楕円 172"/>
        <xdr:cNvSpPr/>
      </xdr:nvSpPr>
      <xdr:spPr>
        <a:xfrm>
          <a:off x="2857500" y="10405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118872</xdr:rowOff>
    </xdr:from>
    <xdr:to>
      <xdr:col>19</xdr:col>
      <xdr:colOff>177800</xdr:colOff>
      <xdr:row>60</xdr:row>
      <xdr:rowOff>169164</xdr:rowOff>
    </xdr:to>
    <xdr:cxnSp macro="">
      <xdr:nvCxnSpPr>
        <xdr:cNvPr id="174" name="直線コネクタ 173"/>
        <xdr:cNvCxnSpPr/>
      </xdr:nvCxnSpPr>
      <xdr:spPr>
        <a:xfrm flipV="1">
          <a:off x="2908300" y="104058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26179</xdr:rowOff>
    </xdr:from>
    <xdr:ext cx="405111" cy="259045"/>
    <xdr:sp macro="" textlink="">
      <xdr:nvSpPr>
        <xdr:cNvPr id="175" name="n_1aveValue【体育館・プール】&#10;有形固定資産減価償却率"/>
        <xdr:cNvSpPr txBox="1"/>
      </xdr:nvSpPr>
      <xdr:spPr>
        <a:xfrm>
          <a:off x="35820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35323</xdr:rowOff>
    </xdr:from>
    <xdr:ext cx="405111" cy="259045"/>
    <xdr:sp macro="" textlink="">
      <xdr:nvSpPr>
        <xdr:cNvPr id="176" name="n_2aveValue【体育館・プール】&#10;有形固定資産減価償却率"/>
        <xdr:cNvSpPr txBox="1"/>
      </xdr:nvSpPr>
      <xdr:spPr>
        <a:xfrm>
          <a:off x="2705744" y="9979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78757</xdr:rowOff>
    </xdr:from>
    <xdr:ext cx="405111" cy="259045"/>
    <xdr:sp macro="" textlink="">
      <xdr:nvSpPr>
        <xdr:cNvPr id="177" name="n_3aveValue【体育館・プール】&#10;有形固定資産減価償却率"/>
        <xdr:cNvSpPr txBox="1"/>
      </xdr:nvSpPr>
      <xdr:spPr>
        <a:xfrm>
          <a:off x="181674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160799</xdr:rowOff>
    </xdr:from>
    <xdr:ext cx="405111" cy="259045"/>
    <xdr:sp macro="" textlink="">
      <xdr:nvSpPr>
        <xdr:cNvPr id="178" name="n_1mainValue【体育館・プール】&#10;有形固定資産減価償却率"/>
        <xdr:cNvSpPr txBox="1"/>
      </xdr:nvSpPr>
      <xdr:spPr>
        <a:xfrm>
          <a:off x="3582044" y="1044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39641</xdr:rowOff>
    </xdr:from>
    <xdr:ext cx="405111" cy="259045"/>
    <xdr:sp macro="" textlink="">
      <xdr:nvSpPr>
        <xdr:cNvPr id="179" name="n_2mainValue【体育館・プール】&#10;有形固定資産減価償却率"/>
        <xdr:cNvSpPr txBox="1"/>
      </xdr:nvSpPr>
      <xdr:spPr>
        <a:xfrm>
          <a:off x="2705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0" name="正方形/長方形 17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1" name="正方形/長方形 18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2" name="正方形/長方形 18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3" name="正方形/長方形 18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4" name="正方形/長方形 18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5" name="正方形/長方形 18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6" name="正方形/長方形 18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7" name="正方形/長方形 18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8" name="テキスト ボックス 18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9" name="直線コネクタ 18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0" name="直線コネクタ 18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1" name="テキスト ボックス 19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2" name="直線コネクタ 19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3" name="テキスト ボックス 19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4" name="直線コネクタ 19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5" name="テキスト ボックス 19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6" name="直線コネクタ 19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7" name="テキスト ボックス 19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8" name="直線コネクタ 19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9" name="テキスト ボックス 19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0" name="直線コネクタ 19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1" name="テキスト ボックス 20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203" name="直線コネクタ 202"/>
        <xdr:cNvCxnSpPr/>
      </xdr:nvCxnSpPr>
      <xdr:spPr>
        <a:xfrm flipV="1">
          <a:off x="10476865" y="9701530"/>
          <a:ext cx="0" cy="1304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204" name="【体育館・プール】&#10;一人当たり面積最小値テキスト"/>
        <xdr:cNvSpPr txBox="1"/>
      </xdr:nvSpPr>
      <xdr:spPr>
        <a:xfrm>
          <a:off x="10515600" y="1100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205" name="直線コネクタ 204"/>
        <xdr:cNvCxnSpPr/>
      </xdr:nvCxnSpPr>
      <xdr:spPr>
        <a:xfrm>
          <a:off x="10388600" y="1100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206" name="【体育館・プール】&#10;一人当たり面積最大値テキスト"/>
        <xdr:cNvSpPr txBox="1"/>
      </xdr:nvSpPr>
      <xdr:spPr>
        <a:xfrm>
          <a:off x="10515600" y="9476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207" name="直線コネクタ 206"/>
        <xdr:cNvCxnSpPr/>
      </xdr:nvCxnSpPr>
      <xdr:spPr>
        <a:xfrm>
          <a:off x="10388600" y="9701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58437</xdr:rowOff>
    </xdr:from>
    <xdr:ext cx="469744" cy="259045"/>
    <xdr:sp macro="" textlink="">
      <xdr:nvSpPr>
        <xdr:cNvPr id="208" name="【体育館・プール】&#10;一人当たり面積平均値テキスト"/>
        <xdr:cNvSpPr txBox="1"/>
      </xdr:nvSpPr>
      <xdr:spPr>
        <a:xfrm>
          <a:off x="10515600" y="10688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9" name="フローチャート: 判断 208"/>
        <xdr:cNvSpPr/>
      </xdr:nvSpPr>
      <xdr:spPr>
        <a:xfrm>
          <a:off x="10426700" y="1083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38100</xdr:rowOff>
    </xdr:from>
    <xdr:to>
      <xdr:col>50</xdr:col>
      <xdr:colOff>165100</xdr:colOff>
      <xdr:row>63</xdr:row>
      <xdr:rowOff>139700</xdr:rowOff>
    </xdr:to>
    <xdr:sp macro="" textlink="">
      <xdr:nvSpPr>
        <xdr:cNvPr id="210" name="フローチャート: 判断 209"/>
        <xdr:cNvSpPr/>
      </xdr:nvSpPr>
      <xdr:spPr>
        <a:xfrm>
          <a:off x="9588500" y="1083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45720</xdr:rowOff>
    </xdr:from>
    <xdr:to>
      <xdr:col>46</xdr:col>
      <xdr:colOff>38100</xdr:colOff>
      <xdr:row>63</xdr:row>
      <xdr:rowOff>147320</xdr:rowOff>
    </xdr:to>
    <xdr:sp macro="" textlink="">
      <xdr:nvSpPr>
        <xdr:cNvPr id="211" name="フローチャート: 判断 210"/>
        <xdr:cNvSpPr/>
      </xdr:nvSpPr>
      <xdr:spPr>
        <a:xfrm>
          <a:off x="8699500" y="1084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31750</xdr:rowOff>
    </xdr:from>
    <xdr:to>
      <xdr:col>41</xdr:col>
      <xdr:colOff>101600</xdr:colOff>
      <xdr:row>63</xdr:row>
      <xdr:rowOff>133350</xdr:rowOff>
    </xdr:to>
    <xdr:sp macro="" textlink="">
      <xdr:nvSpPr>
        <xdr:cNvPr id="212" name="フローチャート: 判断 211"/>
        <xdr:cNvSpPr/>
      </xdr:nvSpPr>
      <xdr:spPr>
        <a:xfrm>
          <a:off x="7810500" y="1083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3" name="テキスト ボックス 21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4" name="テキスト ボックス 21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5" name="テキスト ボックス 21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6" name="テキスト ボックス 21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7" name="テキスト ボックス 21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91440</xdr:rowOff>
    </xdr:from>
    <xdr:to>
      <xdr:col>55</xdr:col>
      <xdr:colOff>50800</xdr:colOff>
      <xdr:row>64</xdr:row>
      <xdr:rowOff>21590</xdr:rowOff>
    </xdr:to>
    <xdr:sp macro="" textlink="">
      <xdr:nvSpPr>
        <xdr:cNvPr id="218" name="楕円 217"/>
        <xdr:cNvSpPr/>
      </xdr:nvSpPr>
      <xdr:spPr>
        <a:xfrm>
          <a:off x="10426700" y="1089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13987</xdr:rowOff>
    </xdr:from>
    <xdr:ext cx="469744" cy="259045"/>
    <xdr:sp macro="" textlink="">
      <xdr:nvSpPr>
        <xdr:cNvPr id="219" name="【体育館・プール】&#10;一人当たり面積該当値テキスト"/>
        <xdr:cNvSpPr txBox="1"/>
      </xdr:nvSpPr>
      <xdr:spPr>
        <a:xfrm>
          <a:off x="10515600" y="10815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92710</xdr:rowOff>
    </xdr:from>
    <xdr:to>
      <xdr:col>50</xdr:col>
      <xdr:colOff>165100</xdr:colOff>
      <xdr:row>64</xdr:row>
      <xdr:rowOff>22860</xdr:rowOff>
    </xdr:to>
    <xdr:sp macro="" textlink="">
      <xdr:nvSpPr>
        <xdr:cNvPr id="220" name="楕円 219"/>
        <xdr:cNvSpPr/>
      </xdr:nvSpPr>
      <xdr:spPr>
        <a:xfrm>
          <a:off x="95885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142240</xdr:rowOff>
    </xdr:from>
    <xdr:to>
      <xdr:col>55</xdr:col>
      <xdr:colOff>0</xdr:colOff>
      <xdr:row>63</xdr:row>
      <xdr:rowOff>143510</xdr:rowOff>
    </xdr:to>
    <xdr:cxnSp macro="">
      <xdr:nvCxnSpPr>
        <xdr:cNvPr id="221" name="直線コネクタ 220"/>
        <xdr:cNvCxnSpPr/>
      </xdr:nvCxnSpPr>
      <xdr:spPr>
        <a:xfrm flipV="1">
          <a:off x="9639300" y="10943590"/>
          <a:ext cx="83820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92710</xdr:rowOff>
    </xdr:from>
    <xdr:to>
      <xdr:col>46</xdr:col>
      <xdr:colOff>38100</xdr:colOff>
      <xdr:row>64</xdr:row>
      <xdr:rowOff>22860</xdr:rowOff>
    </xdr:to>
    <xdr:sp macro="" textlink="">
      <xdr:nvSpPr>
        <xdr:cNvPr id="222" name="楕円 221"/>
        <xdr:cNvSpPr/>
      </xdr:nvSpPr>
      <xdr:spPr>
        <a:xfrm>
          <a:off x="8699500" y="1089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143510</xdr:rowOff>
    </xdr:from>
    <xdr:to>
      <xdr:col>50</xdr:col>
      <xdr:colOff>114300</xdr:colOff>
      <xdr:row>63</xdr:row>
      <xdr:rowOff>143510</xdr:rowOff>
    </xdr:to>
    <xdr:cxnSp macro="">
      <xdr:nvCxnSpPr>
        <xdr:cNvPr id="223" name="直線コネクタ 222"/>
        <xdr:cNvCxnSpPr/>
      </xdr:nvCxnSpPr>
      <xdr:spPr>
        <a:xfrm>
          <a:off x="8750300" y="10944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156227</xdr:rowOff>
    </xdr:from>
    <xdr:ext cx="469744" cy="259045"/>
    <xdr:sp macro="" textlink="">
      <xdr:nvSpPr>
        <xdr:cNvPr id="224" name="n_1aveValue【体育館・プール】&#10;一人当たり面積"/>
        <xdr:cNvSpPr txBox="1"/>
      </xdr:nvSpPr>
      <xdr:spPr>
        <a:xfrm>
          <a:off x="9391727" y="1061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163847</xdr:rowOff>
    </xdr:from>
    <xdr:ext cx="469744" cy="259045"/>
    <xdr:sp macro="" textlink="">
      <xdr:nvSpPr>
        <xdr:cNvPr id="225" name="n_2aveValue【体育館・プール】&#10;一人当たり面積"/>
        <xdr:cNvSpPr txBox="1"/>
      </xdr:nvSpPr>
      <xdr:spPr>
        <a:xfrm>
          <a:off x="8515427" y="1062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149877</xdr:rowOff>
    </xdr:from>
    <xdr:ext cx="469744" cy="259045"/>
    <xdr:sp macro="" textlink="">
      <xdr:nvSpPr>
        <xdr:cNvPr id="226" name="n_3aveValue【体育館・プール】&#10;一人当たり面積"/>
        <xdr:cNvSpPr txBox="1"/>
      </xdr:nvSpPr>
      <xdr:spPr>
        <a:xfrm>
          <a:off x="7626427" y="1060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13987</xdr:rowOff>
    </xdr:from>
    <xdr:ext cx="469744" cy="259045"/>
    <xdr:sp macro="" textlink="">
      <xdr:nvSpPr>
        <xdr:cNvPr id="227" name="n_1mainValue【体育館・プール】&#10;一人当たり面積"/>
        <xdr:cNvSpPr txBox="1"/>
      </xdr:nvSpPr>
      <xdr:spPr>
        <a:xfrm>
          <a:off x="9391727" y="109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13987</xdr:rowOff>
    </xdr:from>
    <xdr:ext cx="469744" cy="259045"/>
    <xdr:sp macro="" textlink="">
      <xdr:nvSpPr>
        <xdr:cNvPr id="228" name="n_2mainValue【体育館・プール】&#10;一人当たり面積"/>
        <xdr:cNvSpPr txBox="1"/>
      </xdr:nvSpPr>
      <xdr:spPr>
        <a:xfrm>
          <a:off x="8515427" y="10986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9" name="正方形/長方形 22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0" name="正方形/長方形 22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1" name="正方形/長方形 23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2" name="正方形/長方形 23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3" name="正方形/長方形 23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4" name="正方形/長方形 23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5" name="正方形/長方形 23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6" name="正方形/長方形 23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7" name="テキスト ボックス 23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8" name="直線コネクタ 23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9" name="テキスト ボックス 23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0" name="直線コネクタ 23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1" name="テキスト ボックス 24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2" name="直線コネクタ 24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3" name="テキスト ボックス 24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4" name="直線コネクタ 24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5" name="テキスト ボックス 24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6" name="直線コネクタ 24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7" name="テキスト ボックス 24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8" name="直線コネクタ 24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9" name="テキスト ボックス 24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0" name="直線コネクタ 24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1" name="テキスト ボックス 25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53" name="直線コネクタ 252"/>
        <xdr:cNvCxnSpPr/>
      </xdr:nvCxnSpPr>
      <xdr:spPr>
        <a:xfrm flipV="1">
          <a:off x="4634865" y="13584555"/>
          <a:ext cx="0" cy="1011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54" name="【福祉施設】&#10;有形固定資産減価償却率最小値テキスト"/>
        <xdr:cNvSpPr txBox="1"/>
      </xdr:nvSpPr>
      <xdr:spPr>
        <a:xfrm>
          <a:off x="4673600" y="1459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55" name="直線コネクタ 254"/>
        <xdr:cNvCxnSpPr/>
      </xdr:nvCxnSpPr>
      <xdr:spPr>
        <a:xfrm>
          <a:off x="4546600" y="1459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56" name="【福祉施設】&#10;有形固定資産減価償却率最大値テキスト"/>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57" name="直線コネクタ 256"/>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58" name="【福祉施設】&#10;有形固定資産減価償却率平均値テキスト"/>
        <xdr:cNvSpPr txBox="1"/>
      </xdr:nvSpPr>
      <xdr:spPr>
        <a:xfrm>
          <a:off x="46736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59" name="フローチャート: 判断 258"/>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12064</xdr:rowOff>
    </xdr:from>
    <xdr:to>
      <xdr:col>20</xdr:col>
      <xdr:colOff>38100</xdr:colOff>
      <xdr:row>83</xdr:row>
      <xdr:rowOff>113664</xdr:rowOff>
    </xdr:to>
    <xdr:sp macro="" textlink="">
      <xdr:nvSpPr>
        <xdr:cNvPr id="260" name="フローチャート: 判断 259"/>
        <xdr:cNvSpPr/>
      </xdr:nvSpPr>
      <xdr:spPr>
        <a:xfrm>
          <a:off x="3746500" y="1424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46355</xdr:rowOff>
    </xdr:from>
    <xdr:to>
      <xdr:col>15</xdr:col>
      <xdr:colOff>101600</xdr:colOff>
      <xdr:row>83</xdr:row>
      <xdr:rowOff>147955</xdr:rowOff>
    </xdr:to>
    <xdr:sp macro="" textlink="">
      <xdr:nvSpPr>
        <xdr:cNvPr id="261" name="フローチャート: 判断 260"/>
        <xdr:cNvSpPr/>
      </xdr:nvSpPr>
      <xdr:spPr>
        <a:xfrm>
          <a:off x="2857500" y="14276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86361</xdr:rowOff>
    </xdr:from>
    <xdr:to>
      <xdr:col>10</xdr:col>
      <xdr:colOff>165100</xdr:colOff>
      <xdr:row>84</xdr:row>
      <xdr:rowOff>16511</xdr:rowOff>
    </xdr:to>
    <xdr:sp macro="" textlink="">
      <xdr:nvSpPr>
        <xdr:cNvPr id="262" name="フローチャート: 判断 261"/>
        <xdr:cNvSpPr/>
      </xdr:nvSpPr>
      <xdr:spPr>
        <a:xfrm>
          <a:off x="1968500" y="1431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3" name="テキスト ボックス 26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4" name="テキスト ボックス 26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5" name="テキスト ボックス 26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6" name="テキスト ボックス 26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7" name="テキスト ボックス 26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68" name="楕円 267"/>
        <xdr:cNvSpPr/>
      </xdr:nvSpPr>
      <xdr:spPr>
        <a:xfrm>
          <a:off x="4584700" y="1412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90188</xdr:rowOff>
    </xdr:from>
    <xdr:ext cx="405111" cy="259045"/>
    <xdr:sp macro="" textlink="">
      <xdr:nvSpPr>
        <xdr:cNvPr id="269" name="【福祉施設】&#10;有形固定資産減価償却率該当値テキスト"/>
        <xdr:cNvSpPr txBox="1"/>
      </xdr:nvSpPr>
      <xdr:spPr>
        <a:xfrm>
          <a:off x="4673600" y="13977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93980</xdr:rowOff>
    </xdr:from>
    <xdr:to>
      <xdr:col>20</xdr:col>
      <xdr:colOff>38100</xdr:colOff>
      <xdr:row>83</xdr:row>
      <xdr:rowOff>24130</xdr:rowOff>
    </xdr:to>
    <xdr:sp macro="" textlink="">
      <xdr:nvSpPr>
        <xdr:cNvPr id="270" name="楕円 269"/>
        <xdr:cNvSpPr/>
      </xdr:nvSpPr>
      <xdr:spPr>
        <a:xfrm>
          <a:off x="3746500" y="14152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118111</xdr:rowOff>
    </xdr:from>
    <xdr:to>
      <xdr:col>24</xdr:col>
      <xdr:colOff>63500</xdr:colOff>
      <xdr:row>82</xdr:row>
      <xdr:rowOff>144780</xdr:rowOff>
    </xdr:to>
    <xdr:cxnSp macro="">
      <xdr:nvCxnSpPr>
        <xdr:cNvPr id="271" name="直線コネクタ 270"/>
        <xdr:cNvCxnSpPr/>
      </xdr:nvCxnSpPr>
      <xdr:spPr>
        <a:xfrm flipV="1">
          <a:off x="3797300" y="141770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133986</xdr:rowOff>
    </xdr:from>
    <xdr:to>
      <xdr:col>15</xdr:col>
      <xdr:colOff>101600</xdr:colOff>
      <xdr:row>83</xdr:row>
      <xdr:rowOff>64136</xdr:rowOff>
    </xdr:to>
    <xdr:sp macro="" textlink="">
      <xdr:nvSpPr>
        <xdr:cNvPr id="272" name="楕円 271"/>
        <xdr:cNvSpPr/>
      </xdr:nvSpPr>
      <xdr:spPr>
        <a:xfrm>
          <a:off x="2857500" y="1419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144780</xdr:rowOff>
    </xdr:from>
    <xdr:to>
      <xdr:col>19</xdr:col>
      <xdr:colOff>177800</xdr:colOff>
      <xdr:row>83</xdr:row>
      <xdr:rowOff>13336</xdr:rowOff>
    </xdr:to>
    <xdr:cxnSp macro="">
      <xdr:nvCxnSpPr>
        <xdr:cNvPr id="273" name="直線コネクタ 272"/>
        <xdr:cNvCxnSpPr/>
      </xdr:nvCxnSpPr>
      <xdr:spPr>
        <a:xfrm flipV="1">
          <a:off x="2908300" y="14203680"/>
          <a:ext cx="8890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104791</xdr:rowOff>
    </xdr:from>
    <xdr:ext cx="405111" cy="259045"/>
    <xdr:sp macro="" textlink="">
      <xdr:nvSpPr>
        <xdr:cNvPr id="274" name="n_1aveValue【福祉施設】&#10;有形固定資産減価償却率"/>
        <xdr:cNvSpPr txBox="1"/>
      </xdr:nvSpPr>
      <xdr:spPr>
        <a:xfrm>
          <a:off x="35820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139082</xdr:rowOff>
    </xdr:from>
    <xdr:ext cx="405111" cy="259045"/>
    <xdr:sp macro="" textlink="">
      <xdr:nvSpPr>
        <xdr:cNvPr id="275" name="n_2aveValue【福祉施設】&#10;有形固定資産減価償却率"/>
        <xdr:cNvSpPr txBox="1"/>
      </xdr:nvSpPr>
      <xdr:spPr>
        <a:xfrm>
          <a:off x="2705744" y="1436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33038</xdr:rowOff>
    </xdr:from>
    <xdr:ext cx="405111" cy="259045"/>
    <xdr:sp macro="" textlink="">
      <xdr:nvSpPr>
        <xdr:cNvPr id="276" name="n_3aveValue【福祉施設】&#10;有形固定資産減価償却率"/>
        <xdr:cNvSpPr txBox="1"/>
      </xdr:nvSpPr>
      <xdr:spPr>
        <a:xfrm>
          <a:off x="1816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40657</xdr:rowOff>
    </xdr:from>
    <xdr:ext cx="405111" cy="259045"/>
    <xdr:sp macro="" textlink="">
      <xdr:nvSpPr>
        <xdr:cNvPr id="277" name="n_1mainValue【福祉施設】&#10;有形固定資産減価償却率"/>
        <xdr:cNvSpPr txBox="1"/>
      </xdr:nvSpPr>
      <xdr:spPr>
        <a:xfrm>
          <a:off x="35820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80663</xdr:rowOff>
    </xdr:from>
    <xdr:ext cx="405111" cy="259045"/>
    <xdr:sp macro="" textlink="">
      <xdr:nvSpPr>
        <xdr:cNvPr id="278" name="n_2mainValue【福祉施設】&#10;有形固定資産減価償却率"/>
        <xdr:cNvSpPr txBox="1"/>
      </xdr:nvSpPr>
      <xdr:spPr>
        <a:xfrm>
          <a:off x="27057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9" name="正方形/長方形 27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0" name="正方形/長方形 27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1" name="正方形/長方形 28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2" name="正方形/長方形 28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3" name="正方形/長方形 28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4" name="正方形/長方形 28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5" name="正方形/長方形 28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6" name="正方形/長方形 28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7" name="テキスト ボックス 28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8" name="直線コネクタ 28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9" name="直線コネクタ 28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90" name="テキスト ボックス 28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91" name="直線コネクタ 29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92" name="テキスト ボックス 29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93" name="直線コネクタ 29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94" name="テキスト ボックス 29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95" name="直線コネクタ 29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6" name="テキスト ボックス 29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7" name="直線コネクタ 29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8" name="テキスト ボックス 29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9" name="直線コネクタ 29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00" name="テキスト ボックス 299"/>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1"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302" name="直線コネクタ 301"/>
        <xdr:cNvCxnSpPr/>
      </xdr:nvCxnSpPr>
      <xdr:spPr>
        <a:xfrm flipV="1">
          <a:off x="10476865" y="133731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303" name="【福祉施設】&#10;一人当たり面積最小値テキスト"/>
        <xdr:cNvSpPr txBox="1"/>
      </xdr:nvSpPr>
      <xdr:spPr>
        <a:xfrm>
          <a:off x="10515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304" name="直線コネクタ 303"/>
        <xdr:cNvCxnSpPr/>
      </xdr:nvCxnSpPr>
      <xdr:spPr>
        <a:xfrm>
          <a:off x="10388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305" name="【福祉施設】&#10;一人当たり面積最大値テキスト"/>
        <xdr:cNvSpPr txBox="1"/>
      </xdr:nvSpPr>
      <xdr:spPr>
        <a:xfrm>
          <a:off x="10515600" y="1314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306" name="直線コネクタ 305"/>
        <xdr:cNvCxnSpPr/>
      </xdr:nvCxnSpPr>
      <xdr:spPr>
        <a:xfrm>
          <a:off x="10388600" y="1337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307" name="【福祉施設】&#10;一人当たり面積平均値テキスト"/>
        <xdr:cNvSpPr txBox="1"/>
      </xdr:nvSpPr>
      <xdr:spPr>
        <a:xfrm>
          <a:off x="10515600" y="14390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08" name="フローチャート: 判断 307"/>
        <xdr:cNvSpPr/>
      </xdr:nvSpPr>
      <xdr:spPr>
        <a:xfrm>
          <a:off x="10426700" y="1441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309" name="フローチャート: 判断 308"/>
        <xdr:cNvSpPr/>
      </xdr:nvSpPr>
      <xdr:spPr>
        <a:xfrm>
          <a:off x="9588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158750</xdr:rowOff>
    </xdr:from>
    <xdr:to>
      <xdr:col>46</xdr:col>
      <xdr:colOff>38100</xdr:colOff>
      <xdr:row>84</xdr:row>
      <xdr:rowOff>88900</xdr:rowOff>
    </xdr:to>
    <xdr:sp macro="" textlink="">
      <xdr:nvSpPr>
        <xdr:cNvPr id="310" name="フローチャート: 判断 309"/>
        <xdr:cNvSpPr/>
      </xdr:nvSpPr>
      <xdr:spPr>
        <a:xfrm>
          <a:off x="8699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78739</xdr:rowOff>
    </xdr:from>
    <xdr:to>
      <xdr:col>41</xdr:col>
      <xdr:colOff>101600</xdr:colOff>
      <xdr:row>85</xdr:row>
      <xdr:rowOff>8889</xdr:rowOff>
    </xdr:to>
    <xdr:sp macro="" textlink="">
      <xdr:nvSpPr>
        <xdr:cNvPr id="311" name="フローチャート: 判断 310"/>
        <xdr:cNvSpPr/>
      </xdr:nvSpPr>
      <xdr:spPr>
        <a:xfrm>
          <a:off x="7810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2" name="テキスト ボックス 31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3" name="テキスト ボックス 31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4" name="テキスト ボックス 31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5" name="テキスト ボックス 31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6" name="テキスト ボックス 31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67311</xdr:rowOff>
    </xdr:from>
    <xdr:to>
      <xdr:col>55</xdr:col>
      <xdr:colOff>50800</xdr:colOff>
      <xdr:row>83</xdr:row>
      <xdr:rowOff>168911</xdr:rowOff>
    </xdr:to>
    <xdr:sp macro="" textlink="">
      <xdr:nvSpPr>
        <xdr:cNvPr id="317" name="楕円 316"/>
        <xdr:cNvSpPr/>
      </xdr:nvSpPr>
      <xdr:spPr>
        <a:xfrm>
          <a:off x="104267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90188</xdr:rowOff>
    </xdr:from>
    <xdr:ext cx="469744" cy="259045"/>
    <xdr:sp macro="" textlink="">
      <xdr:nvSpPr>
        <xdr:cNvPr id="318" name="【福祉施設】&#10;一人当たり面積該当値テキスト"/>
        <xdr:cNvSpPr txBox="1"/>
      </xdr:nvSpPr>
      <xdr:spPr>
        <a:xfrm>
          <a:off x="10515600" y="1414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67311</xdr:rowOff>
    </xdr:from>
    <xdr:to>
      <xdr:col>50</xdr:col>
      <xdr:colOff>165100</xdr:colOff>
      <xdr:row>83</xdr:row>
      <xdr:rowOff>168911</xdr:rowOff>
    </xdr:to>
    <xdr:sp macro="" textlink="">
      <xdr:nvSpPr>
        <xdr:cNvPr id="319" name="楕円 318"/>
        <xdr:cNvSpPr/>
      </xdr:nvSpPr>
      <xdr:spPr>
        <a:xfrm>
          <a:off x="9588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118111</xdr:rowOff>
    </xdr:from>
    <xdr:to>
      <xdr:col>55</xdr:col>
      <xdr:colOff>0</xdr:colOff>
      <xdr:row>83</xdr:row>
      <xdr:rowOff>118111</xdr:rowOff>
    </xdr:to>
    <xdr:cxnSp macro="">
      <xdr:nvCxnSpPr>
        <xdr:cNvPr id="320" name="直線コネクタ 319"/>
        <xdr:cNvCxnSpPr/>
      </xdr:nvCxnSpPr>
      <xdr:spPr>
        <a:xfrm>
          <a:off x="9639300" y="1434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67311</xdr:rowOff>
    </xdr:from>
    <xdr:to>
      <xdr:col>46</xdr:col>
      <xdr:colOff>38100</xdr:colOff>
      <xdr:row>83</xdr:row>
      <xdr:rowOff>168911</xdr:rowOff>
    </xdr:to>
    <xdr:sp macro="" textlink="">
      <xdr:nvSpPr>
        <xdr:cNvPr id="321" name="楕円 320"/>
        <xdr:cNvSpPr/>
      </xdr:nvSpPr>
      <xdr:spPr>
        <a:xfrm>
          <a:off x="8699500" y="1429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118111</xdr:rowOff>
    </xdr:from>
    <xdr:to>
      <xdr:col>50</xdr:col>
      <xdr:colOff>114300</xdr:colOff>
      <xdr:row>83</xdr:row>
      <xdr:rowOff>118111</xdr:rowOff>
    </xdr:to>
    <xdr:cxnSp macro="">
      <xdr:nvCxnSpPr>
        <xdr:cNvPr id="322" name="直線コネクタ 321"/>
        <xdr:cNvCxnSpPr/>
      </xdr:nvCxnSpPr>
      <xdr:spPr>
        <a:xfrm>
          <a:off x="8750300" y="1434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87647</xdr:rowOff>
    </xdr:from>
    <xdr:ext cx="469744" cy="259045"/>
    <xdr:sp macro="" textlink="">
      <xdr:nvSpPr>
        <xdr:cNvPr id="323" name="n_1aveValue【福祉施設】&#10;一人当たり面積"/>
        <xdr:cNvSpPr txBox="1"/>
      </xdr:nvSpPr>
      <xdr:spPr>
        <a:xfrm>
          <a:off x="9391727" y="1448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80027</xdr:rowOff>
    </xdr:from>
    <xdr:ext cx="469744" cy="259045"/>
    <xdr:sp macro="" textlink="">
      <xdr:nvSpPr>
        <xdr:cNvPr id="324" name="n_2aveValue【福祉施設】&#10;一人当たり面積"/>
        <xdr:cNvSpPr txBox="1"/>
      </xdr:nvSpPr>
      <xdr:spPr>
        <a:xfrm>
          <a:off x="8515427" y="1448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25416</xdr:rowOff>
    </xdr:from>
    <xdr:ext cx="469744" cy="259045"/>
    <xdr:sp macro="" textlink="">
      <xdr:nvSpPr>
        <xdr:cNvPr id="325" name="n_3aveValue【福祉施設】&#10;一人当たり面積"/>
        <xdr:cNvSpPr txBox="1"/>
      </xdr:nvSpPr>
      <xdr:spPr>
        <a:xfrm>
          <a:off x="7626427" y="1425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13988</xdr:rowOff>
    </xdr:from>
    <xdr:ext cx="469744" cy="259045"/>
    <xdr:sp macro="" textlink="">
      <xdr:nvSpPr>
        <xdr:cNvPr id="326" name="n_1mainValue【福祉施設】&#10;一人当たり面積"/>
        <xdr:cNvSpPr txBox="1"/>
      </xdr:nvSpPr>
      <xdr:spPr>
        <a:xfrm>
          <a:off x="93917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13988</xdr:rowOff>
    </xdr:from>
    <xdr:ext cx="469744" cy="259045"/>
    <xdr:sp macro="" textlink="">
      <xdr:nvSpPr>
        <xdr:cNvPr id="327" name="n_2mainValue【福祉施設】&#10;一人当たり面積"/>
        <xdr:cNvSpPr txBox="1"/>
      </xdr:nvSpPr>
      <xdr:spPr>
        <a:xfrm>
          <a:off x="8515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8" name="正方形/長方形 32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9" name="正方形/長方形 32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0" name="正方形/長方形 32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1" name="正方形/長方形 33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2" name="正方形/長方形 33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3" name="正方形/長方形 33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4" name="正方形/長方形 33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5" name="正方形/長方形 33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6" name="テキスト ボックス 33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7" name="直線コネクタ 33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8" name="直線コネクタ 33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9" name="テキスト ボックス 338"/>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40" name="直線コネクタ 33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41" name="テキスト ボックス 34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42" name="直線コネクタ 34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43" name="テキスト ボックス 34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44" name="直線コネクタ 34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45" name="テキスト ボックス 34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46" name="直線コネクタ 34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7" name="テキスト ボックス 34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8" name="直線コネクタ 34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9" name="テキスト ボックス 348"/>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50" name="直線コネクタ 34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51" name="テキスト ボックス 35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5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53" name="直線コネクタ 352"/>
        <xdr:cNvCxnSpPr/>
      </xdr:nvCxnSpPr>
      <xdr:spPr>
        <a:xfrm flipV="1">
          <a:off x="4634865" y="17142823"/>
          <a:ext cx="0" cy="13846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54" name="【市民会館】&#10;有形固定資産減価償却率最小値テキスト"/>
        <xdr:cNvSpPr txBox="1"/>
      </xdr:nvSpPr>
      <xdr:spPr>
        <a:xfrm>
          <a:off x="4673600" y="1853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55" name="直線コネクタ 354"/>
        <xdr:cNvCxnSpPr/>
      </xdr:nvCxnSpPr>
      <xdr:spPr>
        <a:xfrm>
          <a:off x="4546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56" name="【市民会館】&#10;有形固定資産減価償却率最大値テキスト"/>
        <xdr:cNvSpPr txBox="1"/>
      </xdr:nvSpPr>
      <xdr:spPr>
        <a:xfrm>
          <a:off x="4673600" y="16918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57" name="直線コネクタ 356"/>
        <xdr:cNvCxnSpPr/>
      </xdr:nvCxnSpPr>
      <xdr:spPr>
        <a:xfrm>
          <a:off x="4546600" y="17142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58" name="【市民会館】&#10;有形固定資産減価償却率平均値テキスト"/>
        <xdr:cNvSpPr txBox="1"/>
      </xdr:nvSpPr>
      <xdr:spPr>
        <a:xfrm>
          <a:off x="4673600" y="177921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59" name="フローチャート: 判断 358"/>
        <xdr:cNvSpPr/>
      </xdr:nvSpPr>
      <xdr:spPr>
        <a:xfrm>
          <a:off x="4584700" y="1781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133169</xdr:rowOff>
    </xdr:from>
    <xdr:to>
      <xdr:col>20</xdr:col>
      <xdr:colOff>38100</xdr:colOff>
      <xdr:row>104</xdr:row>
      <xdr:rowOff>63319</xdr:rowOff>
    </xdr:to>
    <xdr:sp macro="" textlink="">
      <xdr:nvSpPr>
        <xdr:cNvPr id="360" name="フローチャート: 判断 359"/>
        <xdr:cNvSpPr/>
      </xdr:nvSpPr>
      <xdr:spPr>
        <a:xfrm>
          <a:off x="3746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152763</xdr:rowOff>
    </xdr:from>
    <xdr:to>
      <xdr:col>15</xdr:col>
      <xdr:colOff>101600</xdr:colOff>
      <xdr:row>104</xdr:row>
      <xdr:rowOff>82913</xdr:rowOff>
    </xdr:to>
    <xdr:sp macro="" textlink="">
      <xdr:nvSpPr>
        <xdr:cNvPr id="361" name="フローチャート: 判断 360"/>
        <xdr:cNvSpPr/>
      </xdr:nvSpPr>
      <xdr:spPr>
        <a:xfrm>
          <a:off x="2857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5806</xdr:rowOff>
    </xdr:from>
    <xdr:to>
      <xdr:col>10</xdr:col>
      <xdr:colOff>165100</xdr:colOff>
      <xdr:row>104</xdr:row>
      <xdr:rowOff>107406</xdr:rowOff>
    </xdr:to>
    <xdr:sp macro="" textlink="">
      <xdr:nvSpPr>
        <xdr:cNvPr id="362" name="フローチャート: 判断 361"/>
        <xdr:cNvSpPr/>
      </xdr:nvSpPr>
      <xdr:spPr>
        <a:xfrm>
          <a:off x="1968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63" name="テキスト ボックス 362"/>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64" name="テキスト ボックス 363"/>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65" name="テキスト ボックス 364"/>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66" name="テキスト ボックス 365"/>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67" name="テキスト ボックス 366"/>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10705</xdr:rowOff>
    </xdr:from>
    <xdr:to>
      <xdr:col>24</xdr:col>
      <xdr:colOff>114300</xdr:colOff>
      <xdr:row>103</xdr:row>
      <xdr:rowOff>112305</xdr:rowOff>
    </xdr:to>
    <xdr:sp macro="" textlink="">
      <xdr:nvSpPr>
        <xdr:cNvPr id="368" name="楕円 367"/>
        <xdr:cNvSpPr/>
      </xdr:nvSpPr>
      <xdr:spPr>
        <a:xfrm>
          <a:off x="4584700" y="1767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33582</xdr:rowOff>
    </xdr:from>
    <xdr:ext cx="405111" cy="259045"/>
    <xdr:sp macro="" textlink="">
      <xdr:nvSpPr>
        <xdr:cNvPr id="369" name="【市民会館】&#10;有形固定資産減価償却率該当値テキスト"/>
        <xdr:cNvSpPr txBox="1"/>
      </xdr:nvSpPr>
      <xdr:spPr>
        <a:xfrm>
          <a:off x="4673600" y="17521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46627</xdr:rowOff>
    </xdr:from>
    <xdr:to>
      <xdr:col>20</xdr:col>
      <xdr:colOff>38100</xdr:colOff>
      <xdr:row>103</xdr:row>
      <xdr:rowOff>148227</xdr:rowOff>
    </xdr:to>
    <xdr:sp macro="" textlink="">
      <xdr:nvSpPr>
        <xdr:cNvPr id="370" name="楕円 369"/>
        <xdr:cNvSpPr/>
      </xdr:nvSpPr>
      <xdr:spPr>
        <a:xfrm>
          <a:off x="3746500" y="17705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61505</xdr:rowOff>
    </xdr:from>
    <xdr:to>
      <xdr:col>24</xdr:col>
      <xdr:colOff>63500</xdr:colOff>
      <xdr:row>103</xdr:row>
      <xdr:rowOff>97427</xdr:rowOff>
    </xdr:to>
    <xdr:cxnSp macro="">
      <xdr:nvCxnSpPr>
        <xdr:cNvPr id="371" name="直線コネクタ 370"/>
        <xdr:cNvCxnSpPr/>
      </xdr:nvCxnSpPr>
      <xdr:spPr>
        <a:xfrm flipV="1">
          <a:off x="3797300" y="17720855"/>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82550</xdr:rowOff>
    </xdr:from>
    <xdr:to>
      <xdr:col>15</xdr:col>
      <xdr:colOff>101600</xdr:colOff>
      <xdr:row>104</xdr:row>
      <xdr:rowOff>12700</xdr:rowOff>
    </xdr:to>
    <xdr:sp macro="" textlink="">
      <xdr:nvSpPr>
        <xdr:cNvPr id="372" name="楕円 371"/>
        <xdr:cNvSpPr/>
      </xdr:nvSpPr>
      <xdr:spPr>
        <a:xfrm>
          <a:off x="2857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97427</xdr:rowOff>
    </xdr:from>
    <xdr:to>
      <xdr:col>19</xdr:col>
      <xdr:colOff>177800</xdr:colOff>
      <xdr:row>103</xdr:row>
      <xdr:rowOff>133350</xdr:rowOff>
    </xdr:to>
    <xdr:cxnSp macro="">
      <xdr:nvCxnSpPr>
        <xdr:cNvPr id="373" name="直線コネクタ 372"/>
        <xdr:cNvCxnSpPr/>
      </xdr:nvCxnSpPr>
      <xdr:spPr>
        <a:xfrm flipV="1">
          <a:off x="2908300" y="1775677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54446</xdr:rowOff>
    </xdr:from>
    <xdr:ext cx="405111" cy="259045"/>
    <xdr:sp macro="" textlink="">
      <xdr:nvSpPr>
        <xdr:cNvPr id="374" name="n_1aveValue【市民会館】&#10;有形固定資産減価償却率"/>
        <xdr:cNvSpPr txBox="1"/>
      </xdr:nvSpPr>
      <xdr:spPr>
        <a:xfrm>
          <a:off x="35820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74040</xdr:rowOff>
    </xdr:from>
    <xdr:ext cx="405111" cy="259045"/>
    <xdr:sp macro="" textlink="">
      <xdr:nvSpPr>
        <xdr:cNvPr id="375" name="n_2aveValue【市民会館】&#10;有形固定資産減価償却率"/>
        <xdr:cNvSpPr txBox="1"/>
      </xdr:nvSpPr>
      <xdr:spPr>
        <a:xfrm>
          <a:off x="27057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123933</xdr:rowOff>
    </xdr:from>
    <xdr:ext cx="405111" cy="259045"/>
    <xdr:sp macro="" textlink="">
      <xdr:nvSpPr>
        <xdr:cNvPr id="376" name="n_3aveValue【市民会館】&#10;有形固定資産減価償却率"/>
        <xdr:cNvSpPr txBox="1"/>
      </xdr:nvSpPr>
      <xdr:spPr>
        <a:xfrm>
          <a:off x="1816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164754</xdr:rowOff>
    </xdr:from>
    <xdr:ext cx="405111" cy="259045"/>
    <xdr:sp macro="" textlink="">
      <xdr:nvSpPr>
        <xdr:cNvPr id="377" name="n_1mainValue【市民会館】&#10;有形固定資産減価償却率"/>
        <xdr:cNvSpPr txBox="1"/>
      </xdr:nvSpPr>
      <xdr:spPr>
        <a:xfrm>
          <a:off x="3582044" y="17481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29227</xdr:rowOff>
    </xdr:from>
    <xdr:ext cx="405111" cy="259045"/>
    <xdr:sp macro="" textlink="">
      <xdr:nvSpPr>
        <xdr:cNvPr id="378" name="n_2mainValue【市民会館】&#10;有形固定資産減価償却率"/>
        <xdr:cNvSpPr txBox="1"/>
      </xdr:nvSpPr>
      <xdr:spPr>
        <a:xfrm>
          <a:off x="2705744" y="1751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9" name="正方形/長方形 37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0" name="正方形/長方形 37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1" name="正方形/長方形 38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2" name="正方形/長方形 38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3" name="正方形/長方形 38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4" name="正方形/長方形 38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5" name="正方形/長方形 38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6" name="正方形/長方形 38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87" name="テキスト ボックス 38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8" name="直線コネクタ 38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89" name="直線コネクタ 388"/>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90" name="テキスト ボックス 389"/>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91" name="直線コネクタ 39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92" name="テキスト ボックス 391"/>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93" name="直線コネクタ 392"/>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94" name="テキスト ボックス 393"/>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5" name="直線コネクタ 39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6" name="テキスト ボックス 39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98" name="直線コネクタ 397"/>
        <xdr:cNvCxnSpPr/>
      </xdr:nvCxnSpPr>
      <xdr:spPr>
        <a:xfrm flipV="1">
          <a:off x="10476865" y="17272636"/>
          <a:ext cx="0" cy="1177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99" name="【市民会館】&#10;一人当たり面積最小値テキスト"/>
        <xdr:cNvSpPr txBox="1"/>
      </xdr:nvSpPr>
      <xdr:spPr>
        <a:xfrm>
          <a:off x="10515600"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400" name="直線コネクタ 399"/>
        <xdr:cNvCxnSpPr/>
      </xdr:nvCxnSpPr>
      <xdr:spPr>
        <a:xfrm>
          <a:off x="10388600" y="1844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401" name="【市民会館】&#10;一人当たり面積最大値テキスト"/>
        <xdr:cNvSpPr txBox="1"/>
      </xdr:nvSpPr>
      <xdr:spPr>
        <a:xfrm>
          <a:off x="10515600" y="17047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402" name="直線コネクタ 401"/>
        <xdr:cNvCxnSpPr/>
      </xdr:nvCxnSpPr>
      <xdr:spPr>
        <a:xfrm>
          <a:off x="10388600" y="1727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31132</xdr:rowOff>
    </xdr:from>
    <xdr:ext cx="469744" cy="259045"/>
    <xdr:sp macro="" textlink="">
      <xdr:nvSpPr>
        <xdr:cNvPr id="403" name="【市民会館】&#10;一人当たり面積平均値テキスト"/>
        <xdr:cNvSpPr txBox="1"/>
      </xdr:nvSpPr>
      <xdr:spPr>
        <a:xfrm>
          <a:off x="10515600" y="17861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404" name="フローチャート: 判断 403"/>
        <xdr:cNvSpPr/>
      </xdr:nvSpPr>
      <xdr:spPr>
        <a:xfrm>
          <a:off x="10426700" y="1801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162561</xdr:rowOff>
    </xdr:from>
    <xdr:to>
      <xdr:col>50</xdr:col>
      <xdr:colOff>165100</xdr:colOff>
      <xdr:row>105</xdr:row>
      <xdr:rowOff>92711</xdr:rowOff>
    </xdr:to>
    <xdr:sp macro="" textlink="">
      <xdr:nvSpPr>
        <xdr:cNvPr id="405" name="フローチャート: 判断 404"/>
        <xdr:cNvSpPr/>
      </xdr:nvSpPr>
      <xdr:spPr>
        <a:xfrm>
          <a:off x="9588500" y="1799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168275</xdr:rowOff>
    </xdr:from>
    <xdr:to>
      <xdr:col>46</xdr:col>
      <xdr:colOff>38100</xdr:colOff>
      <xdr:row>105</xdr:row>
      <xdr:rowOff>98425</xdr:rowOff>
    </xdr:to>
    <xdr:sp macro="" textlink="">
      <xdr:nvSpPr>
        <xdr:cNvPr id="406" name="フローチャート: 判断 405"/>
        <xdr:cNvSpPr/>
      </xdr:nvSpPr>
      <xdr:spPr>
        <a:xfrm>
          <a:off x="8699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13970</xdr:rowOff>
    </xdr:from>
    <xdr:to>
      <xdr:col>41</xdr:col>
      <xdr:colOff>101600</xdr:colOff>
      <xdr:row>105</xdr:row>
      <xdr:rowOff>115570</xdr:rowOff>
    </xdr:to>
    <xdr:sp macro="" textlink="">
      <xdr:nvSpPr>
        <xdr:cNvPr id="407" name="フローチャート: 判断 406"/>
        <xdr:cNvSpPr/>
      </xdr:nvSpPr>
      <xdr:spPr>
        <a:xfrm>
          <a:off x="7810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8" name="テキスト ボックス 40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9" name="テキスト ボックス 40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10" name="テキスト ボックス 40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11" name="テキスト ボックス 41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2" name="テキスト ボックス 41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105411</xdr:rowOff>
    </xdr:from>
    <xdr:to>
      <xdr:col>55</xdr:col>
      <xdr:colOff>50800</xdr:colOff>
      <xdr:row>106</xdr:row>
      <xdr:rowOff>35561</xdr:rowOff>
    </xdr:to>
    <xdr:sp macro="" textlink="">
      <xdr:nvSpPr>
        <xdr:cNvPr id="413" name="楕円 412"/>
        <xdr:cNvSpPr/>
      </xdr:nvSpPr>
      <xdr:spPr>
        <a:xfrm>
          <a:off x="104267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83838</xdr:rowOff>
    </xdr:from>
    <xdr:ext cx="469744" cy="259045"/>
    <xdr:sp macro="" textlink="">
      <xdr:nvSpPr>
        <xdr:cNvPr id="414" name="【市民会館】&#10;一人当たり面積該当値テキスト"/>
        <xdr:cNvSpPr txBox="1"/>
      </xdr:nvSpPr>
      <xdr:spPr>
        <a:xfrm>
          <a:off x="10515600" y="1808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105411</xdr:rowOff>
    </xdr:from>
    <xdr:to>
      <xdr:col>50</xdr:col>
      <xdr:colOff>165100</xdr:colOff>
      <xdr:row>106</xdr:row>
      <xdr:rowOff>35561</xdr:rowOff>
    </xdr:to>
    <xdr:sp macro="" textlink="">
      <xdr:nvSpPr>
        <xdr:cNvPr id="415" name="楕円 414"/>
        <xdr:cNvSpPr/>
      </xdr:nvSpPr>
      <xdr:spPr>
        <a:xfrm>
          <a:off x="9588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156211</xdr:rowOff>
    </xdr:from>
    <xdr:to>
      <xdr:col>55</xdr:col>
      <xdr:colOff>0</xdr:colOff>
      <xdr:row>105</xdr:row>
      <xdr:rowOff>156211</xdr:rowOff>
    </xdr:to>
    <xdr:cxnSp macro="">
      <xdr:nvCxnSpPr>
        <xdr:cNvPr id="416" name="直線コネクタ 415"/>
        <xdr:cNvCxnSpPr/>
      </xdr:nvCxnSpPr>
      <xdr:spPr>
        <a:xfrm>
          <a:off x="9639300" y="1815846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105411</xdr:rowOff>
    </xdr:from>
    <xdr:to>
      <xdr:col>46</xdr:col>
      <xdr:colOff>38100</xdr:colOff>
      <xdr:row>106</xdr:row>
      <xdr:rowOff>35561</xdr:rowOff>
    </xdr:to>
    <xdr:sp macro="" textlink="">
      <xdr:nvSpPr>
        <xdr:cNvPr id="417" name="楕円 416"/>
        <xdr:cNvSpPr/>
      </xdr:nvSpPr>
      <xdr:spPr>
        <a:xfrm>
          <a:off x="8699500" y="1810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156211</xdr:rowOff>
    </xdr:from>
    <xdr:to>
      <xdr:col>50</xdr:col>
      <xdr:colOff>114300</xdr:colOff>
      <xdr:row>105</xdr:row>
      <xdr:rowOff>156211</xdr:rowOff>
    </xdr:to>
    <xdr:cxnSp macro="">
      <xdr:nvCxnSpPr>
        <xdr:cNvPr id="418" name="直線コネクタ 417"/>
        <xdr:cNvCxnSpPr/>
      </xdr:nvCxnSpPr>
      <xdr:spPr>
        <a:xfrm>
          <a:off x="8750300" y="181584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109238</xdr:rowOff>
    </xdr:from>
    <xdr:ext cx="469744" cy="259045"/>
    <xdr:sp macro="" textlink="">
      <xdr:nvSpPr>
        <xdr:cNvPr id="419" name="n_1aveValue【市民会館】&#10;一人当たり面積"/>
        <xdr:cNvSpPr txBox="1"/>
      </xdr:nvSpPr>
      <xdr:spPr>
        <a:xfrm>
          <a:off x="9391727" y="1776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114952</xdr:rowOff>
    </xdr:from>
    <xdr:ext cx="469744" cy="259045"/>
    <xdr:sp macro="" textlink="">
      <xdr:nvSpPr>
        <xdr:cNvPr id="420" name="n_2aveValue【市民会館】&#10;一人当たり面積"/>
        <xdr:cNvSpPr txBox="1"/>
      </xdr:nvSpPr>
      <xdr:spPr>
        <a:xfrm>
          <a:off x="85154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132097</xdr:rowOff>
    </xdr:from>
    <xdr:ext cx="469744" cy="259045"/>
    <xdr:sp macro="" textlink="">
      <xdr:nvSpPr>
        <xdr:cNvPr id="421" name="n_3aveValue【市民会館】&#10;一人当たり面積"/>
        <xdr:cNvSpPr txBox="1"/>
      </xdr:nvSpPr>
      <xdr:spPr>
        <a:xfrm>
          <a:off x="7626427" y="1779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26688</xdr:rowOff>
    </xdr:from>
    <xdr:ext cx="469744" cy="259045"/>
    <xdr:sp macro="" textlink="">
      <xdr:nvSpPr>
        <xdr:cNvPr id="422" name="n_1mainValue【市民会館】&#10;一人当たり面積"/>
        <xdr:cNvSpPr txBox="1"/>
      </xdr:nvSpPr>
      <xdr:spPr>
        <a:xfrm>
          <a:off x="93917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26688</xdr:rowOff>
    </xdr:from>
    <xdr:ext cx="469744" cy="259045"/>
    <xdr:sp macro="" textlink="">
      <xdr:nvSpPr>
        <xdr:cNvPr id="423" name="n_2mainValue【市民会館】&#10;一人当たり面積"/>
        <xdr:cNvSpPr txBox="1"/>
      </xdr:nvSpPr>
      <xdr:spPr>
        <a:xfrm>
          <a:off x="8515427" y="1820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4" name="正方形/長方形 42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5" name="正方形/長方形 42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6" name="正方形/長方形 42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7" name="正方形/長方形 42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8" name="正方形/長方形 42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9" name="正方形/長方形 42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30" name="正方形/長方形 42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31" name="正方形/長方形 43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2" name="テキスト ボックス 43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3" name="直線コネクタ 43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34" name="テキスト ボックス 43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5" name="直線コネクタ 43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6" name="テキスト ボックス 43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7" name="直線コネクタ 43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8" name="テキスト ボックス 43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9" name="直線コネクタ 43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40" name="テキスト ボックス 43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41" name="直線コネクタ 44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42" name="テキスト ボックス 44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43" name="直線コネクタ 44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44" name="テキスト ボックス 44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5" name="直線コネクタ 44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6" name="テキスト ボックス 44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48" name="直線コネクタ 447"/>
        <xdr:cNvCxnSpPr/>
      </xdr:nvCxnSpPr>
      <xdr:spPr>
        <a:xfrm flipV="1">
          <a:off x="16318864" y="585978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49" name="【一般廃棄物処理施設】&#10;有形固定資産減価償却率最小値テキスト"/>
        <xdr:cNvSpPr txBox="1"/>
      </xdr:nvSpPr>
      <xdr:spPr>
        <a:xfrm>
          <a:off x="16357600" y="712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50" name="直線コネクタ 449"/>
        <xdr:cNvCxnSpPr/>
      </xdr:nvCxnSpPr>
      <xdr:spPr>
        <a:xfrm>
          <a:off x="16230600" y="711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51" name="【一般廃棄物処理施設】&#10;有形固定資産減価償却率最大値テキスト"/>
        <xdr:cNvSpPr txBox="1"/>
      </xdr:nvSpPr>
      <xdr:spPr>
        <a:xfrm>
          <a:off x="16357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52" name="直線コネクタ 451"/>
        <xdr:cNvCxnSpPr/>
      </xdr:nvCxnSpPr>
      <xdr:spPr>
        <a:xfrm>
          <a:off x="16230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97807</xdr:rowOff>
    </xdr:from>
    <xdr:ext cx="405111" cy="259045"/>
    <xdr:sp macro="" textlink="">
      <xdr:nvSpPr>
        <xdr:cNvPr id="453" name="【一般廃棄物処理施設】&#10;有形固定資産減価償却率平均値テキスト"/>
        <xdr:cNvSpPr txBox="1"/>
      </xdr:nvSpPr>
      <xdr:spPr>
        <a:xfrm>
          <a:off x="16357600" y="6270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54" name="フローチャート: 判断 453"/>
        <xdr:cNvSpPr/>
      </xdr:nvSpPr>
      <xdr:spPr>
        <a:xfrm>
          <a:off x="162687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50165</xdr:rowOff>
    </xdr:from>
    <xdr:to>
      <xdr:col>81</xdr:col>
      <xdr:colOff>101600</xdr:colOff>
      <xdr:row>38</xdr:row>
      <xdr:rowOff>151765</xdr:rowOff>
    </xdr:to>
    <xdr:sp macro="" textlink="">
      <xdr:nvSpPr>
        <xdr:cNvPr id="455" name="フローチャート: 判断 454"/>
        <xdr:cNvSpPr/>
      </xdr:nvSpPr>
      <xdr:spPr>
        <a:xfrm>
          <a:off x="15430500"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149225</xdr:rowOff>
    </xdr:from>
    <xdr:to>
      <xdr:col>76</xdr:col>
      <xdr:colOff>165100</xdr:colOff>
      <xdr:row>38</xdr:row>
      <xdr:rowOff>79375</xdr:rowOff>
    </xdr:to>
    <xdr:sp macro="" textlink="">
      <xdr:nvSpPr>
        <xdr:cNvPr id="456" name="フローチャート: 判断 455"/>
        <xdr:cNvSpPr/>
      </xdr:nvSpPr>
      <xdr:spPr>
        <a:xfrm>
          <a:off x="14541500" y="649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120650</xdr:rowOff>
    </xdr:from>
    <xdr:to>
      <xdr:col>72</xdr:col>
      <xdr:colOff>38100</xdr:colOff>
      <xdr:row>39</xdr:row>
      <xdr:rowOff>50800</xdr:rowOff>
    </xdr:to>
    <xdr:sp macro="" textlink="">
      <xdr:nvSpPr>
        <xdr:cNvPr id="457" name="フローチャート: 判断 456"/>
        <xdr:cNvSpPr/>
      </xdr:nvSpPr>
      <xdr:spPr>
        <a:xfrm>
          <a:off x="13652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8" name="テキスト ボックス 45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9" name="テキスト ボックス 45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60" name="テキスト ボックス 45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1" name="テキスト ボックス 46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2" name="テキスト ボックス 46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118745</xdr:rowOff>
    </xdr:from>
    <xdr:to>
      <xdr:col>85</xdr:col>
      <xdr:colOff>177800</xdr:colOff>
      <xdr:row>40</xdr:row>
      <xdr:rowOff>48895</xdr:rowOff>
    </xdr:to>
    <xdr:sp macro="" textlink="">
      <xdr:nvSpPr>
        <xdr:cNvPr id="463" name="楕円 462"/>
        <xdr:cNvSpPr/>
      </xdr:nvSpPr>
      <xdr:spPr>
        <a:xfrm>
          <a:off x="16268700" y="6805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97172</xdr:rowOff>
    </xdr:from>
    <xdr:ext cx="405111" cy="259045"/>
    <xdr:sp macro="" textlink="">
      <xdr:nvSpPr>
        <xdr:cNvPr id="464" name="【一般廃棄物処理施設】&#10;有形固定資産減価償却率該当値テキスト"/>
        <xdr:cNvSpPr txBox="1"/>
      </xdr:nvSpPr>
      <xdr:spPr>
        <a:xfrm>
          <a:off x="16357600"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158750</xdr:rowOff>
    </xdr:from>
    <xdr:to>
      <xdr:col>81</xdr:col>
      <xdr:colOff>101600</xdr:colOff>
      <xdr:row>40</xdr:row>
      <xdr:rowOff>88900</xdr:rowOff>
    </xdr:to>
    <xdr:sp macro="" textlink="">
      <xdr:nvSpPr>
        <xdr:cNvPr id="465" name="楕円 464"/>
        <xdr:cNvSpPr/>
      </xdr:nvSpPr>
      <xdr:spPr>
        <a:xfrm>
          <a:off x="1543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169545</xdr:rowOff>
    </xdr:from>
    <xdr:to>
      <xdr:col>85</xdr:col>
      <xdr:colOff>127000</xdr:colOff>
      <xdr:row>40</xdr:row>
      <xdr:rowOff>38100</xdr:rowOff>
    </xdr:to>
    <xdr:cxnSp macro="">
      <xdr:nvCxnSpPr>
        <xdr:cNvPr id="466" name="直線コネクタ 465"/>
        <xdr:cNvCxnSpPr/>
      </xdr:nvCxnSpPr>
      <xdr:spPr>
        <a:xfrm flipV="1">
          <a:off x="15481300" y="6856095"/>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25400</xdr:rowOff>
    </xdr:from>
    <xdr:to>
      <xdr:col>76</xdr:col>
      <xdr:colOff>165100</xdr:colOff>
      <xdr:row>40</xdr:row>
      <xdr:rowOff>127000</xdr:rowOff>
    </xdr:to>
    <xdr:sp macro="" textlink="">
      <xdr:nvSpPr>
        <xdr:cNvPr id="467" name="楕円 466"/>
        <xdr:cNvSpPr/>
      </xdr:nvSpPr>
      <xdr:spPr>
        <a:xfrm>
          <a:off x="14541500" y="688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38100</xdr:rowOff>
    </xdr:from>
    <xdr:to>
      <xdr:col>81</xdr:col>
      <xdr:colOff>50800</xdr:colOff>
      <xdr:row>40</xdr:row>
      <xdr:rowOff>76200</xdr:rowOff>
    </xdr:to>
    <xdr:cxnSp macro="">
      <xdr:nvCxnSpPr>
        <xdr:cNvPr id="468" name="直線コネクタ 467"/>
        <xdr:cNvCxnSpPr/>
      </xdr:nvCxnSpPr>
      <xdr:spPr>
        <a:xfrm flipV="1">
          <a:off x="14592300" y="6896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168292</xdr:rowOff>
    </xdr:from>
    <xdr:ext cx="405111" cy="259045"/>
    <xdr:sp macro="" textlink="">
      <xdr:nvSpPr>
        <xdr:cNvPr id="469" name="n_1aveValue【一般廃棄物処理施設】&#10;有形固定資産減価償却率"/>
        <xdr:cNvSpPr txBox="1"/>
      </xdr:nvSpPr>
      <xdr:spPr>
        <a:xfrm>
          <a:off x="15266044" y="6340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95902</xdr:rowOff>
    </xdr:from>
    <xdr:ext cx="405111" cy="259045"/>
    <xdr:sp macro="" textlink="">
      <xdr:nvSpPr>
        <xdr:cNvPr id="470" name="n_2aveValue【一般廃棄物処理施設】&#10;有形固定資産減価償却率"/>
        <xdr:cNvSpPr txBox="1"/>
      </xdr:nvSpPr>
      <xdr:spPr>
        <a:xfrm>
          <a:off x="14389744" y="6268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67327</xdr:rowOff>
    </xdr:from>
    <xdr:ext cx="405111" cy="259045"/>
    <xdr:sp macro="" textlink="">
      <xdr:nvSpPr>
        <xdr:cNvPr id="471" name="n_3aveValue【一般廃棄物処理施設】&#10;有形固定資産減価償却率"/>
        <xdr:cNvSpPr txBox="1"/>
      </xdr:nvSpPr>
      <xdr:spPr>
        <a:xfrm>
          <a:off x="13500744" y="6410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80027</xdr:rowOff>
    </xdr:from>
    <xdr:ext cx="405111" cy="259045"/>
    <xdr:sp macro="" textlink="">
      <xdr:nvSpPr>
        <xdr:cNvPr id="472" name="n_1mainValue【一般廃棄物処理施設】&#10;有形固定資産減価償却率"/>
        <xdr:cNvSpPr txBox="1"/>
      </xdr:nvSpPr>
      <xdr:spPr>
        <a:xfrm>
          <a:off x="15266044" y="693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118127</xdr:rowOff>
    </xdr:from>
    <xdr:ext cx="405111" cy="259045"/>
    <xdr:sp macro="" textlink="">
      <xdr:nvSpPr>
        <xdr:cNvPr id="473" name="n_2mainValue【一般廃棄物処理施設】&#10;有形固定資産減価償却率"/>
        <xdr:cNvSpPr txBox="1"/>
      </xdr:nvSpPr>
      <xdr:spPr>
        <a:xfrm>
          <a:off x="14389744" y="697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4" name="正方形/長方形 47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5" name="正方形/長方形 47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6" name="正方形/長方形 47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7" name="正方形/長方形 47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8" name="正方形/長方形 47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9" name="正方形/長方形 47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80" name="正方形/長方形 47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1" name="正方形/長方形 48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2" name="テキスト ボックス 48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3" name="直線コネクタ 48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4" name="直線コネクタ 48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5" name="テキスト ボックス 484"/>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6" name="直線コネクタ 48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87" name="テキスト ボックス 486"/>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8" name="直線コネクタ 48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89" name="テキスト ボックス 488"/>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90" name="直線コネクタ 48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91" name="テキスト ボックス 490"/>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2" name="直線コネクタ 49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93" name="テキスト ボックス 492"/>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4" name="直線コネクタ 49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95" name="テキスト ボックス 494"/>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6" name="直線コネクタ 49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97" name="テキスト ボックス 496"/>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8"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99" name="直線コネクタ 498"/>
        <xdr:cNvCxnSpPr/>
      </xdr:nvCxnSpPr>
      <xdr:spPr>
        <a:xfrm flipV="1">
          <a:off x="22160864" y="5805809"/>
          <a:ext cx="0" cy="1458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500" name="【一般廃棄物処理施設】&#10;一人当たり有形固定資産（償却資産）額最小値テキスト"/>
        <xdr:cNvSpPr txBox="1"/>
      </xdr:nvSpPr>
      <xdr:spPr>
        <a:xfrm>
          <a:off x="22199600" y="726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501" name="直線コネクタ 500"/>
        <xdr:cNvCxnSpPr/>
      </xdr:nvCxnSpPr>
      <xdr:spPr>
        <a:xfrm>
          <a:off x="22072600" y="72644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502" name="【一般廃棄物処理施設】&#10;一人当たり有形固定資産（償却資産）額最大値テキスト"/>
        <xdr:cNvSpPr txBox="1"/>
      </xdr:nvSpPr>
      <xdr:spPr>
        <a:xfrm>
          <a:off x="22199600" y="5581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503" name="直線コネクタ 502"/>
        <xdr:cNvCxnSpPr/>
      </xdr:nvCxnSpPr>
      <xdr:spPr>
        <a:xfrm>
          <a:off x="22072600" y="5805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47112</xdr:rowOff>
    </xdr:from>
    <xdr:ext cx="534377" cy="259045"/>
    <xdr:sp macro="" textlink="">
      <xdr:nvSpPr>
        <xdr:cNvPr id="504" name="【一般廃棄物処理施設】&#10;一人当たり有形固定資産（償却資産）額平均値テキスト"/>
        <xdr:cNvSpPr txBox="1"/>
      </xdr:nvSpPr>
      <xdr:spPr>
        <a:xfrm>
          <a:off x="22199600" y="63907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505" name="フローチャート: 判断 504"/>
        <xdr:cNvSpPr/>
      </xdr:nvSpPr>
      <xdr:spPr>
        <a:xfrm>
          <a:off x="22110700" y="6539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142933</xdr:rowOff>
    </xdr:from>
    <xdr:to>
      <xdr:col>112</xdr:col>
      <xdr:colOff>38100</xdr:colOff>
      <xdr:row>39</xdr:row>
      <xdr:rowOff>73083</xdr:rowOff>
    </xdr:to>
    <xdr:sp macro="" textlink="">
      <xdr:nvSpPr>
        <xdr:cNvPr id="506" name="フローチャート: 判断 505"/>
        <xdr:cNvSpPr/>
      </xdr:nvSpPr>
      <xdr:spPr>
        <a:xfrm>
          <a:off x="21272500" y="665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1081</xdr:rowOff>
    </xdr:from>
    <xdr:to>
      <xdr:col>107</xdr:col>
      <xdr:colOff>101600</xdr:colOff>
      <xdr:row>39</xdr:row>
      <xdr:rowOff>102681</xdr:rowOff>
    </xdr:to>
    <xdr:sp macro="" textlink="">
      <xdr:nvSpPr>
        <xdr:cNvPr id="507" name="フローチャート: 判断 506"/>
        <xdr:cNvSpPr/>
      </xdr:nvSpPr>
      <xdr:spPr>
        <a:xfrm>
          <a:off x="20383500" y="668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21808</xdr:rowOff>
    </xdr:from>
    <xdr:to>
      <xdr:col>102</xdr:col>
      <xdr:colOff>165100</xdr:colOff>
      <xdr:row>39</xdr:row>
      <xdr:rowOff>123408</xdr:rowOff>
    </xdr:to>
    <xdr:sp macro="" textlink="">
      <xdr:nvSpPr>
        <xdr:cNvPr id="508" name="フローチャート: 判断 507"/>
        <xdr:cNvSpPr/>
      </xdr:nvSpPr>
      <xdr:spPr>
        <a:xfrm>
          <a:off x="19494500" y="670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9" name="テキスト ボックス 50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10" name="テキスト ボックス 50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1" name="テキスト ボックス 51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2" name="テキスト ボックス 51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3" name="テキスト ボックス 51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138960</xdr:rowOff>
    </xdr:from>
    <xdr:to>
      <xdr:col>116</xdr:col>
      <xdr:colOff>114300</xdr:colOff>
      <xdr:row>41</xdr:row>
      <xdr:rowOff>69110</xdr:rowOff>
    </xdr:to>
    <xdr:sp macro="" textlink="">
      <xdr:nvSpPr>
        <xdr:cNvPr id="514" name="楕円 513"/>
        <xdr:cNvSpPr/>
      </xdr:nvSpPr>
      <xdr:spPr>
        <a:xfrm>
          <a:off x="22110700" y="699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117387</xdr:rowOff>
    </xdr:from>
    <xdr:ext cx="534377" cy="259045"/>
    <xdr:sp macro="" textlink="">
      <xdr:nvSpPr>
        <xdr:cNvPr id="515" name="【一般廃棄物処理施設】&#10;一人当たり有形固定資産（償却資産）額該当値テキスト"/>
        <xdr:cNvSpPr txBox="1"/>
      </xdr:nvSpPr>
      <xdr:spPr>
        <a:xfrm>
          <a:off x="22199600" y="6975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143358</xdr:rowOff>
    </xdr:from>
    <xdr:to>
      <xdr:col>112</xdr:col>
      <xdr:colOff>38100</xdr:colOff>
      <xdr:row>41</xdr:row>
      <xdr:rowOff>73508</xdr:rowOff>
    </xdr:to>
    <xdr:sp macro="" textlink="">
      <xdr:nvSpPr>
        <xdr:cNvPr id="516" name="楕円 515"/>
        <xdr:cNvSpPr/>
      </xdr:nvSpPr>
      <xdr:spPr>
        <a:xfrm>
          <a:off x="21272500" y="700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18310</xdr:rowOff>
    </xdr:from>
    <xdr:to>
      <xdr:col>116</xdr:col>
      <xdr:colOff>63500</xdr:colOff>
      <xdr:row>41</xdr:row>
      <xdr:rowOff>22708</xdr:rowOff>
    </xdr:to>
    <xdr:cxnSp macro="">
      <xdr:nvCxnSpPr>
        <xdr:cNvPr id="517" name="直線コネクタ 516"/>
        <xdr:cNvCxnSpPr/>
      </xdr:nvCxnSpPr>
      <xdr:spPr>
        <a:xfrm flipV="1">
          <a:off x="21323300" y="7047760"/>
          <a:ext cx="838200" cy="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147341</xdr:rowOff>
    </xdr:from>
    <xdr:to>
      <xdr:col>107</xdr:col>
      <xdr:colOff>101600</xdr:colOff>
      <xdr:row>41</xdr:row>
      <xdr:rowOff>77491</xdr:rowOff>
    </xdr:to>
    <xdr:sp macro="" textlink="">
      <xdr:nvSpPr>
        <xdr:cNvPr id="518" name="楕円 517"/>
        <xdr:cNvSpPr/>
      </xdr:nvSpPr>
      <xdr:spPr>
        <a:xfrm>
          <a:off x="20383500" y="7005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22708</xdr:rowOff>
    </xdr:from>
    <xdr:to>
      <xdr:col>111</xdr:col>
      <xdr:colOff>177800</xdr:colOff>
      <xdr:row>41</xdr:row>
      <xdr:rowOff>26691</xdr:rowOff>
    </xdr:to>
    <xdr:cxnSp macro="">
      <xdr:nvCxnSpPr>
        <xdr:cNvPr id="519" name="直線コネクタ 518"/>
        <xdr:cNvCxnSpPr/>
      </xdr:nvCxnSpPr>
      <xdr:spPr>
        <a:xfrm flipV="1">
          <a:off x="20434300" y="7052158"/>
          <a:ext cx="889000" cy="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89610</xdr:rowOff>
    </xdr:from>
    <xdr:ext cx="534377" cy="259045"/>
    <xdr:sp macro="" textlink="">
      <xdr:nvSpPr>
        <xdr:cNvPr id="520" name="n_1aveValue【一般廃棄物処理施設】&#10;一人当たり有形固定資産（償却資産）額"/>
        <xdr:cNvSpPr txBox="1"/>
      </xdr:nvSpPr>
      <xdr:spPr>
        <a:xfrm>
          <a:off x="21043411" y="6433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119208</xdr:rowOff>
    </xdr:from>
    <xdr:ext cx="534377" cy="259045"/>
    <xdr:sp macro="" textlink="">
      <xdr:nvSpPr>
        <xdr:cNvPr id="521" name="n_2aveValue【一般廃棄物処理施設】&#10;一人当たり有形固定資産（償却資産）額"/>
        <xdr:cNvSpPr txBox="1"/>
      </xdr:nvSpPr>
      <xdr:spPr>
        <a:xfrm>
          <a:off x="20167111" y="6462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139935</xdr:rowOff>
    </xdr:from>
    <xdr:ext cx="534377" cy="259045"/>
    <xdr:sp macro="" textlink="">
      <xdr:nvSpPr>
        <xdr:cNvPr id="522" name="n_3aveValue【一般廃棄物処理施設】&#10;一人当たり有形固定資産（償却資産）額"/>
        <xdr:cNvSpPr txBox="1"/>
      </xdr:nvSpPr>
      <xdr:spPr>
        <a:xfrm>
          <a:off x="19278111" y="648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64635</xdr:rowOff>
    </xdr:from>
    <xdr:ext cx="534377" cy="259045"/>
    <xdr:sp macro="" textlink="">
      <xdr:nvSpPr>
        <xdr:cNvPr id="523" name="n_1mainValue【一般廃棄物処理施設】&#10;一人当たり有形固定資産（償却資産）額"/>
        <xdr:cNvSpPr txBox="1"/>
      </xdr:nvSpPr>
      <xdr:spPr>
        <a:xfrm>
          <a:off x="21043411" y="709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68618</xdr:rowOff>
    </xdr:from>
    <xdr:ext cx="534377" cy="259045"/>
    <xdr:sp macro="" textlink="">
      <xdr:nvSpPr>
        <xdr:cNvPr id="524" name="n_2mainValue【一般廃棄物処理施設】&#10;一人当たり有形固定資産（償却資産）額"/>
        <xdr:cNvSpPr txBox="1"/>
      </xdr:nvSpPr>
      <xdr:spPr>
        <a:xfrm>
          <a:off x="20167111" y="7098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21,798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5" name="正方形/長方形 52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6" name="正方形/長方形 52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7" name="正方形/長方形 52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8" name="正方形/長方形 52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9" name="正方形/長方形 52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30" name="正方形/長方形 52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1" name="正方形/長方形 53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正方形/長方形 53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3" name="テキスト ボックス 53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4" name="直線コネクタ 53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35" name="直線コネクタ 53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36" name="テキスト ボックス 53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37" name="直線コネクタ 53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38" name="テキスト ボックス 53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39" name="直線コネクタ 53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40" name="テキスト ボックス 53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41" name="直線コネクタ 54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42" name="テキスト ボックス 54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43" name="直線コネクタ 54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44" name="テキスト ボックス 54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5" name="直線コネクタ 5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6" name="テキスト ボックス 5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48" name="直線コネクタ 547"/>
        <xdr:cNvCxnSpPr/>
      </xdr:nvCxnSpPr>
      <xdr:spPr>
        <a:xfrm flipV="1">
          <a:off x="16318864" y="9742170"/>
          <a:ext cx="0" cy="12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49" name="【保健センター・保健所】&#10;有形固定資産減価償却率最小値テキスト"/>
        <xdr:cNvSpPr txBox="1"/>
      </xdr:nvSpPr>
      <xdr:spPr>
        <a:xfrm>
          <a:off x="16357600" y="109556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50" name="直線コネクタ 549"/>
        <xdr:cNvCxnSpPr/>
      </xdr:nvCxnSpPr>
      <xdr:spPr>
        <a:xfrm>
          <a:off x="16230600" y="10951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51" name="【保健センター・保健所】&#10;有形固定資産減価償却率最大値テキスト"/>
        <xdr:cNvSpPr txBox="1"/>
      </xdr:nvSpPr>
      <xdr:spPr>
        <a:xfrm>
          <a:off x="16357600" y="9517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52" name="直線コネクタ 551"/>
        <xdr:cNvCxnSpPr/>
      </xdr:nvCxnSpPr>
      <xdr:spPr>
        <a:xfrm>
          <a:off x="16230600" y="974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53" name="【保健センター・保健所】&#10;有形固定資産減価償却率平均値テキスト"/>
        <xdr:cNvSpPr txBox="1"/>
      </xdr:nvSpPr>
      <xdr:spPr>
        <a:xfrm>
          <a:off x="16357600" y="10235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54" name="フローチャート: 判断 553"/>
        <xdr:cNvSpPr/>
      </xdr:nvSpPr>
      <xdr:spPr>
        <a:xfrm>
          <a:off x="16268700" y="1025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38735</xdr:rowOff>
    </xdr:from>
    <xdr:to>
      <xdr:col>81</xdr:col>
      <xdr:colOff>101600</xdr:colOff>
      <xdr:row>59</xdr:row>
      <xdr:rowOff>140335</xdr:rowOff>
    </xdr:to>
    <xdr:sp macro="" textlink="">
      <xdr:nvSpPr>
        <xdr:cNvPr id="555" name="フローチャート: 判断 554"/>
        <xdr:cNvSpPr/>
      </xdr:nvSpPr>
      <xdr:spPr>
        <a:xfrm>
          <a:off x="15430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71120</xdr:rowOff>
    </xdr:from>
    <xdr:to>
      <xdr:col>76</xdr:col>
      <xdr:colOff>165100</xdr:colOff>
      <xdr:row>60</xdr:row>
      <xdr:rowOff>1270</xdr:rowOff>
    </xdr:to>
    <xdr:sp macro="" textlink="">
      <xdr:nvSpPr>
        <xdr:cNvPr id="556" name="フローチャート: 判断 555"/>
        <xdr:cNvSpPr/>
      </xdr:nvSpPr>
      <xdr:spPr>
        <a:xfrm>
          <a:off x="14541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99695</xdr:rowOff>
    </xdr:from>
    <xdr:to>
      <xdr:col>72</xdr:col>
      <xdr:colOff>38100</xdr:colOff>
      <xdr:row>60</xdr:row>
      <xdr:rowOff>29845</xdr:rowOff>
    </xdr:to>
    <xdr:sp macro="" textlink="">
      <xdr:nvSpPr>
        <xdr:cNvPr id="557" name="フローチャート: 判断 556"/>
        <xdr:cNvSpPr/>
      </xdr:nvSpPr>
      <xdr:spPr>
        <a:xfrm>
          <a:off x="13652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8" name="テキスト ボックス 5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59" name="テキスト ボックス 5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0" name="テキスト ボックス 5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1" name="テキスト ボックス 5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2" name="テキスト ボックス 5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95885</xdr:rowOff>
    </xdr:from>
    <xdr:to>
      <xdr:col>85</xdr:col>
      <xdr:colOff>177800</xdr:colOff>
      <xdr:row>60</xdr:row>
      <xdr:rowOff>26035</xdr:rowOff>
    </xdr:to>
    <xdr:sp macro="" textlink="">
      <xdr:nvSpPr>
        <xdr:cNvPr id="563" name="楕円 562"/>
        <xdr:cNvSpPr/>
      </xdr:nvSpPr>
      <xdr:spPr>
        <a:xfrm>
          <a:off x="16268700" y="1021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118762</xdr:rowOff>
    </xdr:from>
    <xdr:ext cx="405111" cy="259045"/>
    <xdr:sp macro="" textlink="">
      <xdr:nvSpPr>
        <xdr:cNvPr id="564" name="【保健センター・保健所】&#10;有形固定資産減価償却率該当値テキスト"/>
        <xdr:cNvSpPr txBox="1"/>
      </xdr:nvSpPr>
      <xdr:spPr>
        <a:xfrm>
          <a:off x="16357600" y="1006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168275</xdr:rowOff>
    </xdr:from>
    <xdr:to>
      <xdr:col>81</xdr:col>
      <xdr:colOff>101600</xdr:colOff>
      <xdr:row>59</xdr:row>
      <xdr:rowOff>98425</xdr:rowOff>
    </xdr:to>
    <xdr:sp macro="" textlink="">
      <xdr:nvSpPr>
        <xdr:cNvPr id="565" name="楕円 564"/>
        <xdr:cNvSpPr/>
      </xdr:nvSpPr>
      <xdr:spPr>
        <a:xfrm>
          <a:off x="154305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47625</xdr:rowOff>
    </xdr:from>
    <xdr:to>
      <xdr:col>85</xdr:col>
      <xdr:colOff>127000</xdr:colOff>
      <xdr:row>59</xdr:row>
      <xdr:rowOff>146685</xdr:rowOff>
    </xdr:to>
    <xdr:cxnSp macro="">
      <xdr:nvCxnSpPr>
        <xdr:cNvPr id="566" name="直線コネクタ 565"/>
        <xdr:cNvCxnSpPr/>
      </xdr:nvCxnSpPr>
      <xdr:spPr>
        <a:xfrm>
          <a:off x="15481300" y="10163175"/>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33020</xdr:rowOff>
    </xdr:from>
    <xdr:to>
      <xdr:col>76</xdr:col>
      <xdr:colOff>165100</xdr:colOff>
      <xdr:row>59</xdr:row>
      <xdr:rowOff>134620</xdr:rowOff>
    </xdr:to>
    <xdr:sp macro="" textlink="">
      <xdr:nvSpPr>
        <xdr:cNvPr id="567" name="楕円 566"/>
        <xdr:cNvSpPr/>
      </xdr:nvSpPr>
      <xdr:spPr>
        <a:xfrm>
          <a:off x="14541500" y="10148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47625</xdr:rowOff>
    </xdr:from>
    <xdr:to>
      <xdr:col>81</xdr:col>
      <xdr:colOff>50800</xdr:colOff>
      <xdr:row>59</xdr:row>
      <xdr:rowOff>83820</xdr:rowOff>
    </xdr:to>
    <xdr:cxnSp macro="">
      <xdr:nvCxnSpPr>
        <xdr:cNvPr id="568" name="直線コネクタ 567"/>
        <xdr:cNvCxnSpPr/>
      </xdr:nvCxnSpPr>
      <xdr:spPr>
        <a:xfrm flipV="1">
          <a:off x="14592300" y="1016317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131462</xdr:rowOff>
    </xdr:from>
    <xdr:ext cx="405111" cy="259045"/>
    <xdr:sp macro="" textlink="">
      <xdr:nvSpPr>
        <xdr:cNvPr id="569" name="n_1aveValue【保健センター・保健所】&#10;有形固定資産減価償却率"/>
        <xdr:cNvSpPr txBox="1"/>
      </xdr:nvSpPr>
      <xdr:spPr>
        <a:xfrm>
          <a:off x="152660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163847</xdr:rowOff>
    </xdr:from>
    <xdr:ext cx="405111" cy="259045"/>
    <xdr:sp macro="" textlink="">
      <xdr:nvSpPr>
        <xdr:cNvPr id="570" name="n_2aveValue【保健センター・保健所】&#10;有形固定資産減価償却率"/>
        <xdr:cNvSpPr txBox="1"/>
      </xdr:nvSpPr>
      <xdr:spPr>
        <a:xfrm>
          <a:off x="14389744" y="1027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46372</xdr:rowOff>
    </xdr:from>
    <xdr:ext cx="405111" cy="259045"/>
    <xdr:sp macro="" textlink="">
      <xdr:nvSpPr>
        <xdr:cNvPr id="571" name="n_3aveValue【保健センター・保健所】&#10;有形固定資産減価償却率"/>
        <xdr:cNvSpPr txBox="1"/>
      </xdr:nvSpPr>
      <xdr:spPr>
        <a:xfrm>
          <a:off x="135007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114952</xdr:rowOff>
    </xdr:from>
    <xdr:ext cx="405111" cy="259045"/>
    <xdr:sp macro="" textlink="">
      <xdr:nvSpPr>
        <xdr:cNvPr id="572" name="n_1mainValue【保健センター・保健所】&#10;有形固定資産減価償却率"/>
        <xdr:cNvSpPr txBox="1"/>
      </xdr:nvSpPr>
      <xdr:spPr>
        <a:xfrm>
          <a:off x="15266044" y="9887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151147</xdr:rowOff>
    </xdr:from>
    <xdr:ext cx="405111" cy="259045"/>
    <xdr:sp macro="" textlink="">
      <xdr:nvSpPr>
        <xdr:cNvPr id="573" name="n_2mainValue【保健センター・保健所】&#10;有形固定資産減価償却率"/>
        <xdr:cNvSpPr txBox="1"/>
      </xdr:nvSpPr>
      <xdr:spPr>
        <a:xfrm>
          <a:off x="14389744" y="992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4" name="正方形/長方形 5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5" name="正方形/長方形 5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6" name="正方形/長方形 5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7" name="正方形/長方形 5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8" name="正方形/長方形 5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9" name="正方形/長方形 5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0" name="正方形/長方形 5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1" name="正方形/長方形 5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2" name="テキスト ボックス 5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3" name="直線コネクタ 5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4" name="直線コネクタ 583"/>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5" name="テキスト ボックス 584"/>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6" name="直線コネクタ 585"/>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7" name="テキスト ボックス 586"/>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8" name="直線コネクタ 587"/>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9" name="テキスト ボックス 588"/>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0" name="直線コネクタ 589"/>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1" name="テキスト ボックス 590"/>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2" name="直線コネクタ 591"/>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3" name="テキスト ボックス 592"/>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4" name="直線コネクタ 593"/>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5" name="テキスト ボックス 594"/>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6"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97" name="直線コネクタ 596"/>
        <xdr:cNvCxnSpPr/>
      </xdr:nvCxnSpPr>
      <xdr:spPr>
        <a:xfrm flipV="1">
          <a:off x="22160864" y="95440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98" name="【保健センター・保健所】&#10;一人当たり面積最小値テキスト"/>
        <xdr:cNvSpPr txBox="1"/>
      </xdr:nvSpPr>
      <xdr:spPr>
        <a:xfrm>
          <a:off x="22199600"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99" name="直線コネクタ 598"/>
        <xdr:cNvCxnSpPr/>
      </xdr:nvCxnSpPr>
      <xdr:spPr>
        <a:xfrm>
          <a:off x="22072600" y="1101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600" name="【保健センター・保健所】&#10;一人当たり面積最大値テキスト"/>
        <xdr:cNvSpPr txBox="1"/>
      </xdr:nvSpPr>
      <xdr:spPr>
        <a:xfrm>
          <a:off x="22199600" y="931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601" name="直線コネクタ 600"/>
        <xdr:cNvCxnSpPr/>
      </xdr:nvCxnSpPr>
      <xdr:spPr>
        <a:xfrm>
          <a:off x="22072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67327</xdr:rowOff>
    </xdr:from>
    <xdr:ext cx="469744" cy="259045"/>
    <xdr:sp macro="" textlink="">
      <xdr:nvSpPr>
        <xdr:cNvPr id="602" name="【保健センター・保健所】&#10;一人当たり面積平均値テキスト"/>
        <xdr:cNvSpPr txBox="1"/>
      </xdr:nvSpPr>
      <xdr:spPr>
        <a:xfrm>
          <a:off x="22199600" y="1035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603" name="フローチャート: 判断 602"/>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120650</xdr:rowOff>
    </xdr:from>
    <xdr:to>
      <xdr:col>112</xdr:col>
      <xdr:colOff>38100</xdr:colOff>
      <xdr:row>62</xdr:row>
      <xdr:rowOff>50800</xdr:rowOff>
    </xdr:to>
    <xdr:sp macro="" textlink="">
      <xdr:nvSpPr>
        <xdr:cNvPr id="604" name="フローチャート: 判断 603"/>
        <xdr:cNvSpPr/>
      </xdr:nvSpPr>
      <xdr:spPr>
        <a:xfrm>
          <a:off x="212725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158750</xdr:rowOff>
    </xdr:from>
    <xdr:to>
      <xdr:col>107</xdr:col>
      <xdr:colOff>101600</xdr:colOff>
      <xdr:row>62</xdr:row>
      <xdr:rowOff>88900</xdr:rowOff>
    </xdr:to>
    <xdr:sp macro="" textlink="">
      <xdr:nvSpPr>
        <xdr:cNvPr id="605" name="フローチャート: 判断 604"/>
        <xdr:cNvSpPr/>
      </xdr:nvSpPr>
      <xdr:spPr>
        <a:xfrm>
          <a:off x="20383500" y="1061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25400</xdr:rowOff>
    </xdr:from>
    <xdr:to>
      <xdr:col>102</xdr:col>
      <xdr:colOff>165100</xdr:colOff>
      <xdr:row>62</xdr:row>
      <xdr:rowOff>127000</xdr:rowOff>
    </xdr:to>
    <xdr:sp macro="" textlink="">
      <xdr:nvSpPr>
        <xdr:cNvPr id="606" name="フローチャート: 判断 605"/>
        <xdr:cNvSpPr/>
      </xdr:nvSpPr>
      <xdr:spPr>
        <a:xfrm>
          <a:off x="19494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7" name="テキスト ボックス 60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8" name="テキスト ボックス 60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9" name="テキスト ボックス 60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0" name="テキスト ボックス 60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1" name="テキスト ボックス 61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82550</xdr:rowOff>
    </xdr:from>
    <xdr:to>
      <xdr:col>116</xdr:col>
      <xdr:colOff>114300</xdr:colOff>
      <xdr:row>63</xdr:row>
      <xdr:rowOff>12700</xdr:rowOff>
    </xdr:to>
    <xdr:sp macro="" textlink="">
      <xdr:nvSpPr>
        <xdr:cNvPr id="612" name="楕円 611"/>
        <xdr:cNvSpPr/>
      </xdr:nvSpPr>
      <xdr:spPr>
        <a:xfrm>
          <a:off x="22110700" y="10712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60977</xdr:rowOff>
    </xdr:from>
    <xdr:ext cx="469744" cy="259045"/>
    <xdr:sp macro="" textlink="">
      <xdr:nvSpPr>
        <xdr:cNvPr id="613" name="【保健センター・保健所】&#10;一人当たり面積該当値テキスト"/>
        <xdr:cNvSpPr txBox="1"/>
      </xdr:nvSpPr>
      <xdr:spPr>
        <a:xfrm>
          <a:off x="22199600" y="10690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25400</xdr:rowOff>
    </xdr:from>
    <xdr:to>
      <xdr:col>112</xdr:col>
      <xdr:colOff>38100</xdr:colOff>
      <xdr:row>63</xdr:row>
      <xdr:rowOff>127000</xdr:rowOff>
    </xdr:to>
    <xdr:sp macro="" textlink="">
      <xdr:nvSpPr>
        <xdr:cNvPr id="614" name="楕円 613"/>
        <xdr:cNvSpPr/>
      </xdr:nvSpPr>
      <xdr:spPr>
        <a:xfrm>
          <a:off x="21272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133350</xdr:rowOff>
    </xdr:from>
    <xdr:to>
      <xdr:col>116</xdr:col>
      <xdr:colOff>63500</xdr:colOff>
      <xdr:row>63</xdr:row>
      <xdr:rowOff>76200</xdr:rowOff>
    </xdr:to>
    <xdr:cxnSp macro="">
      <xdr:nvCxnSpPr>
        <xdr:cNvPr id="615" name="直線コネクタ 614"/>
        <xdr:cNvCxnSpPr/>
      </xdr:nvCxnSpPr>
      <xdr:spPr>
        <a:xfrm flipV="1">
          <a:off x="21323300" y="107632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25400</xdr:rowOff>
    </xdr:from>
    <xdr:to>
      <xdr:col>107</xdr:col>
      <xdr:colOff>101600</xdr:colOff>
      <xdr:row>63</xdr:row>
      <xdr:rowOff>127000</xdr:rowOff>
    </xdr:to>
    <xdr:sp macro="" textlink="">
      <xdr:nvSpPr>
        <xdr:cNvPr id="616" name="楕円 615"/>
        <xdr:cNvSpPr/>
      </xdr:nvSpPr>
      <xdr:spPr>
        <a:xfrm>
          <a:off x="20383500" y="1082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76200</xdr:rowOff>
    </xdr:from>
    <xdr:to>
      <xdr:col>111</xdr:col>
      <xdr:colOff>177800</xdr:colOff>
      <xdr:row>63</xdr:row>
      <xdr:rowOff>76200</xdr:rowOff>
    </xdr:to>
    <xdr:cxnSp macro="">
      <xdr:nvCxnSpPr>
        <xdr:cNvPr id="617" name="直線コネクタ 616"/>
        <xdr:cNvCxnSpPr/>
      </xdr:nvCxnSpPr>
      <xdr:spPr>
        <a:xfrm>
          <a:off x="20434300" y="108775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67327</xdr:rowOff>
    </xdr:from>
    <xdr:ext cx="469744" cy="259045"/>
    <xdr:sp macro="" textlink="">
      <xdr:nvSpPr>
        <xdr:cNvPr id="618" name="n_1aveValue【保健センター・保健所】&#10;一人当たり面積"/>
        <xdr:cNvSpPr txBox="1"/>
      </xdr:nvSpPr>
      <xdr:spPr>
        <a:xfrm>
          <a:off x="21075727" y="1035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105427</xdr:rowOff>
    </xdr:from>
    <xdr:ext cx="469744" cy="259045"/>
    <xdr:sp macro="" textlink="">
      <xdr:nvSpPr>
        <xdr:cNvPr id="619" name="n_2aveValue【保健センター・保健所】&#10;一人当たり面積"/>
        <xdr:cNvSpPr txBox="1"/>
      </xdr:nvSpPr>
      <xdr:spPr>
        <a:xfrm>
          <a:off x="20199427" y="1039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143527</xdr:rowOff>
    </xdr:from>
    <xdr:ext cx="469744" cy="259045"/>
    <xdr:sp macro="" textlink="">
      <xdr:nvSpPr>
        <xdr:cNvPr id="620" name="n_3aveValue【保健センター・保健所】&#10;一人当たり面積"/>
        <xdr:cNvSpPr txBox="1"/>
      </xdr:nvSpPr>
      <xdr:spPr>
        <a:xfrm>
          <a:off x="19310427" y="104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118127</xdr:rowOff>
    </xdr:from>
    <xdr:ext cx="469744" cy="259045"/>
    <xdr:sp macro="" textlink="">
      <xdr:nvSpPr>
        <xdr:cNvPr id="621" name="n_1mainValue【保健センター・保健所】&#10;一人当たり面積"/>
        <xdr:cNvSpPr txBox="1"/>
      </xdr:nvSpPr>
      <xdr:spPr>
        <a:xfrm>
          <a:off x="210757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118127</xdr:rowOff>
    </xdr:from>
    <xdr:ext cx="469744" cy="259045"/>
    <xdr:sp macro="" textlink="">
      <xdr:nvSpPr>
        <xdr:cNvPr id="622" name="n_2mainValue【保健センター・保健所】&#10;一人当たり面積"/>
        <xdr:cNvSpPr txBox="1"/>
      </xdr:nvSpPr>
      <xdr:spPr>
        <a:xfrm>
          <a:off x="20199427" y="1091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33" name="テキスト ボックス 632"/>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34" name="直線コネクタ 633"/>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35" name="テキスト ボックス 634"/>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36" name="直線コネクタ 635"/>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37" name="テキスト ボックス 636"/>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38" name="直線コネクタ 637"/>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39" name="テキスト ボックス 638"/>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40" name="直線コネクタ 639"/>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41" name="テキスト ボックス 640"/>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2" name="直線コネクタ 64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3" name="テキスト ボックス 64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45" name="直線コネクタ 644"/>
        <xdr:cNvCxnSpPr/>
      </xdr:nvCxnSpPr>
      <xdr:spPr>
        <a:xfrm flipV="1">
          <a:off x="16318864" y="13447776"/>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46" name="【消防施設】&#10;有形固定資産減価償却率最小値テキスト"/>
        <xdr:cNvSpPr txBox="1"/>
      </xdr:nvSpPr>
      <xdr:spPr>
        <a:xfrm>
          <a:off x="16357600" y="1479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47" name="直線コネクタ 646"/>
        <xdr:cNvCxnSpPr/>
      </xdr:nvCxnSpPr>
      <xdr:spPr>
        <a:xfrm>
          <a:off x="16230600" y="14787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48" name="【消防施設】&#10;有形固定資産減価償却率最大値テキスト"/>
        <xdr:cNvSpPr txBox="1"/>
      </xdr:nvSpPr>
      <xdr:spPr>
        <a:xfrm>
          <a:off x="16357600" y="13223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49" name="直線コネクタ 648"/>
        <xdr:cNvCxnSpPr/>
      </xdr:nvCxnSpPr>
      <xdr:spPr>
        <a:xfrm>
          <a:off x="16230600" y="13447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76471</xdr:rowOff>
    </xdr:from>
    <xdr:ext cx="405111" cy="259045"/>
    <xdr:sp macro="" textlink="">
      <xdr:nvSpPr>
        <xdr:cNvPr id="650" name="【消防施設】&#10;有形固定資産減価償却率平均値テキスト"/>
        <xdr:cNvSpPr txBox="1"/>
      </xdr:nvSpPr>
      <xdr:spPr>
        <a:xfrm>
          <a:off x="16357600" y="13792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51" name="フローチャート: 判断 650"/>
        <xdr:cNvSpPr/>
      </xdr:nvSpPr>
      <xdr:spPr>
        <a:xfrm>
          <a:off x="16268700" y="1394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135889</xdr:rowOff>
    </xdr:from>
    <xdr:to>
      <xdr:col>81</xdr:col>
      <xdr:colOff>101600</xdr:colOff>
      <xdr:row>81</xdr:row>
      <xdr:rowOff>66039</xdr:rowOff>
    </xdr:to>
    <xdr:sp macro="" textlink="">
      <xdr:nvSpPr>
        <xdr:cNvPr id="652" name="フローチャート: 判断 651"/>
        <xdr:cNvSpPr/>
      </xdr:nvSpPr>
      <xdr:spPr>
        <a:xfrm>
          <a:off x="15430500" y="13851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163322</xdr:rowOff>
    </xdr:from>
    <xdr:to>
      <xdr:col>76</xdr:col>
      <xdr:colOff>165100</xdr:colOff>
      <xdr:row>81</xdr:row>
      <xdr:rowOff>93472</xdr:rowOff>
    </xdr:to>
    <xdr:sp macro="" textlink="">
      <xdr:nvSpPr>
        <xdr:cNvPr id="653" name="フローチャート: 判断 652"/>
        <xdr:cNvSpPr/>
      </xdr:nvSpPr>
      <xdr:spPr>
        <a:xfrm>
          <a:off x="14541500" y="1387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167894</xdr:rowOff>
    </xdr:from>
    <xdr:to>
      <xdr:col>72</xdr:col>
      <xdr:colOff>38100</xdr:colOff>
      <xdr:row>81</xdr:row>
      <xdr:rowOff>98044</xdr:rowOff>
    </xdr:to>
    <xdr:sp macro="" textlink="">
      <xdr:nvSpPr>
        <xdr:cNvPr id="654" name="フローチャート: 判断 653"/>
        <xdr:cNvSpPr/>
      </xdr:nvSpPr>
      <xdr:spPr>
        <a:xfrm>
          <a:off x="13652500" y="13883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5" name="テキスト ボックス 654"/>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6" name="テキスト ボックス 655"/>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7" name="テキスト ボックス 656"/>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8" name="テキスト ボックス 657"/>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9" name="テキスト ボックス 658"/>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85598</xdr:rowOff>
    </xdr:from>
    <xdr:to>
      <xdr:col>85</xdr:col>
      <xdr:colOff>177800</xdr:colOff>
      <xdr:row>82</xdr:row>
      <xdr:rowOff>15748</xdr:rowOff>
    </xdr:to>
    <xdr:sp macro="" textlink="">
      <xdr:nvSpPr>
        <xdr:cNvPr id="660" name="楕円 659"/>
        <xdr:cNvSpPr/>
      </xdr:nvSpPr>
      <xdr:spPr>
        <a:xfrm>
          <a:off x="16268700" y="13973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64025</xdr:rowOff>
    </xdr:from>
    <xdr:ext cx="405111" cy="259045"/>
    <xdr:sp macro="" textlink="">
      <xdr:nvSpPr>
        <xdr:cNvPr id="661" name="【消防施設】&#10;有形固定資産減価償却率該当値テキスト"/>
        <xdr:cNvSpPr txBox="1"/>
      </xdr:nvSpPr>
      <xdr:spPr>
        <a:xfrm>
          <a:off x="16357600" y="13951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115315</xdr:rowOff>
    </xdr:from>
    <xdr:to>
      <xdr:col>81</xdr:col>
      <xdr:colOff>101600</xdr:colOff>
      <xdr:row>82</xdr:row>
      <xdr:rowOff>45465</xdr:rowOff>
    </xdr:to>
    <xdr:sp macro="" textlink="">
      <xdr:nvSpPr>
        <xdr:cNvPr id="662" name="楕円 661"/>
        <xdr:cNvSpPr/>
      </xdr:nvSpPr>
      <xdr:spPr>
        <a:xfrm>
          <a:off x="15430500" y="1400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136398</xdr:rowOff>
    </xdr:from>
    <xdr:to>
      <xdr:col>85</xdr:col>
      <xdr:colOff>127000</xdr:colOff>
      <xdr:row>81</xdr:row>
      <xdr:rowOff>166115</xdr:rowOff>
    </xdr:to>
    <xdr:cxnSp macro="">
      <xdr:nvCxnSpPr>
        <xdr:cNvPr id="663" name="直線コネクタ 662"/>
        <xdr:cNvCxnSpPr/>
      </xdr:nvCxnSpPr>
      <xdr:spPr>
        <a:xfrm flipV="1">
          <a:off x="15481300" y="14023848"/>
          <a:ext cx="838200" cy="29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158750</xdr:rowOff>
    </xdr:from>
    <xdr:to>
      <xdr:col>76</xdr:col>
      <xdr:colOff>165100</xdr:colOff>
      <xdr:row>82</xdr:row>
      <xdr:rowOff>88900</xdr:rowOff>
    </xdr:to>
    <xdr:sp macro="" textlink="">
      <xdr:nvSpPr>
        <xdr:cNvPr id="664" name="楕円 663"/>
        <xdr:cNvSpPr/>
      </xdr:nvSpPr>
      <xdr:spPr>
        <a:xfrm>
          <a:off x="14541500" y="1404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166115</xdr:rowOff>
    </xdr:from>
    <xdr:to>
      <xdr:col>81</xdr:col>
      <xdr:colOff>50800</xdr:colOff>
      <xdr:row>82</xdr:row>
      <xdr:rowOff>38100</xdr:rowOff>
    </xdr:to>
    <xdr:cxnSp macro="">
      <xdr:nvCxnSpPr>
        <xdr:cNvPr id="665" name="直線コネクタ 664"/>
        <xdr:cNvCxnSpPr/>
      </xdr:nvCxnSpPr>
      <xdr:spPr>
        <a:xfrm flipV="1">
          <a:off x="14592300" y="14053565"/>
          <a:ext cx="889000" cy="43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82566</xdr:rowOff>
    </xdr:from>
    <xdr:ext cx="405111" cy="259045"/>
    <xdr:sp macro="" textlink="">
      <xdr:nvSpPr>
        <xdr:cNvPr id="666" name="n_1aveValue【消防施設】&#10;有形固定資産減価償却率"/>
        <xdr:cNvSpPr txBox="1"/>
      </xdr:nvSpPr>
      <xdr:spPr>
        <a:xfrm>
          <a:off x="15266044" y="13627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109999</xdr:rowOff>
    </xdr:from>
    <xdr:ext cx="405111" cy="259045"/>
    <xdr:sp macro="" textlink="">
      <xdr:nvSpPr>
        <xdr:cNvPr id="667" name="n_2aveValue【消防施設】&#10;有形固定資産減価償却率"/>
        <xdr:cNvSpPr txBox="1"/>
      </xdr:nvSpPr>
      <xdr:spPr>
        <a:xfrm>
          <a:off x="14389744" y="136545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114571</xdr:rowOff>
    </xdr:from>
    <xdr:ext cx="405111" cy="259045"/>
    <xdr:sp macro="" textlink="">
      <xdr:nvSpPr>
        <xdr:cNvPr id="668" name="n_3aveValue【消防施設】&#10;有形固定資産減価償却率"/>
        <xdr:cNvSpPr txBox="1"/>
      </xdr:nvSpPr>
      <xdr:spPr>
        <a:xfrm>
          <a:off x="13500744" y="13659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36592</xdr:rowOff>
    </xdr:from>
    <xdr:ext cx="405111" cy="259045"/>
    <xdr:sp macro="" textlink="">
      <xdr:nvSpPr>
        <xdr:cNvPr id="669" name="n_1mainValue【消防施設】&#10;有形固定資産減価償却率"/>
        <xdr:cNvSpPr txBox="1"/>
      </xdr:nvSpPr>
      <xdr:spPr>
        <a:xfrm>
          <a:off x="15266044" y="1409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80027</xdr:rowOff>
    </xdr:from>
    <xdr:ext cx="405111" cy="259045"/>
    <xdr:sp macro="" textlink="">
      <xdr:nvSpPr>
        <xdr:cNvPr id="670" name="n_2mainValue【消防施設】&#10;有形固定資産減価償却率"/>
        <xdr:cNvSpPr txBox="1"/>
      </xdr:nvSpPr>
      <xdr:spPr>
        <a:xfrm>
          <a:off x="14389744" y="1413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1" name="直線コネクタ 680"/>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2" name="テキスト ボックス 681"/>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3" name="直線コネクタ 682"/>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4" name="テキスト ボックス 683"/>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5" name="直線コネクタ 684"/>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86" name="テキスト ボックス 685"/>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87" name="直線コネクタ 686"/>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88" name="テキスト ボックス 687"/>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89" name="直線コネクタ 688"/>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0" name="テキスト ボックス 689"/>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1"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92" name="直線コネクタ 691"/>
        <xdr:cNvCxnSpPr/>
      </xdr:nvCxnSpPr>
      <xdr:spPr>
        <a:xfrm flipV="1">
          <a:off x="22160864" y="13274039"/>
          <a:ext cx="0" cy="1426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93" name="【消防施設】&#10;一人当たり面積最小値テキスト"/>
        <xdr:cNvSpPr txBox="1"/>
      </xdr:nvSpPr>
      <xdr:spPr>
        <a:xfrm>
          <a:off x="22199600" y="1470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94" name="直線コネクタ 693"/>
        <xdr:cNvCxnSpPr/>
      </xdr:nvCxnSpPr>
      <xdr:spPr>
        <a:xfrm>
          <a:off x="22072600" y="1470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95" name="【消防施設】&#10;一人当たり面積最大値テキスト"/>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96" name="直線コネクタ 695"/>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58183</xdr:rowOff>
    </xdr:from>
    <xdr:ext cx="469744" cy="259045"/>
    <xdr:sp macro="" textlink="">
      <xdr:nvSpPr>
        <xdr:cNvPr id="697" name="【消防施設】&#10;一人当たり面積平均値テキスト"/>
        <xdr:cNvSpPr txBox="1"/>
      </xdr:nvSpPr>
      <xdr:spPr>
        <a:xfrm>
          <a:off x="22199600" y="14117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98" name="フローチャート: 判断 697"/>
        <xdr:cNvSpPr/>
      </xdr:nvSpPr>
      <xdr:spPr>
        <a:xfrm>
          <a:off x="22110700" y="1426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161037</xdr:rowOff>
    </xdr:from>
    <xdr:to>
      <xdr:col>112</xdr:col>
      <xdr:colOff>38100</xdr:colOff>
      <xdr:row>83</xdr:row>
      <xdr:rowOff>91187</xdr:rowOff>
    </xdr:to>
    <xdr:sp macro="" textlink="">
      <xdr:nvSpPr>
        <xdr:cNvPr id="699" name="フローチャート: 判断 698"/>
        <xdr:cNvSpPr/>
      </xdr:nvSpPr>
      <xdr:spPr>
        <a:xfrm>
          <a:off x="21272500" y="1421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90170</xdr:rowOff>
    </xdr:from>
    <xdr:to>
      <xdr:col>107</xdr:col>
      <xdr:colOff>101600</xdr:colOff>
      <xdr:row>84</xdr:row>
      <xdr:rowOff>20320</xdr:rowOff>
    </xdr:to>
    <xdr:sp macro="" textlink="">
      <xdr:nvSpPr>
        <xdr:cNvPr id="700" name="フローチャート: 判断 699"/>
        <xdr:cNvSpPr/>
      </xdr:nvSpPr>
      <xdr:spPr>
        <a:xfrm>
          <a:off x="20383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53594</xdr:rowOff>
    </xdr:from>
    <xdr:to>
      <xdr:col>102</xdr:col>
      <xdr:colOff>165100</xdr:colOff>
      <xdr:row>83</xdr:row>
      <xdr:rowOff>155194</xdr:rowOff>
    </xdr:to>
    <xdr:sp macro="" textlink="">
      <xdr:nvSpPr>
        <xdr:cNvPr id="701" name="フローチャート: 判断 700"/>
        <xdr:cNvSpPr/>
      </xdr:nvSpPr>
      <xdr:spPr>
        <a:xfrm>
          <a:off x="194945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2" name="テキスト ボックス 701"/>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3" name="テキスト ボックス 702"/>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4" name="テキスト ボックス 703"/>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5" name="テキスト ボックス 704"/>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6" name="テキスト ボックス 705"/>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129032</xdr:rowOff>
    </xdr:from>
    <xdr:to>
      <xdr:col>116</xdr:col>
      <xdr:colOff>114300</xdr:colOff>
      <xdr:row>85</xdr:row>
      <xdr:rowOff>59182</xdr:rowOff>
    </xdr:to>
    <xdr:sp macro="" textlink="">
      <xdr:nvSpPr>
        <xdr:cNvPr id="707" name="楕円 706"/>
        <xdr:cNvSpPr/>
      </xdr:nvSpPr>
      <xdr:spPr>
        <a:xfrm>
          <a:off x="221107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43959</xdr:rowOff>
    </xdr:from>
    <xdr:ext cx="469744" cy="259045"/>
    <xdr:sp macro="" textlink="">
      <xdr:nvSpPr>
        <xdr:cNvPr id="708" name="【消防施設】&#10;一人当たり面積該当値テキスト"/>
        <xdr:cNvSpPr txBox="1"/>
      </xdr:nvSpPr>
      <xdr:spPr>
        <a:xfrm>
          <a:off x="22199600" y="14445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129032</xdr:rowOff>
    </xdr:from>
    <xdr:to>
      <xdr:col>112</xdr:col>
      <xdr:colOff>38100</xdr:colOff>
      <xdr:row>85</xdr:row>
      <xdr:rowOff>59182</xdr:rowOff>
    </xdr:to>
    <xdr:sp macro="" textlink="">
      <xdr:nvSpPr>
        <xdr:cNvPr id="709" name="楕円 708"/>
        <xdr:cNvSpPr/>
      </xdr:nvSpPr>
      <xdr:spPr>
        <a:xfrm>
          <a:off x="21272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xdr:rowOff>
    </xdr:from>
    <xdr:to>
      <xdr:col>116</xdr:col>
      <xdr:colOff>63500</xdr:colOff>
      <xdr:row>85</xdr:row>
      <xdr:rowOff>8382</xdr:rowOff>
    </xdr:to>
    <xdr:cxnSp macro="">
      <xdr:nvCxnSpPr>
        <xdr:cNvPr id="710" name="直線コネクタ 709"/>
        <xdr:cNvCxnSpPr/>
      </xdr:nvCxnSpPr>
      <xdr:spPr>
        <a:xfrm>
          <a:off x="21323300" y="1458163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138176</xdr:rowOff>
    </xdr:from>
    <xdr:to>
      <xdr:col>107</xdr:col>
      <xdr:colOff>101600</xdr:colOff>
      <xdr:row>85</xdr:row>
      <xdr:rowOff>68326</xdr:rowOff>
    </xdr:to>
    <xdr:sp macro="" textlink="">
      <xdr:nvSpPr>
        <xdr:cNvPr id="711" name="楕円 710"/>
        <xdr:cNvSpPr/>
      </xdr:nvSpPr>
      <xdr:spPr>
        <a:xfrm>
          <a:off x="20383500" y="14539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17526</xdr:rowOff>
    </xdr:to>
    <xdr:cxnSp macro="">
      <xdr:nvCxnSpPr>
        <xdr:cNvPr id="712" name="直線コネクタ 711"/>
        <xdr:cNvCxnSpPr/>
      </xdr:nvCxnSpPr>
      <xdr:spPr>
        <a:xfrm flipV="1">
          <a:off x="20434300" y="145816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107714</xdr:rowOff>
    </xdr:from>
    <xdr:ext cx="469744" cy="259045"/>
    <xdr:sp macro="" textlink="">
      <xdr:nvSpPr>
        <xdr:cNvPr id="713" name="n_1aveValue【消防施設】&#10;一人当たり面積"/>
        <xdr:cNvSpPr txBox="1"/>
      </xdr:nvSpPr>
      <xdr:spPr>
        <a:xfrm>
          <a:off x="21075727" y="1399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714" name="n_2ave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271</xdr:rowOff>
    </xdr:from>
    <xdr:ext cx="469744" cy="259045"/>
    <xdr:sp macro="" textlink="">
      <xdr:nvSpPr>
        <xdr:cNvPr id="715" name="n_3aveValue【消防施設】&#10;一人当たり面積"/>
        <xdr:cNvSpPr txBox="1"/>
      </xdr:nvSpPr>
      <xdr:spPr>
        <a:xfrm>
          <a:off x="19310427" y="1405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50309</xdr:rowOff>
    </xdr:from>
    <xdr:ext cx="469744" cy="259045"/>
    <xdr:sp macro="" textlink="">
      <xdr:nvSpPr>
        <xdr:cNvPr id="716" name="n_1mainValue【消防施設】&#10;一人当たり面積"/>
        <xdr:cNvSpPr txBox="1"/>
      </xdr:nvSpPr>
      <xdr:spPr>
        <a:xfrm>
          <a:off x="210757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59453</xdr:rowOff>
    </xdr:from>
    <xdr:ext cx="469744" cy="259045"/>
    <xdr:sp macro="" textlink="">
      <xdr:nvSpPr>
        <xdr:cNvPr id="717" name="n_2mainValue【消防施設】&#10;一人当たり面積"/>
        <xdr:cNvSpPr txBox="1"/>
      </xdr:nvSpPr>
      <xdr:spPr>
        <a:xfrm>
          <a:off x="20199427" y="1463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8" name="正方形/長方形 71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19" name="正方形/長方形 71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0" name="正方形/長方形 71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1" name="正方形/長方形 72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2" name="正方形/長方形 72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3" name="正方形/長方形 72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4" name="正方形/長方形 72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5" name="正方形/長方形 72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6" name="テキスト ボックス 72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7" name="直線コネクタ 72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28" name="テキスト ボックス 727"/>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29" name="直線コネクタ 728"/>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30" name="テキスト ボックス 729"/>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1" name="直線コネクタ 730"/>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2" name="テキスト ボックス 731"/>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3" name="直線コネクタ 732"/>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4" name="テキスト ボックス 733"/>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5" name="直線コネクタ 734"/>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6" name="テキスト ボックス 735"/>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7" name="直線コネクタ 736"/>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38" name="テキスト ボックス 737"/>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39" name="直線コネクタ 7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0" name="テキスト ボックス 7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42" name="直線コネクタ 741"/>
        <xdr:cNvCxnSpPr/>
      </xdr:nvCxnSpPr>
      <xdr:spPr>
        <a:xfrm flipV="1">
          <a:off x="16318864" y="17303114"/>
          <a:ext cx="0" cy="13677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43" name="【庁舎】&#10;有形固定資産減価償却率最小値テキスト"/>
        <xdr:cNvSpPr txBox="1"/>
      </xdr:nvSpPr>
      <xdr:spPr>
        <a:xfrm>
          <a:off x="16357600" y="186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44" name="直線コネクタ 743"/>
        <xdr:cNvCxnSpPr/>
      </xdr:nvCxnSpPr>
      <xdr:spPr>
        <a:xfrm>
          <a:off x="16230600" y="1867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45" name="【庁舎】&#10;有形固定資産減価償却率最大値テキスト"/>
        <xdr:cNvSpPr txBox="1"/>
      </xdr:nvSpPr>
      <xdr:spPr>
        <a:xfrm>
          <a:off x="16357600" y="17078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46" name="直線コネクタ 745"/>
        <xdr:cNvCxnSpPr/>
      </xdr:nvCxnSpPr>
      <xdr:spPr>
        <a:xfrm>
          <a:off x="16230600" y="17303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153052</xdr:rowOff>
    </xdr:from>
    <xdr:ext cx="405111" cy="259045"/>
    <xdr:sp macro="" textlink="">
      <xdr:nvSpPr>
        <xdr:cNvPr id="747" name="【庁舎】&#10;有形固定資産減価償却率平均値テキスト"/>
        <xdr:cNvSpPr txBox="1"/>
      </xdr:nvSpPr>
      <xdr:spPr>
        <a:xfrm>
          <a:off x="16357600" y="178124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48" name="フローチャート: 判断 747"/>
        <xdr:cNvSpPr/>
      </xdr:nvSpPr>
      <xdr:spPr>
        <a:xfrm>
          <a:off x="16268700" y="1796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15875</xdr:rowOff>
    </xdr:from>
    <xdr:to>
      <xdr:col>81</xdr:col>
      <xdr:colOff>101600</xdr:colOff>
      <xdr:row>105</xdr:row>
      <xdr:rowOff>117475</xdr:rowOff>
    </xdr:to>
    <xdr:sp macro="" textlink="">
      <xdr:nvSpPr>
        <xdr:cNvPr id="749" name="フローチャート: 判断 748"/>
        <xdr:cNvSpPr/>
      </xdr:nvSpPr>
      <xdr:spPr>
        <a:xfrm>
          <a:off x="15430500" y="1801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40639</xdr:rowOff>
    </xdr:from>
    <xdr:to>
      <xdr:col>76</xdr:col>
      <xdr:colOff>165100</xdr:colOff>
      <xdr:row>105</xdr:row>
      <xdr:rowOff>142239</xdr:rowOff>
    </xdr:to>
    <xdr:sp macro="" textlink="">
      <xdr:nvSpPr>
        <xdr:cNvPr id="750" name="フローチャート: 判断 749"/>
        <xdr:cNvSpPr/>
      </xdr:nvSpPr>
      <xdr:spPr>
        <a:xfrm>
          <a:off x="14541500" y="180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120650</xdr:rowOff>
    </xdr:from>
    <xdr:to>
      <xdr:col>72</xdr:col>
      <xdr:colOff>38100</xdr:colOff>
      <xdr:row>106</xdr:row>
      <xdr:rowOff>50800</xdr:rowOff>
    </xdr:to>
    <xdr:sp macro="" textlink="">
      <xdr:nvSpPr>
        <xdr:cNvPr id="751" name="フローチャート: 判断 750"/>
        <xdr:cNvSpPr/>
      </xdr:nvSpPr>
      <xdr:spPr>
        <a:xfrm>
          <a:off x="13652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2" name="テキスト ボックス 7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3" name="テキスト ボックス 7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4" name="テキスト ボックス 7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5" name="テキスト ボックス 7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6" name="テキスト ボックス 7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82550</xdr:rowOff>
    </xdr:from>
    <xdr:to>
      <xdr:col>85</xdr:col>
      <xdr:colOff>177800</xdr:colOff>
      <xdr:row>106</xdr:row>
      <xdr:rowOff>12700</xdr:rowOff>
    </xdr:to>
    <xdr:sp macro="" textlink="">
      <xdr:nvSpPr>
        <xdr:cNvPr id="757" name="楕円 756"/>
        <xdr:cNvSpPr/>
      </xdr:nvSpPr>
      <xdr:spPr>
        <a:xfrm>
          <a:off x="162687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60977</xdr:rowOff>
    </xdr:from>
    <xdr:ext cx="405111" cy="259045"/>
    <xdr:sp macro="" textlink="">
      <xdr:nvSpPr>
        <xdr:cNvPr id="758" name="【庁舎】&#10;有形固定資産減価償却率該当値テキスト"/>
        <xdr:cNvSpPr txBox="1"/>
      </xdr:nvSpPr>
      <xdr:spPr>
        <a:xfrm>
          <a:off x="16357600"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122555</xdr:rowOff>
    </xdr:from>
    <xdr:to>
      <xdr:col>81</xdr:col>
      <xdr:colOff>101600</xdr:colOff>
      <xdr:row>106</xdr:row>
      <xdr:rowOff>52705</xdr:rowOff>
    </xdr:to>
    <xdr:sp macro="" textlink="">
      <xdr:nvSpPr>
        <xdr:cNvPr id="759" name="楕円 758"/>
        <xdr:cNvSpPr/>
      </xdr:nvSpPr>
      <xdr:spPr>
        <a:xfrm>
          <a:off x="15430500" y="1812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106</xdr:row>
      <xdr:rowOff>1905</xdr:rowOff>
    </xdr:to>
    <xdr:cxnSp macro="">
      <xdr:nvCxnSpPr>
        <xdr:cNvPr id="760" name="直線コネクタ 759"/>
        <xdr:cNvCxnSpPr/>
      </xdr:nvCxnSpPr>
      <xdr:spPr>
        <a:xfrm flipV="1">
          <a:off x="15481300" y="1813560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164464</xdr:rowOff>
    </xdr:from>
    <xdr:to>
      <xdr:col>76</xdr:col>
      <xdr:colOff>165100</xdr:colOff>
      <xdr:row>106</xdr:row>
      <xdr:rowOff>94614</xdr:rowOff>
    </xdr:to>
    <xdr:sp macro="" textlink="">
      <xdr:nvSpPr>
        <xdr:cNvPr id="761" name="楕円 760"/>
        <xdr:cNvSpPr/>
      </xdr:nvSpPr>
      <xdr:spPr>
        <a:xfrm>
          <a:off x="14541500" y="18166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1905</xdr:rowOff>
    </xdr:from>
    <xdr:to>
      <xdr:col>81</xdr:col>
      <xdr:colOff>50800</xdr:colOff>
      <xdr:row>106</xdr:row>
      <xdr:rowOff>43814</xdr:rowOff>
    </xdr:to>
    <xdr:cxnSp macro="">
      <xdr:nvCxnSpPr>
        <xdr:cNvPr id="762" name="直線コネクタ 761"/>
        <xdr:cNvCxnSpPr/>
      </xdr:nvCxnSpPr>
      <xdr:spPr>
        <a:xfrm flipV="1">
          <a:off x="14592300" y="18175605"/>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134002</xdr:rowOff>
    </xdr:from>
    <xdr:ext cx="405111" cy="259045"/>
    <xdr:sp macro="" textlink="">
      <xdr:nvSpPr>
        <xdr:cNvPr id="763" name="n_1aveValue【庁舎】&#10;有形固定資産減価償却率"/>
        <xdr:cNvSpPr txBox="1"/>
      </xdr:nvSpPr>
      <xdr:spPr>
        <a:xfrm>
          <a:off x="15266044" y="17793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158766</xdr:rowOff>
    </xdr:from>
    <xdr:ext cx="405111" cy="259045"/>
    <xdr:sp macro="" textlink="">
      <xdr:nvSpPr>
        <xdr:cNvPr id="764" name="n_2aveValue【庁舎】&#10;有形固定資産減価償却率"/>
        <xdr:cNvSpPr txBox="1"/>
      </xdr:nvSpPr>
      <xdr:spPr>
        <a:xfrm>
          <a:off x="14389744" y="1781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67327</xdr:rowOff>
    </xdr:from>
    <xdr:ext cx="405111" cy="259045"/>
    <xdr:sp macro="" textlink="">
      <xdr:nvSpPr>
        <xdr:cNvPr id="765" name="n_3aveValue【庁舎】&#10;有形固定資産減価償却率"/>
        <xdr:cNvSpPr txBox="1"/>
      </xdr:nvSpPr>
      <xdr:spPr>
        <a:xfrm>
          <a:off x="13500744" y="17898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43832</xdr:rowOff>
    </xdr:from>
    <xdr:ext cx="405111" cy="259045"/>
    <xdr:sp macro="" textlink="">
      <xdr:nvSpPr>
        <xdr:cNvPr id="766" name="n_1mainValue【庁舎】&#10;有形固定資産減価償却率"/>
        <xdr:cNvSpPr txBox="1"/>
      </xdr:nvSpPr>
      <xdr:spPr>
        <a:xfrm>
          <a:off x="15266044" y="18217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85741</xdr:rowOff>
    </xdr:from>
    <xdr:ext cx="405111" cy="259045"/>
    <xdr:sp macro="" textlink="">
      <xdr:nvSpPr>
        <xdr:cNvPr id="767" name="n_2mainValue【庁舎】&#10;有形固定資産減価償却率"/>
        <xdr:cNvSpPr txBox="1"/>
      </xdr:nvSpPr>
      <xdr:spPr>
        <a:xfrm>
          <a:off x="14389744" y="18259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68" name="正方形/長方形 76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69" name="正方形/長方形 76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0" name="正方形/長方形 76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1" name="正方形/長方形 77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2" name="正方形/長方形 77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3" name="正方形/長方形 77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4" name="正方形/長方形 77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5" name="正方形/長方形 77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6" name="テキスト ボックス 77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77" name="直線コネクタ 77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78" name="直線コネクタ 777"/>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79" name="テキスト ボックス 778"/>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80" name="直線コネクタ 779"/>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81" name="テキスト ボックス 780"/>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82" name="直線コネクタ 781"/>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83" name="テキスト ボックス 782"/>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84" name="直線コネクタ 783"/>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85" name="テキスト ボックス 784"/>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86" name="直線コネクタ 785"/>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87" name="テキスト ボックス 786"/>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88" name="直線コネクタ 7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89" name="テキスト ボックス 7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91" name="直線コネクタ 790"/>
        <xdr:cNvCxnSpPr/>
      </xdr:nvCxnSpPr>
      <xdr:spPr>
        <a:xfrm flipV="1">
          <a:off x="22160864" y="1736217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92" name="【庁舎】&#10;一人当たり面積最小値テキスト"/>
        <xdr:cNvSpPr txBox="1"/>
      </xdr:nvSpPr>
      <xdr:spPr>
        <a:xfrm>
          <a:off x="22199600"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93" name="直線コネクタ 792"/>
        <xdr:cNvCxnSpPr/>
      </xdr:nvCxnSpPr>
      <xdr:spPr>
        <a:xfrm>
          <a:off x="22072600" y="18428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94" name="【庁舎】&#10;一人当たり面積最大値テキスト"/>
        <xdr:cNvSpPr txBox="1"/>
      </xdr:nvSpPr>
      <xdr:spPr>
        <a:xfrm>
          <a:off x="22199600" y="17137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95" name="直線コネクタ 794"/>
        <xdr:cNvCxnSpPr/>
      </xdr:nvCxnSpPr>
      <xdr:spPr>
        <a:xfrm>
          <a:off x="22072600" y="17362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113047</xdr:rowOff>
    </xdr:from>
    <xdr:ext cx="469744" cy="259045"/>
    <xdr:sp macro="" textlink="">
      <xdr:nvSpPr>
        <xdr:cNvPr id="796" name="【庁舎】&#10;一人当たり面積平均値テキスト"/>
        <xdr:cNvSpPr txBox="1"/>
      </xdr:nvSpPr>
      <xdr:spPr>
        <a:xfrm>
          <a:off x="22199600" y="1794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97" name="フローチャート: 判断 796"/>
        <xdr:cNvSpPr/>
      </xdr:nvSpPr>
      <xdr:spPr>
        <a:xfrm>
          <a:off x="22110700" y="1809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78739</xdr:rowOff>
    </xdr:from>
    <xdr:to>
      <xdr:col>112</xdr:col>
      <xdr:colOff>38100</xdr:colOff>
      <xdr:row>106</xdr:row>
      <xdr:rowOff>8889</xdr:rowOff>
    </xdr:to>
    <xdr:sp macro="" textlink="">
      <xdr:nvSpPr>
        <xdr:cNvPr id="798" name="フローチャート: 判断 797"/>
        <xdr:cNvSpPr/>
      </xdr:nvSpPr>
      <xdr:spPr>
        <a:xfrm>
          <a:off x="21272500" y="18080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109220</xdr:rowOff>
    </xdr:from>
    <xdr:to>
      <xdr:col>107</xdr:col>
      <xdr:colOff>101600</xdr:colOff>
      <xdr:row>106</xdr:row>
      <xdr:rowOff>39370</xdr:rowOff>
    </xdr:to>
    <xdr:sp macro="" textlink="">
      <xdr:nvSpPr>
        <xdr:cNvPr id="799" name="フローチャート: 判断 798"/>
        <xdr:cNvSpPr/>
      </xdr:nvSpPr>
      <xdr:spPr>
        <a:xfrm>
          <a:off x="20383500" y="1811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86361</xdr:rowOff>
    </xdr:from>
    <xdr:to>
      <xdr:col>102</xdr:col>
      <xdr:colOff>165100</xdr:colOff>
      <xdr:row>106</xdr:row>
      <xdr:rowOff>16511</xdr:rowOff>
    </xdr:to>
    <xdr:sp macro="" textlink="">
      <xdr:nvSpPr>
        <xdr:cNvPr id="800" name="フローチャート: 判断 799"/>
        <xdr:cNvSpPr/>
      </xdr:nvSpPr>
      <xdr:spPr>
        <a:xfrm>
          <a:off x="19494500" y="1808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1" name="テキスト ボックス 80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2" name="テキスト ボックス 80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3" name="テキスト ボックス 80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4" name="テキスト ボックス 80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05" name="テキスト ボックス 80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147320</xdr:rowOff>
    </xdr:from>
    <xdr:to>
      <xdr:col>116</xdr:col>
      <xdr:colOff>114300</xdr:colOff>
      <xdr:row>106</xdr:row>
      <xdr:rowOff>77470</xdr:rowOff>
    </xdr:to>
    <xdr:sp macro="" textlink="">
      <xdr:nvSpPr>
        <xdr:cNvPr id="806" name="楕円 805"/>
        <xdr:cNvSpPr/>
      </xdr:nvSpPr>
      <xdr:spPr>
        <a:xfrm>
          <a:off x="221107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125747</xdr:rowOff>
    </xdr:from>
    <xdr:ext cx="469744" cy="259045"/>
    <xdr:sp macro="" textlink="">
      <xdr:nvSpPr>
        <xdr:cNvPr id="807" name="【庁舎】&#10;一人当たり面積該当値テキスト"/>
        <xdr:cNvSpPr txBox="1"/>
      </xdr:nvSpPr>
      <xdr:spPr>
        <a:xfrm>
          <a:off x="22199600" y="1812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147320</xdr:rowOff>
    </xdr:from>
    <xdr:to>
      <xdr:col>112</xdr:col>
      <xdr:colOff>38100</xdr:colOff>
      <xdr:row>106</xdr:row>
      <xdr:rowOff>77470</xdr:rowOff>
    </xdr:to>
    <xdr:sp macro="" textlink="">
      <xdr:nvSpPr>
        <xdr:cNvPr id="808" name="楕円 807"/>
        <xdr:cNvSpPr/>
      </xdr:nvSpPr>
      <xdr:spPr>
        <a:xfrm>
          <a:off x="21272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26670</xdr:rowOff>
    </xdr:from>
    <xdr:to>
      <xdr:col>116</xdr:col>
      <xdr:colOff>63500</xdr:colOff>
      <xdr:row>106</xdr:row>
      <xdr:rowOff>26670</xdr:rowOff>
    </xdr:to>
    <xdr:cxnSp macro="">
      <xdr:nvCxnSpPr>
        <xdr:cNvPr id="809" name="直線コネクタ 808"/>
        <xdr:cNvCxnSpPr/>
      </xdr:nvCxnSpPr>
      <xdr:spPr>
        <a:xfrm>
          <a:off x="21323300" y="182003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147320</xdr:rowOff>
    </xdr:from>
    <xdr:to>
      <xdr:col>107</xdr:col>
      <xdr:colOff>101600</xdr:colOff>
      <xdr:row>106</xdr:row>
      <xdr:rowOff>77470</xdr:rowOff>
    </xdr:to>
    <xdr:sp macro="" textlink="">
      <xdr:nvSpPr>
        <xdr:cNvPr id="810" name="楕円 809"/>
        <xdr:cNvSpPr/>
      </xdr:nvSpPr>
      <xdr:spPr>
        <a:xfrm>
          <a:off x="20383500" y="1814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26670</xdr:rowOff>
    </xdr:from>
    <xdr:to>
      <xdr:col>111</xdr:col>
      <xdr:colOff>177800</xdr:colOff>
      <xdr:row>106</xdr:row>
      <xdr:rowOff>26670</xdr:rowOff>
    </xdr:to>
    <xdr:cxnSp macro="">
      <xdr:nvCxnSpPr>
        <xdr:cNvPr id="811" name="直線コネクタ 810"/>
        <xdr:cNvCxnSpPr/>
      </xdr:nvCxnSpPr>
      <xdr:spPr>
        <a:xfrm>
          <a:off x="20434300" y="182003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25416</xdr:rowOff>
    </xdr:from>
    <xdr:ext cx="469744" cy="259045"/>
    <xdr:sp macro="" textlink="">
      <xdr:nvSpPr>
        <xdr:cNvPr id="812" name="n_1aveValue【庁舎】&#10;一人当たり面積"/>
        <xdr:cNvSpPr txBox="1"/>
      </xdr:nvSpPr>
      <xdr:spPr>
        <a:xfrm>
          <a:off x="210757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55897</xdr:rowOff>
    </xdr:from>
    <xdr:ext cx="469744" cy="259045"/>
    <xdr:sp macro="" textlink="">
      <xdr:nvSpPr>
        <xdr:cNvPr id="813" name="n_2aveValue【庁舎】&#10;一人当たり面積"/>
        <xdr:cNvSpPr txBox="1"/>
      </xdr:nvSpPr>
      <xdr:spPr>
        <a:xfrm>
          <a:off x="20199427" y="17886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33038</xdr:rowOff>
    </xdr:from>
    <xdr:ext cx="469744" cy="259045"/>
    <xdr:sp macro="" textlink="">
      <xdr:nvSpPr>
        <xdr:cNvPr id="814" name="n_3aveValue【庁舎】&#10;一人当たり面積"/>
        <xdr:cNvSpPr txBox="1"/>
      </xdr:nvSpPr>
      <xdr:spPr>
        <a:xfrm>
          <a:off x="19310427" y="17863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68597</xdr:rowOff>
    </xdr:from>
    <xdr:ext cx="469744" cy="259045"/>
    <xdr:sp macro="" textlink="">
      <xdr:nvSpPr>
        <xdr:cNvPr id="815" name="n_1mainValue【庁舎】&#10;一人当たり面積"/>
        <xdr:cNvSpPr txBox="1"/>
      </xdr:nvSpPr>
      <xdr:spPr>
        <a:xfrm>
          <a:off x="210757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68597</xdr:rowOff>
    </xdr:from>
    <xdr:ext cx="469744" cy="259045"/>
    <xdr:sp macro="" textlink="">
      <xdr:nvSpPr>
        <xdr:cNvPr id="816" name="n_2mainValue【庁舎】&#10;一人当たり面積"/>
        <xdr:cNvSpPr txBox="1"/>
      </xdr:nvSpPr>
      <xdr:spPr>
        <a:xfrm>
          <a:off x="20199427" y="18242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17" name="正方形/長方形 81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18" name="正方形/長方形 81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19" name="テキスト ボックス 81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有形固定資産減価償却率が</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類似団体内平均値と比較して、特に</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高くなっている施設は、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福祉施設、市民会館である。また、</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特に低くなっている施設は、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一般廃棄物処理施設、図書館</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である。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福祉施設</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一人当たり面積が大きく、維持管理には多額の費用が必要となっている。そのため改修には時間を要しており、そのことが有形固定資産減価償却率を引き上げる要因の一つである考える。なお、福祉施設の一つである老人福祉センターが建築後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40</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年以上経過しているが、今後、公共施設等総合管理計画に基づく改修を予定しており、他施設についても計画的な保全を図っていく。</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市民会館</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については、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一般公共施設の中でも市役所本庁舎の次に規模の大きな文化会館が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建築後約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が経過している中、これまで必要性を含めたあり方検討を行ってきた。そのため改修には時間を要してきたが、今後、公共施設等総合管理計画に基づく改修を予定している。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一般廃棄物処理施設については、平成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年度に一般廃棄物の中間処理施設であるリサイクルセンターを新築し、また毎年度計画的に設備改修等を進めていることから、有形固定資産減価償却率が類似団体内平均値と比較し低くなっている。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図書館については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、近年</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、八尾図書館及び龍華図書館を新築したことから、有形固定資産減価償却率が類似団体内平均値と比較し低くなっている。</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[0.76]</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地方税において固定資産税の減はあるものの、景気動向等の影響から個人市民税及び法人市民税で増もあり地方税全体で増となる一方で、被生活保護者数は全国的に見ても高い水準にあることなどから基準財政需要額が大きいため、類似団体内平均値を下回り、大阪府平均付近で推移し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事務事業のあり方と水準の見直し、組織の適正管理と人件費の総額抑制、課税客体の捕捉強化や収納率の向上による歳入確保等の取り組みを通じて、財政基盤の強化を図る。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143228</xdr:rowOff>
    </xdr:from>
    <xdr:to>
      <xdr:col>23</xdr:col>
      <xdr:colOff>133350</xdr:colOff>
      <xdr:row>41</xdr:row>
      <xdr:rowOff>143228</xdr:rowOff>
    </xdr:to>
    <xdr:cxnSp macro="">
      <xdr:nvCxnSpPr>
        <xdr:cNvPr id="69" name="直線コネクタ 68"/>
        <xdr:cNvCxnSpPr/>
      </xdr:nvCxnSpPr>
      <xdr:spPr>
        <a:xfrm>
          <a:off x="4114800" y="71726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143228</xdr:rowOff>
    </xdr:from>
    <xdr:to>
      <xdr:col>19</xdr:col>
      <xdr:colOff>133350</xdr:colOff>
      <xdr:row>41</xdr:row>
      <xdr:rowOff>156633</xdr:rowOff>
    </xdr:to>
    <xdr:cxnSp macro="">
      <xdr:nvCxnSpPr>
        <xdr:cNvPr id="72" name="直線コネクタ 71"/>
        <xdr:cNvCxnSpPr/>
      </xdr:nvCxnSpPr>
      <xdr:spPr>
        <a:xfrm flipV="1">
          <a:off x="3225800" y="717267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129822</xdr:rowOff>
    </xdr:from>
    <xdr:to>
      <xdr:col>19</xdr:col>
      <xdr:colOff>184150</xdr:colOff>
      <xdr:row>41</xdr:row>
      <xdr:rowOff>59972</xdr:rowOff>
    </xdr:to>
    <xdr:sp macro="" textlink="">
      <xdr:nvSpPr>
        <xdr:cNvPr id="73" name="フローチャート: 判断 72"/>
        <xdr:cNvSpPr/>
      </xdr:nvSpPr>
      <xdr:spPr>
        <a:xfrm>
          <a:off x="40640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70149</xdr:rowOff>
    </xdr:from>
    <xdr:ext cx="736600" cy="259045"/>
    <xdr:sp macro="" textlink="">
      <xdr:nvSpPr>
        <xdr:cNvPr id="74" name="テキスト ボックス 73"/>
        <xdr:cNvSpPr txBox="1"/>
      </xdr:nvSpPr>
      <xdr:spPr>
        <a:xfrm>
          <a:off x="3733800" y="6756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41</xdr:row>
      <xdr:rowOff>170039</xdr:rowOff>
    </xdr:to>
    <xdr:cxnSp macro="">
      <xdr:nvCxnSpPr>
        <xdr:cNvPr id="75" name="直線コネクタ 74"/>
        <xdr:cNvCxnSpPr/>
      </xdr:nvCxnSpPr>
      <xdr:spPr>
        <a:xfrm flipV="1">
          <a:off x="2336800" y="718608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143228</xdr:rowOff>
    </xdr:from>
    <xdr:to>
      <xdr:col>15</xdr:col>
      <xdr:colOff>133350</xdr:colOff>
      <xdr:row>41</xdr:row>
      <xdr:rowOff>73378</xdr:rowOff>
    </xdr:to>
    <xdr:sp macro="" textlink="">
      <xdr:nvSpPr>
        <xdr:cNvPr id="76" name="フローチャート: 判断 75"/>
        <xdr:cNvSpPr/>
      </xdr:nvSpPr>
      <xdr:spPr>
        <a:xfrm>
          <a:off x="3175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77" name="テキスト ボックス 76"/>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170039</xdr:rowOff>
    </xdr:from>
    <xdr:to>
      <xdr:col>11</xdr:col>
      <xdr:colOff>31750</xdr:colOff>
      <xdr:row>42</xdr:row>
      <xdr:rowOff>11995</xdr:rowOff>
    </xdr:to>
    <xdr:cxnSp macro="">
      <xdr:nvCxnSpPr>
        <xdr:cNvPr id="78" name="直線コネクタ 77"/>
        <xdr:cNvCxnSpPr/>
      </xdr:nvCxnSpPr>
      <xdr:spPr>
        <a:xfrm flipV="1">
          <a:off x="1447800" y="719948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11995</xdr:rowOff>
    </xdr:from>
    <xdr:to>
      <xdr:col>11</xdr:col>
      <xdr:colOff>82550</xdr:colOff>
      <xdr:row>41</xdr:row>
      <xdr:rowOff>113595</xdr:rowOff>
    </xdr:to>
    <xdr:sp macro="" textlink="">
      <xdr:nvSpPr>
        <xdr:cNvPr id="79" name="フローチャート: 判断 78"/>
        <xdr:cNvSpPr/>
      </xdr:nvSpPr>
      <xdr:spPr>
        <a:xfrm>
          <a:off x="2286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123772</xdr:rowOff>
    </xdr:from>
    <xdr:ext cx="762000" cy="259045"/>
    <xdr:sp macro="" textlink="">
      <xdr:nvSpPr>
        <xdr:cNvPr id="80" name="テキスト ボックス 79"/>
        <xdr:cNvSpPr txBox="1"/>
      </xdr:nvSpPr>
      <xdr:spPr>
        <a:xfrm>
          <a:off x="1955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82" name="テキスト ボックス 81"/>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92428</xdr:rowOff>
    </xdr:from>
    <xdr:to>
      <xdr:col>23</xdr:col>
      <xdr:colOff>184150</xdr:colOff>
      <xdr:row>42</xdr:row>
      <xdr:rowOff>22578</xdr:rowOff>
    </xdr:to>
    <xdr:sp macro="" textlink="">
      <xdr:nvSpPr>
        <xdr:cNvPr id="88" name="楕円 87"/>
        <xdr:cNvSpPr/>
      </xdr:nvSpPr>
      <xdr:spPr>
        <a:xfrm>
          <a:off x="49022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64505</xdr:rowOff>
    </xdr:from>
    <xdr:ext cx="762000" cy="259045"/>
    <xdr:sp macro="" textlink="">
      <xdr:nvSpPr>
        <xdr:cNvPr id="89" name="財政力該当値テキスト"/>
        <xdr:cNvSpPr txBox="1"/>
      </xdr:nvSpPr>
      <xdr:spPr>
        <a:xfrm>
          <a:off x="5041900" y="7093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92428</xdr:rowOff>
    </xdr:from>
    <xdr:to>
      <xdr:col>19</xdr:col>
      <xdr:colOff>184150</xdr:colOff>
      <xdr:row>42</xdr:row>
      <xdr:rowOff>22578</xdr:rowOff>
    </xdr:to>
    <xdr:sp macro="" textlink="">
      <xdr:nvSpPr>
        <xdr:cNvPr id="90" name="楕円 89"/>
        <xdr:cNvSpPr/>
      </xdr:nvSpPr>
      <xdr:spPr>
        <a:xfrm>
          <a:off x="4064000" y="7121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7355</xdr:rowOff>
    </xdr:from>
    <xdr:ext cx="736600" cy="259045"/>
    <xdr:sp macro="" textlink="">
      <xdr:nvSpPr>
        <xdr:cNvPr id="91" name="テキスト ボックス 90"/>
        <xdr:cNvSpPr txBox="1"/>
      </xdr:nvSpPr>
      <xdr:spPr>
        <a:xfrm>
          <a:off x="3733800" y="7208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119239</xdr:rowOff>
    </xdr:from>
    <xdr:to>
      <xdr:col>11</xdr:col>
      <xdr:colOff>82550</xdr:colOff>
      <xdr:row>42</xdr:row>
      <xdr:rowOff>49389</xdr:rowOff>
    </xdr:to>
    <xdr:sp macro="" textlink="">
      <xdr:nvSpPr>
        <xdr:cNvPr id="94" name="楕円 93"/>
        <xdr:cNvSpPr/>
      </xdr:nvSpPr>
      <xdr:spPr>
        <a:xfrm>
          <a:off x="2286000" y="714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95" name="テキスト ボックス 94"/>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96" name="楕円 95"/>
        <xdr:cNvSpPr/>
      </xdr:nvSpPr>
      <xdr:spPr>
        <a:xfrm>
          <a:off x="1397000" y="716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97" name="テキスト ボックス 96"/>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000000"/>
              </a:solidFill>
              <a:latin typeface="ＭＳ Ｐゴシック" panose="020B0600070205080204" pitchFamily="50" charset="-128"/>
              <a:ea typeface="ＭＳ Ｐゴシック" panose="020B0600070205080204" pitchFamily="50" charset="-128"/>
            </a:rPr>
            <a:t>　地方税及び地方交付税の増などによる歳入一般財源総額の増により、前年度比で</a:t>
          </a:r>
          <a:r>
            <a:rPr kumimoji="1" lang="en-US" altLang="ja-JP" sz="1100">
              <a:solidFill>
                <a:srgbClr val="000000"/>
              </a:solidFill>
              <a:latin typeface="ＭＳ Ｐゴシック" panose="020B0600070205080204" pitchFamily="50" charset="-128"/>
              <a:ea typeface="ＭＳ Ｐゴシック" panose="020B0600070205080204" pitchFamily="50" charset="-128"/>
            </a:rPr>
            <a:t>1.3</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ポイント改善したものの、類似団体内平均値との比較では、</a:t>
          </a:r>
          <a:r>
            <a:rPr kumimoji="1" lang="en-US" altLang="ja-JP" sz="1100">
              <a:solidFill>
                <a:srgbClr val="000000"/>
              </a:solidFill>
              <a:latin typeface="ＭＳ Ｐゴシック" panose="020B0600070205080204" pitchFamily="50" charset="-128"/>
              <a:ea typeface="ＭＳ Ｐゴシック" panose="020B0600070205080204" pitchFamily="50" charset="-128"/>
            </a:rPr>
            <a:t>7.3</a:t>
          </a:r>
          <a:r>
            <a:rPr kumimoji="1" lang="ja-JP" altLang="en-US" sz="1100">
              <a:solidFill>
                <a:srgbClr val="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latin typeface="ＭＳ Ｐゴシック" panose="020B0600070205080204" pitchFamily="50" charset="-128"/>
              <a:ea typeface="ＭＳ Ｐゴシック" panose="020B0600070205080204" pitchFamily="50" charset="-128"/>
            </a:rPr>
            <a:t>　税収の大きな伸びが期待できない一方で障がい者自立支援経費や施設型給付費などの扶助費が高い水準で推移しているほか、介護保険事業特別会計等への操出金が増加するなど、今後も社会保障給付費が高い水準で推移することが見込まれる。</a:t>
          </a:r>
          <a:endParaRPr kumimoji="1" lang="en-US" altLang="ja-JP" sz="11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100">
              <a:solidFill>
                <a:srgbClr val="000000"/>
              </a:solidFill>
              <a:effectLst/>
              <a:latin typeface="ＭＳ Ｐゴシック" panose="020B0600070205080204" pitchFamily="50" charset="-128"/>
              <a:ea typeface="ＭＳ Ｐゴシック" panose="020B0600070205080204" pitchFamily="50" charset="-128"/>
              <a:cs typeface="+mn-cs"/>
            </a:rPr>
            <a:t>　職員の定員管理や事務事業の見直しを行い、経常経費の削減を行うとともに積極的な財源確保に取り組み、経常収支比率の引き下げを図る。</a:t>
          </a:r>
          <a:endParaRPr kumimoji="1" lang="en-US" altLang="ja-JP" sz="1100">
            <a:solidFill>
              <a:srgbClr val="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200">
            <a:solidFill>
              <a:srgbClr val="000000"/>
            </a:solidFill>
            <a:effectLst/>
            <a:latin typeface="+mn-lt"/>
            <a:ea typeface="+mn-ea"/>
            <a:cs typeface="+mn-cs"/>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7620</xdr:rowOff>
    </xdr:from>
    <xdr:to>
      <xdr:col>23</xdr:col>
      <xdr:colOff>133350</xdr:colOff>
      <xdr:row>67</xdr:row>
      <xdr:rowOff>70358</xdr:rowOff>
    </xdr:to>
    <xdr:cxnSp macro="">
      <xdr:nvCxnSpPr>
        <xdr:cNvPr id="130" name="直線コネクタ 129"/>
        <xdr:cNvCxnSpPr/>
      </xdr:nvCxnSpPr>
      <xdr:spPr>
        <a:xfrm flipV="1">
          <a:off x="4114800" y="11494770"/>
          <a:ext cx="8382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135399</xdr:rowOff>
    </xdr:from>
    <xdr:ext cx="762000" cy="259045"/>
    <xdr:sp macro="" textlink="">
      <xdr:nvSpPr>
        <xdr:cNvPr id="131" name="財政構造の弾力性平均値テキスト"/>
        <xdr:cNvSpPr txBox="1"/>
      </xdr:nvSpPr>
      <xdr:spPr>
        <a:xfrm>
          <a:off x="5041900" y="10936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70358</xdr:rowOff>
    </xdr:from>
    <xdr:to>
      <xdr:col>19</xdr:col>
      <xdr:colOff>133350</xdr:colOff>
      <xdr:row>67</xdr:row>
      <xdr:rowOff>80010</xdr:rowOff>
    </xdr:to>
    <xdr:cxnSp macro="">
      <xdr:nvCxnSpPr>
        <xdr:cNvPr id="133" name="直線コネクタ 132"/>
        <xdr:cNvCxnSpPr/>
      </xdr:nvCxnSpPr>
      <xdr:spPr>
        <a:xfrm flipV="1">
          <a:off x="3225800" y="1155750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123698</xdr:rowOff>
    </xdr:from>
    <xdr:to>
      <xdr:col>19</xdr:col>
      <xdr:colOff>184150</xdr:colOff>
      <xdr:row>65</xdr:row>
      <xdr:rowOff>53848</xdr:rowOff>
    </xdr:to>
    <xdr:sp macro="" textlink="">
      <xdr:nvSpPr>
        <xdr:cNvPr id="134" name="フローチャート: 判断 133"/>
        <xdr:cNvSpPr/>
      </xdr:nvSpPr>
      <xdr:spPr>
        <a:xfrm>
          <a:off x="4064000" y="11096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64025</xdr:rowOff>
    </xdr:from>
    <xdr:ext cx="736600" cy="259045"/>
    <xdr:sp macro="" textlink="">
      <xdr:nvSpPr>
        <xdr:cNvPr id="135" name="テキスト ボックス 134"/>
        <xdr:cNvSpPr txBox="1"/>
      </xdr:nvSpPr>
      <xdr:spPr>
        <a:xfrm>
          <a:off x="3733800" y="108653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145288</xdr:rowOff>
    </xdr:from>
    <xdr:to>
      <xdr:col>15</xdr:col>
      <xdr:colOff>82550</xdr:colOff>
      <xdr:row>67</xdr:row>
      <xdr:rowOff>80010</xdr:rowOff>
    </xdr:to>
    <xdr:cxnSp macro="">
      <xdr:nvCxnSpPr>
        <xdr:cNvPr id="136" name="直線コネクタ 135"/>
        <xdr:cNvCxnSpPr/>
      </xdr:nvCxnSpPr>
      <xdr:spPr>
        <a:xfrm>
          <a:off x="2336800" y="114609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143002</xdr:rowOff>
    </xdr:from>
    <xdr:to>
      <xdr:col>15</xdr:col>
      <xdr:colOff>133350</xdr:colOff>
      <xdr:row>65</xdr:row>
      <xdr:rowOff>73152</xdr:rowOff>
    </xdr:to>
    <xdr:sp macro="" textlink="">
      <xdr:nvSpPr>
        <xdr:cNvPr id="137" name="フローチャート: 判断 136"/>
        <xdr:cNvSpPr/>
      </xdr:nvSpPr>
      <xdr:spPr>
        <a:xfrm>
          <a:off x="3175000" y="1111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83329</xdr:rowOff>
    </xdr:from>
    <xdr:ext cx="762000" cy="259045"/>
    <xdr:sp macro="" textlink="">
      <xdr:nvSpPr>
        <xdr:cNvPr id="138" name="テキスト ボックス 137"/>
        <xdr:cNvSpPr txBox="1"/>
      </xdr:nvSpPr>
      <xdr:spPr>
        <a:xfrm>
          <a:off x="2844800" y="10884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145288</xdr:rowOff>
    </xdr:from>
    <xdr:to>
      <xdr:col>11</xdr:col>
      <xdr:colOff>31750</xdr:colOff>
      <xdr:row>67</xdr:row>
      <xdr:rowOff>22098</xdr:rowOff>
    </xdr:to>
    <xdr:cxnSp macro="">
      <xdr:nvCxnSpPr>
        <xdr:cNvPr id="139" name="直線コネクタ 138"/>
        <xdr:cNvCxnSpPr/>
      </xdr:nvCxnSpPr>
      <xdr:spPr>
        <a:xfrm flipV="1">
          <a:off x="1447800" y="11460988"/>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17526</xdr:rowOff>
    </xdr:from>
    <xdr:to>
      <xdr:col>11</xdr:col>
      <xdr:colOff>82550</xdr:colOff>
      <xdr:row>64</xdr:row>
      <xdr:rowOff>119126</xdr:rowOff>
    </xdr:to>
    <xdr:sp macro="" textlink="">
      <xdr:nvSpPr>
        <xdr:cNvPr id="140" name="フローチャート: 判断 139"/>
        <xdr:cNvSpPr/>
      </xdr:nvSpPr>
      <xdr:spPr>
        <a:xfrm>
          <a:off x="2286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129303</xdr:rowOff>
    </xdr:from>
    <xdr:ext cx="762000" cy="259045"/>
    <xdr:sp macro="" textlink="">
      <xdr:nvSpPr>
        <xdr:cNvPr id="141" name="テキスト ボックス 140"/>
        <xdr:cNvSpPr txBox="1"/>
      </xdr:nvSpPr>
      <xdr:spPr>
        <a:xfrm>
          <a:off x="1955800" y="1075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75438</xdr:rowOff>
    </xdr:from>
    <xdr:to>
      <xdr:col>7</xdr:col>
      <xdr:colOff>31750</xdr:colOff>
      <xdr:row>65</xdr:row>
      <xdr:rowOff>5588</xdr:rowOff>
    </xdr:to>
    <xdr:sp macro="" textlink="">
      <xdr:nvSpPr>
        <xdr:cNvPr id="142" name="フローチャート: 判断 141"/>
        <xdr:cNvSpPr/>
      </xdr:nvSpPr>
      <xdr:spPr>
        <a:xfrm>
          <a:off x="1397000" y="1104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15765</xdr:rowOff>
    </xdr:from>
    <xdr:ext cx="762000" cy="259045"/>
    <xdr:sp macro="" textlink="">
      <xdr:nvSpPr>
        <xdr:cNvPr id="143" name="テキスト ボックス 142"/>
        <xdr:cNvSpPr txBox="1"/>
      </xdr:nvSpPr>
      <xdr:spPr>
        <a:xfrm>
          <a:off x="1066800" y="1081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128270</xdr:rowOff>
    </xdr:from>
    <xdr:to>
      <xdr:col>23</xdr:col>
      <xdr:colOff>184150</xdr:colOff>
      <xdr:row>67</xdr:row>
      <xdr:rowOff>58420</xdr:rowOff>
    </xdr:to>
    <xdr:sp macro="" textlink="">
      <xdr:nvSpPr>
        <xdr:cNvPr id="149" name="楕円 148"/>
        <xdr:cNvSpPr/>
      </xdr:nvSpPr>
      <xdr:spPr>
        <a:xfrm>
          <a:off x="4902200" y="1144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24147</xdr:rowOff>
    </xdr:from>
    <xdr:ext cx="762000" cy="259045"/>
    <xdr:sp macro="" textlink="">
      <xdr:nvSpPr>
        <xdr:cNvPr id="150" name="財政構造の弾力性該当値テキスト"/>
        <xdr:cNvSpPr txBox="1"/>
      </xdr:nvSpPr>
      <xdr:spPr>
        <a:xfrm>
          <a:off x="5041900" y="1133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19558</xdr:rowOff>
    </xdr:from>
    <xdr:to>
      <xdr:col>19</xdr:col>
      <xdr:colOff>184150</xdr:colOff>
      <xdr:row>67</xdr:row>
      <xdr:rowOff>121158</xdr:rowOff>
    </xdr:to>
    <xdr:sp macro="" textlink="">
      <xdr:nvSpPr>
        <xdr:cNvPr id="151" name="楕円 150"/>
        <xdr:cNvSpPr/>
      </xdr:nvSpPr>
      <xdr:spPr>
        <a:xfrm>
          <a:off x="4064000" y="1150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105935</xdr:rowOff>
    </xdr:from>
    <xdr:ext cx="736600" cy="259045"/>
    <xdr:sp macro="" textlink="">
      <xdr:nvSpPr>
        <xdr:cNvPr id="152" name="テキスト ボックス 151"/>
        <xdr:cNvSpPr txBox="1"/>
      </xdr:nvSpPr>
      <xdr:spPr>
        <a:xfrm>
          <a:off x="3733800" y="11593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29210</xdr:rowOff>
    </xdr:from>
    <xdr:to>
      <xdr:col>15</xdr:col>
      <xdr:colOff>133350</xdr:colOff>
      <xdr:row>67</xdr:row>
      <xdr:rowOff>130810</xdr:rowOff>
    </xdr:to>
    <xdr:sp macro="" textlink="">
      <xdr:nvSpPr>
        <xdr:cNvPr id="153" name="楕円 152"/>
        <xdr:cNvSpPr/>
      </xdr:nvSpPr>
      <xdr:spPr>
        <a:xfrm>
          <a:off x="31750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115587</xdr:rowOff>
    </xdr:from>
    <xdr:ext cx="762000" cy="259045"/>
    <xdr:sp macro="" textlink="">
      <xdr:nvSpPr>
        <xdr:cNvPr id="154" name="テキスト ボックス 153"/>
        <xdr:cNvSpPr txBox="1"/>
      </xdr:nvSpPr>
      <xdr:spPr>
        <a:xfrm>
          <a:off x="2844800" y="1160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94488</xdr:rowOff>
    </xdr:from>
    <xdr:to>
      <xdr:col>11</xdr:col>
      <xdr:colOff>82550</xdr:colOff>
      <xdr:row>67</xdr:row>
      <xdr:rowOff>24638</xdr:rowOff>
    </xdr:to>
    <xdr:sp macro="" textlink="">
      <xdr:nvSpPr>
        <xdr:cNvPr id="155" name="楕円 154"/>
        <xdr:cNvSpPr/>
      </xdr:nvSpPr>
      <xdr:spPr>
        <a:xfrm>
          <a:off x="2286000" y="1141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9415</xdr:rowOff>
    </xdr:from>
    <xdr:ext cx="762000" cy="259045"/>
    <xdr:sp macro="" textlink="">
      <xdr:nvSpPr>
        <xdr:cNvPr id="156" name="テキスト ボックス 155"/>
        <xdr:cNvSpPr txBox="1"/>
      </xdr:nvSpPr>
      <xdr:spPr>
        <a:xfrm>
          <a:off x="1955800" y="1149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142748</xdr:rowOff>
    </xdr:from>
    <xdr:to>
      <xdr:col>7</xdr:col>
      <xdr:colOff>31750</xdr:colOff>
      <xdr:row>67</xdr:row>
      <xdr:rowOff>72898</xdr:rowOff>
    </xdr:to>
    <xdr:sp macro="" textlink="">
      <xdr:nvSpPr>
        <xdr:cNvPr id="157" name="楕円 156"/>
        <xdr:cNvSpPr/>
      </xdr:nvSpPr>
      <xdr:spPr>
        <a:xfrm>
          <a:off x="1397000" y="1145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57675</xdr:rowOff>
    </xdr:from>
    <xdr:ext cx="762000" cy="259045"/>
    <xdr:sp macro="" textlink="">
      <xdr:nvSpPr>
        <xdr:cNvPr id="158" name="テキスト ボックス 157"/>
        <xdr:cNvSpPr txBox="1"/>
      </xdr:nvSpPr>
      <xdr:spPr>
        <a:xfrm>
          <a:off x="1066800" y="11544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[99,531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人当たり人件費・物件費等決算額は類似団体内平均値を下回っている。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人件費については、人口</a:t>
          </a:r>
          <a:r>
            <a:rPr kumimoji="1" lang="en-US" altLang="ja-JP" sz="13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a:solidFill>
                <a:srgbClr val="000000"/>
              </a:solidFill>
              <a:latin typeface="ＭＳ Ｐゴシック" panose="020B0600070205080204" pitchFamily="50" charset="-128"/>
              <a:ea typeface="ＭＳ Ｐゴシック" panose="020B0600070205080204" pitchFamily="50" charset="-128"/>
            </a:rPr>
            <a:t>人当たり職員数は類似団体内平均値とほぼ同水準であり、ラスパイレス指数は類似団体平均値を下回っている。今後も職員数の適正管理、総人件費の抑制に努める。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物件費については、経常収支比率においても類似団体内平均値を下回っており、今後も効率的な手法で業務を行い、物件費全体の抑制に努める。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207,858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2149</xdr:rowOff>
    </xdr:from>
    <xdr:to>
      <xdr:col>23</xdr:col>
      <xdr:colOff>133350</xdr:colOff>
      <xdr:row>81</xdr:row>
      <xdr:rowOff>40985</xdr:rowOff>
    </xdr:to>
    <xdr:cxnSp macro="">
      <xdr:nvCxnSpPr>
        <xdr:cNvPr id="193" name="直線コネクタ 192"/>
        <xdr:cNvCxnSpPr/>
      </xdr:nvCxnSpPr>
      <xdr:spPr>
        <a:xfrm>
          <a:off x="4114800" y="13889599"/>
          <a:ext cx="838200" cy="38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84909</xdr:rowOff>
    </xdr:from>
    <xdr:ext cx="762000" cy="259045"/>
    <xdr:sp macro="" textlink="">
      <xdr:nvSpPr>
        <xdr:cNvPr id="194" name="人件費・物件費等の状況平均値テキスト"/>
        <xdr:cNvSpPr txBox="1"/>
      </xdr:nvSpPr>
      <xdr:spPr>
        <a:xfrm>
          <a:off x="5041900" y="13972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153102</xdr:rowOff>
    </xdr:from>
    <xdr:to>
      <xdr:col>19</xdr:col>
      <xdr:colOff>133350</xdr:colOff>
      <xdr:row>81</xdr:row>
      <xdr:rowOff>2149</xdr:rowOff>
    </xdr:to>
    <xdr:cxnSp macro="">
      <xdr:nvCxnSpPr>
        <xdr:cNvPr id="196" name="直線コネクタ 195"/>
        <xdr:cNvCxnSpPr/>
      </xdr:nvCxnSpPr>
      <xdr:spPr>
        <a:xfrm>
          <a:off x="3225800" y="13869102"/>
          <a:ext cx="889000" cy="20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84908</xdr:rowOff>
    </xdr:from>
    <xdr:to>
      <xdr:col>19</xdr:col>
      <xdr:colOff>184150</xdr:colOff>
      <xdr:row>82</xdr:row>
      <xdr:rowOff>15058</xdr:rowOff>
    </xdr:to>
    <xdr:sp macro="" textlink="">
      <xdr:nvSpPr>
        <xdr:cNvPr id="197" name="フローチャート: 判断 196"/>
        <xdr:cNvSpPr/>
      </xdr:nvSpPr>
      <xdr:spPr>
        <a:xfrm>
          <a:off x="4064000" y="13972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171285</xdr:rowOff>
    </xdr:from>
    <xdr:ext cx="736600" cy="259045"/>
    <xdr:sp macro="" textlink="">
      <xdr:nvSpPr>
        <xdr:cNvPr id="198" name="テキスト ボックス 197"/>
        <xdr:cNvSpPr txBox="1"/>
      </xdr:nvSpPr>
      <xdr:spPr>
        <a:xfrm>
          <a:off x="3733800" y="14058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106,597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153102</xdr:rowOff>
    </xdr:from>
    <xdr:to>
      <xdr:col>15</xdr:col>
      <xdr:colOff>82550</xdr:colOff>
      <xdr:row>81</xdr:row>
      <xdr:rowOff>7606</xdr:rowOff>
    </xdr:to>
    <xdr:cxnSp macro="">
      <xdr:nvCxnSpPr>
        <xdr:cNvPr id="199" name="直線コネクタ 198"/>
        <xdr:cNvCxnSpPr/>
      </xdr:nvCxnSpPr>
      <xdr:spPr>
        <a:xfrm flipV="1">
          <a:off x="2336800" y="13869102"/>
          <a:ext cx="889000" cy="25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58956</xdr:rowOff>
    </xdr:from>
    <xdr:to>
      <xdr:col>15</xdr:col>
      <xdr:colOff>133350</xdr:colOff>
      <xdr:row>81</xdr:row>
      <xdr:rowOff>160556</xdr:rowOff>
    </xdr:to>
    <xdr:sp macro="" textlink="">
      <xdr:nvSpPr>
        <xdr:cNvPr id="200" name="フローチャート: 判断 199"/>
        <xdr:cNvSpPr/>
      </xdr:nvSpPr>
      <xdr:spPr>
        <a:xfrm>
          <a:off x="3175000" y="13946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145333</xdr:rowOff>
    </xdr:from>
    <xdr:ext cx="762000" cy="259045"/>
    <xdr:sp macro="" textlink="">
      <xdr:nvSpPr>
        <xdr:cNvPr id="201" name="テキスト ボックス 200"/>
        <xdr:cNvSpPr txBox="1"/>
      </xdr:nvSpPr>
      <xdr:spPr>
        <a:xfrm>
          <a:off x="2844800" y="14032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7606</xdr:rowOff>
    </xdr:from>
    <xdr:to>
      <xdr:col>11</xdr:col>
      <xdr:colOff>31750</xdr:colOff>
      <xdr:row>81</xdr:row>
      <xdr:rowOff>21400</xdr:rowOff>
    </xdr:to>
    <xdr:cxnSp macro="">
      <xdr:nvCxnSpPr>
        <xdr:cNvPr id="202" name="直線コネクタ 201"/>
        <xdr:cNvCxnSpPr/>
      </xdr:nvCxnSpPr>
      <xdr:spPr>
        <a:xfrm flipV="1">
          <a:off x="1447800" y="13895056"/>
          <a:ext cx="889000" cy="1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62816</xdr:rowOff>
    </xdr:from>
    <xdr:to>
      <xdr:col>11</xdr:col>
      <xdr:colOff>82550</xdr:colOff>
      <xdr:row>81</xdr:row>
      <xdr:rowOff>164416</xdr:rowOff>
    </xdr:to>
    <xdr:sp macro="" textlink="">
      <xdr:nvSpPr>
        <xdr:cNvPr id="203" name="フローチャート: 判断 202"/>
        <xdr:cNvSpPr/>
      </xdr:nvSpPr>
      <xdr:spPr>
        <a:xfrm>
          <a:off x="2286000" y="13950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149193</xdr:rowOff>
    </xdr:from>
    <xdr:ext cx="762000" cy="259045"/>
    <xdr:sp macro="" textlink="">
      <xdr:nvSpPr>
        <xdr:cNvPr id="204" name="テキスト ボックス 203"/>
        <xdr:cNvSpPr txBox="1"/>
      </xdr:nvSpPr>
      <xdr:spPr>
        <a:xfrm>
          <a:off x="1955800" y="14036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104,949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35455</xdr:rowOff>
    </xdr:from>
    <xdr:to>
      <xdr:col>7</xdr:col>
      <xdr:colOff>31750</xdr:colOff>
      <xdr:row>81</xdr:row>
      <xdr:rowOff>137055</xdr:rowOff>
    </xdr:to>
    <xdr:sp macro="" textlink="">
      <xdr:nvSpPr>
        <xdr:cNvPr id="205" name="フローチャート: 判断 204"/>
        <xdr:cNvSpPr/>
      </xdr:nvSpPr>
      <xdr:spPr>
        <a:xfrm>
          <a:off x="1397000" y="13922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121832</xdr:rowOff>
    </xdr:from>
    <xdr:ext cx="762000" cy="259045"/>
    <xdr:sp macro="" textlink="">
      <xdr:nvSpPr>
        <xdr:cNvPr id="206" name="テキスト ボックス 205"/>
        <xdr:cNvSpPr txBox="1"/>
      </xdr:nvSpPr>
      <xdr:spPr>
        <a:xfrm>
          <a:off x="1066800" y="1400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102,908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161635</xdr:rowOff>
    </xdr:from>
    <xdr:to>
      <xdr:col>23</xdr:col>
      <xdr:colOff>184150</xdr:colOff>
      <xdr:row>81</xdr:row>
      <xdr:rowOff>91785</xdr:rowOff>
    </xdr:to>
    <xdr:sp macro="" textlink="">
      <xdr:nvSpPr>
        <xdr:cNvPr id="212" name="楕円 211"/>
        <xdr:cNvSpPr/>
      </xdr:nvSpPr>
      <xdr:spPr>
        <a:xfrm>
          <a:off x="4902200" y="1387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6712</xdr:rowOff>
    </xdr:from>
    <xdr:ext cx="762000" cy="259045"/>
    <xdr:sp macro="" textlink="">
      <xdr:nvSpPr>
        <xdr:cNvPr id="213" name="人件費・物件費等の状況該当値テキスト"/>
        <xdr:cNvSpPr txBox="1"/>
      </xdr:nvSpPr>
      <xdr:spPr>
        <a:xfrm>
          <a:off x="5041900" y="13722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122799</xdr:rowOff>
    </xdr:from>
    <xdr:to>
      <xdr:col>19</xdr:col>
      <xdr:colOff>184150</xdr:colOff>
      <xdr:row>81</xdr:row>
      <xdr:rowOff>52949</xdr:rowOff>
    </xdr:to>
    <xdr:sp macro="" textlink="">
      <xdr:nvSpPr>
        <xdr:cNvPr id="214" name="楕円 213"/>
        <xdr:cNvSpPr/>
      </xdr:nvSpPr>
      <xdr:spPr>
        <a:xfrm>
          <a:off x="4064000" y="13838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63126</xdr:rowOff>
    </xdr:from>
    <xdr:ext cx="736600" cy="259045"/>
    <xdr:sp macro="" textlink="">
      <xdr:nvSpPr>
        <xdr:cNvPr id="215" name="テキスト ボックス 214"/>
        <xdr:cNvSpPr txBox="1"/>
      </xdr:nvSpPr>
      <xdr:spPr>
        <a:xfrm>
          <a:off x="3733800" y="136076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102302</xdr:rowOff>
    </xdr:from>
    <xdr:to>
      <xdr:col>15</xdr:col>
      <xdr:colOff>133350</xdr:colOff>
      <xdr:row>81</xdr:row>
      <xdr:rowOff>32452</xdr:rowOff>
    </xdr:to>
    <xdr:sp macro="" textlink="">
      <xdr:nvSpPr>
        <xdr:cNvPr id="216" name="楕円 215"/>
        <xdr:cNvSpPr/>
      </xdr:nvSpPr>
      <xdr:spPr>
        <a:xfrm>
          <a:off x="3175000" y="138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42629</xdr:rowOff>
    </xdr:from>
    <xdr:ext cx="762000" cy="259045"/>
    <xdr:sp macro="" textlink="">
      <xdr:nvSpPr>
        <xdr:cNvPr id="217" name="テキスト ボックス 216"/>
        <xdr:cNvSpPr txBox="1"/>
      </xdr:nvSpPr>
      <xdr:spPr>
        <a:xfrm>
          <a:off x="2844800" y="13587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128256</xdr:rowOff>
    </xdr:from>
    <xdr:to>
      <xdr:col>11</xdr:col>
      <xdr:colOff>82550</xdr:colOff>
      <xdr:row>81</xdr:row>
      <xdr:rowOff>58406</xdr:rowOff>
    </xdr:to>
    <xdr:sp macro="" textlink="">
      <xdr:nvSpPr>
        <xdr:cNvPr id="218" name="楕円 217"/>
        <xdr:cNvSpPr/>
      </xdr:nvSpPr>
      <xdr:spPr>
        <a:xfrm>
          <a:off x="2286000" y="13844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68583</xdr:rowOff>
    </xdr:from>
    <xdr:ext cx="762000" cy="259045"/>
    <xdr:sp macro="" textlink="">
      <xdr:nvSpPr>
        <xdr:cNvPr id="219" name="テキスト ボックス 218"/>
        <xdr:cNvSpPr txBox="1"/>
      </xdr:nvSpPr>
      <xdr:spPr>
        <a:xfrm>
          <a:off x="1955800" y="13613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97,041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142050</xdr:rowOff>
    </xdr:from>
    <xdr:to>
      <xdr:col>7</xdr:col>
      <xdr:colOff>31750</xdr:colOff>
      <xdr:row>81</xdr:row>
      <xdr:rowOff>72200</xdr:rowOff>
    </xdr:to>
    <xdr:sp macro="" textlink="">
      <xdr:nvSpPr>
        <xdr:cNvPr id="220" name="楕円 219"/>
        <xdr:cNvSpPr/>
      </xdr:nvSpPr>
      <xdr:spPr>
        <a:xfrm>
          <a:off x="1397000" y="1385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82377</xdr:rowOff>
    </xdr:from>
    <xdr:ext cx="762000" cy="259045"/>
    <xdr:sp macro="" textlink="">
      <xdr:nvSpPr>
        <xdr:cNvPr id="221" name="テキスト ボックス 220"/>
        <xdr:cNvSpPr txBox="1"/>
      </xdr:nvSpPr>
      <xdr:spPr>
        <a:xfrm>
          <a:off x="1066800" y="1362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[98.9]</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近年、ラスパイレス指数が緩やかな上昇基調にあったことから、中長期的な上昇抑制を図るべく平成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４月１日に給与水準の見直しを実施した。これにより、同日以後におけるラスパイレス指数は前年を下回っている状況である。引き続き、当該見直し後のラスパイレス指数がどのように推移していくかを注視していきたい。</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153459</xdr:rowOff>
    </xdr:from>
    <xdr:to>
      <xdr:col>81</xdr:col>
      <xdr:colOff>44450</xdr:colOff>
      <xdr:row>84</xdr:row>
      <xdr:rowOff>142875</xdr:rowOff>
    </xdr:to>
    <xdr:cxnSp macro="">
      <xdr:nvCxnSpPr>
        <xdr:cNvPr id="255" name="直線コネクタ 254"/>
        <xdr:cNvCxnSpPr/>
      </xdr:nvCxnSpPr>
      <xdr:spPr>
        <a:xfrm flipV="1">
          <a:off x="16179800" y="14383809"/>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124477</xdr:rowOff>
    </xdr:from>
    <xdr:ext cx="762000" cy="259045"/>
    <xdr:sp macro="" textlink="">
      <xdr:nvSpPr>
        <xdr:cNvPr id="256" name="給与水準   （国との比較）平均値テキスト"/>
        <xdr:cNvSpPr txBox="1"/>
      </xdr:nvSpPr>
      <xdr:spPr>
        <a:xfrm>
          <a:off x="17106900" y="1452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142875</xdr:rowOff>
    </xdr:from>
    <xdr:to>
      <xdr:col>77</xdr:col>
      <xdr:colOff>44450</xdr:colOff>
      <xdr:row>85</xdr:row>
      <xdr:rowOff>31750</xdr:rowOff>
    </xdr:to>
    <xdr:cxnSp macro="">
      <xdr:nvCxnSpPr>
        <xdr:cNvPr id="258" name="直線コネクタ 257"/>
        <xdr:cNvCxnSpPr/>
      </xdr:nvCxnSpPr>
      <xdr:spPr>
        <a:xfrm flipV="1">
          <a:off x="15290800" y="14544675"/>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31750</xdr:rowOff>
    </xdr:to>
    <xdr:cxnSp macro="">
      <xdr:nvCxnSpPr>
        <xdr:cNvPr id="261" name="直線コネクタ 260"/>
        <xdr:cNvCxnSpPr/>
      </xdr:nvCxnSpPr>
      <xdr:spPr>
        <a:xfrm>
          <a:off x="14401800" y="14564784"/>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84</xdr:row>
      <xdr:rowOff>162984</xdr:rowOff>
    </xdr:to>
    <xdr:cxnSp macro="">
      <xdr:nvCxnSpPr>
        <xdr:cNvPr id="264" name="直線コネクタ 263"/>
        <xdr:cNvCxnSpPr/>
      </xdr:nvCxnSpPr>
      <xdr:spPr>
        <a:xfrm>
          <a:off x="13512800" y="1452456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21166</xdr:rowOff>
    </xdr:from>
    <xdr:to>
      <xdr:col>68</xdr:col>
      <xdr:colOff>203200</xdr:colOff>
      <xdr:row>85</xdr:row>
      <xdr:rowOff>122766</xdr:rowOff>
    </xdr:to>
    <xdr:sp macro="" textlink="">
      <xdr:nvSpPr>
        <xdr:cNvPr id="265" name="フローチャート: 判断 264"/>
        <xdr:cNvSpPr/>
      </xdr:nvSpPr>
      <xdr:spPr>
        <a:xfrm>
          <a:off x="14351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66" name="テキスト ボックス 265"/>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21166</xdr:rowOff>
    </xdr:from>
    <xdr:to>
      <xdr:col>64</xdr:col>
      <xdr:colOff>152400</xdr:colOff>
      <xdr:row>85</xdr:row>
      <xdr:rowOff>122766</xdr:rowOff>
    </xdr:to>
    <xdr:sp macro="" textlink="">
      <xdr:nvSpPr>
        <xdr:cNvPr id="267" name="フローチャート: 判断 266"/>
        <xdr:cNvSpPr/>
      </xdr:nvSpPr>
      <xdr:spPr>
        <a:xfrm>
          <a:off x="13462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107543</xdr:rowOff>
    </xdr:from>
    <xdr:ext cx="762000" cy="259045"/>
    <xdr:sp macro="" textlink="">
      <xdr:nvSpPr>
        <xdr:cNvPr id="268" name="テキスト ボックス 267"/>
        <xdr:cNvSpPr txBox="1"/>
      </xdr:nvSpPr>
      <xdr:spPr>
        <a:xfrm>
          <a:off x="13131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102659</xdr:rowOff>
    </xdr:from>
    <xdr:to>
      <xdr:col>81</xdr:col>
      <xdr:colOff>95250</xdr:colOff>
      <xdr:row>84</xdr:row>
      <xdr:rowOff>32809</xdr:rowOff>
    </xdr:to>
    <xdr:sp macro="" textlink="">
      <xdr:nvSpPr>
        <xdr:cNvPr id="274" name="楕円 273"/>
        <xdr:cNvSpPr/>
      </xdr:nvSpPr>
      <xdr:spPr>
        <a:xfrm>
          <a:off x="16967200" y="1433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119186</xdr:rowOff>
    </xdr:from>
    <xdr:ext cx="762000" cy="259045"/>
    <xdr:sp macro="" textlink="">
      <xdr:nvSpPr>
        <xdr:cNvPr id="275" name="給与水準   （国との比較）該当値テキスト"/>
        <xdr:cNvSpPr txBox="1"/>
      </xdr:nvSpPr>
      <xdr:spPr>
        <a:xfrm>
          <a:off x="17106900" y="14178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92075</xdr:rowOff>
    </xdr:from>
    <xdr:to>
      <xdr:col>77</xdr:col>
      <xdr:colOff>95250</xdr:colOff>
      <xdr:row>85</xdr:row>
      <xdr:rowOff>22225</xdr:rowOff>
    </xdr:to>
    <xdr:sp macro="" textlink="">
      <xdr:nvSpPr>
        <xdr:cNvPr id="276" name="楕円 275"/>
        <xdr:cNvSpPr/>
      </xdr:nvSpPr>
      <xdr:spPr>
        <a:xfrm>
          <a:off x="16129000" y="1449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32402</xdr:rowOff>
    </xdr:from>
    <xdr:ext cx="736600" cy="259045"/>
    <xdr:sp macro="" textlink="">
      <xdr:nvSpPr>
        <xdr:cNvPr id="277" name="テキスト ボックス 276"/>
        <xdr:cNvSpPr txBox="1"/>
      </xdr:nvSpPr>
      <xdr:spPr>
        <a:xfrm>
          <a:off x="15798800" y="1426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152400</xdr:rowOff>
    </xdr:from>
    <xdr:to>
      <xdr:col>73</xdr:col>
      <xdr:colOff>44450</xdr:colOff>
      <xdr:row>85</xdr:row>
      <xdr:rowOff>82550</xdr:rowOff>
    </xdr:to>
    <xdr:sp macro="" textlink="">
      <xdr:nvSpPr>
        <xdr:cNvPr id="278" name="楕円 277"/>
        <xdr:cNvSpPr/>
      </xdr:nvSpPr>
      <xdr:spPr>
        <a:xfrm>
          <a:off x="15240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79" name="テキスト ボックス 278"/>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112184</xdr:rowOff>
    </xdr:from>
    <xdr:to>
      <xdr:col>68</xdr:col>
      <xdr:colOff>203200</xdr:colOff>
      <xdr:row>85</xdr:row>
      <xdr:rowOff>42334</xdr:rowOff>
    </xdr:to>
    <xdr:sp macro="" textlink="">
      <xdr:nvSpPr>
        <xdr:cNvPr id="280" name="楕円 279"/>
        <xdr:cNvSpPr/>
      </xdr:nvSpPr>
      <xdr:spPr>
        <a:xfrm>
          <a:off x="14351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52511</xdr:rowOff>
    </xdr:from>
    <xdr:ext cx="762000" cy="259045"/>
    <xdr:sp macro="" textlink="">
      <xdr:nvSpPr>
        <xdr:cNvPr id="281" name="テキスト ボックス 280"/>
        <xdr:cNvSpPr txBox="1"/>
      </xdr:nvSpPr>
      <xdr:spPr>
        <a:xfrm>
          <a:off x="14020800" y="14282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82" name="楕円 281"/>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83" name="テキスト ボックス 282"/>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行財政改革行動計画による採用抑制により、全国平均を下回り、類似団体内平均値とほぼ同数となっている。今後も引き続き、適正化計画等の実施により、職員数の適正管理に努める。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127181</xdr:rowOff>
    </xdr:from>
    <xdr:to>
      <xdr:col>81</xdr:col>
      <xdr:colOff>44450</xdr:colOff>
      <xdr:row>62</xdr:row>
      <xdr:rowOff>147865</xdr:rowOff>
    </xdr:to>
    <xdr:cxnSp macro="">
      <xdr:nvCxnSpPr>
        <xdr:cNvPr id="320" name="直線コネクタ 319"/>
        <xdr:cNvCxnSpPr/>
      </xdr:nvCxnSpPr>
      <xdr:spPr>
        <a:xfrm>
          <a:off x="16179800" y="10757081"/>
          <a:ext cx="838200" cy="20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72027</xdr:rowOff>
    </xdr:from>
    <xdr:to>
      <xdr:col>77</xdr:col>
      <xdr:colOff>44450</xdr:colOff>
      <xdr:row>62</xdr:row>
      <xdr:rowOff>127181</xdr:rowOff>
    </xdr:to>
    <xdr:cxnSp macro="">
      <xdr:nvCxnSpPr>
        <xdr:cNvPr id="323" name="直線コネクタ 322"/>
        <xdr:cNvCxnSpPr/>
      </xdr:nvCxnSpPr>
      <xdr:spPr>
        <a:xfrm>
          <a:off x="15290800" y="10701927"/>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28122</xdr:rowOff>
    </xdr:from>
    <xdr:to>
      <xdr:col>77</xdr:col>
      <xdr:colOff>95250</xdr:colOff>
      <xdr:row>62</xdr:row>
      <xdr:rowOff>129722</xdr:rowOff>
    </xdr:to>
    <xdr:sp macro="" textlink="">
      <xdr:nvSpPr>
        <xdr:cNvPr id="324" name="フローチャート: 判断 323"/>
        <xdr:cNvSpPr/>
      </xdr:nvSpPr>
      <xdr:spPr>
        <a:xfrm>
          <a:off x="16129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139899</xdr:rowOff>
    </xdr:from>
    <xdr:ext cx="736600" cy="259045"/>
    <xdr:sp macro="" textlink="">
      <xdr:nvSpPr>
        <xdr:cNvPr id="325" name="テキスト ボックス 324"/>
        <xdr:cNvSpPr txBox="1"/>
      </xdr:nvSpPr>
      <xdr:spPr>
        <a:xfrm>
          <a:off x="15798800" y="10426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72027</xdr:rowOff>
    </xdr:from>
    <xdr:to>
      <xdr:col>72</xdr:col>
      <xdr:colOff>203200</xdr:colOff>
      <xdr:row>62</xdr:row>
      <xdr:rowOff>89263</xdr:rowOff>
    </xdr:to>
    <xdr:cxnSp macro="">
      <xdr:nvCxnSpPr>
        <xdr:cNvPr id="326" name="直線コネクタ 325"/>
        <xdr:cNvCxnSpPr/>
      </xdr:nvCxnSpPr>
      <xdr:spPr>
        <a:xfrm flipV="1">
          <a:off x="14401800" y="1070192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544</xdr:rowOff>
    </xdr:from>
    <xdr:to>
      <xdr:col>73</xdr:col>
      <xdr:colOff>44450</xdr:colOff>
      <xdr:row>62</xdr:row>
      <xdr:rowOff>102144</xdr:rowOff>
    </xdr:to>
    <xdr:sp macro="" textlink="">
      <xdr:nvSpPr>
        <xdr:cNvPr id="327" name="フローチャート: 判断 326"/>
        <xdr:cNvSpPr/>
      </xdr:nvSpPr>
      <xdr:spPr>
        <a:xfrm>
          <a:off x="15240000" y="1063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112321</xdr:rowOff>
    </xdr:from>
    <xdr:ext cx="762000" cy="259045"/>
    <xdr:sp macro="" textlink="">
      <xdr:nvSpPr>
        <xdr:cNvPr id="328" name="テキスト ボックス 327"/>
        <xdr:cNvSpPr txBox="1"/>
      </xdr:nvSpPr>
      <xdr:spPr>
        <a:xfrm>
          <a:off x="14909800" y="10399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82369</xdr:rowOff>
    </xdr:from>
    <xdr:to>
      <xdr:col>68</xdr:col>
      <xdr:colOff>152400</xdr:colOff>
      <xdr:row>62</xdr:row>
      <xdr:rowOff>89263</xdr:rowOff>
    </xdr:to>
    <xdr:cxnSp macro="">
      <xdr:nvCxnSpPr>
        <xdr:cNvPr id="329" name="直線コネクタ 328"/>
        <xdr:cNvCxnSpPr/>
      </xdr:nvCxnSpPr>
      <xdr:spPr>
        <a:xfrm>
          <a:off x="13512800" y="10712269"/>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165100</xdr:rowOff>
    </xdr:from>
    <xdr:to>
      <xdr:col>68</xdr:col>
      <xdr:colOff>203200</xdr:colOff>
      <xdr:row>62</xdr:row>
      <xdr:rowOff>95250</xdr:rowOff>
    </xdr:to>
    <xdr:sp macro="" textlink="">
      <xdr:nvSpPr>
        <xdr:cNvPr id="330" name="フローチャート: 判断 329"/>
        <xdr:cNvSpPr/>
      </xdr:nvSpPr>
      <xdr:spPr>
        <a:xfrm>
          <a:off x="14351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105427</xdr:rowOff>
    </xdr:from>
    <xdr:ext cx="762000" cy="259045"/>
    <xdr:sp macro="" textlink="">
      <xdr:nvSpPr>
        <xdr:cNvPr id="331" name="テキスト ボックス 330"/>
        <xdr:cNvSpPr txBox="1"/>
      </xdr:nvSpPr>
      <xdr:spPr>
        <a:xfrm>
          <a:off x="14020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97065</xdr:rowOff>
    </xdr:from>
    <xdr:to>
      <xdr:col>81</xdr:col>
      <xdr:colOff>95250</xdr:colOff>
      <xdr:row>63</xdr:row>
      <xdr:rowOff>27215</xdr:rowOff>
    </xdr:to>
    <xdr:sp macro="" textlink="">
      <xdr:nvSpPr>
        <xdr:cNvPr id="339" name="楕円 338"/>
        <xdr:cNvSpPr/>
      </xdr:nvSpPr>
      <xdr:spPr>
        <a:xfrm>
          <a:off x="16967200" y="1072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69142</xdr:rowOff>
    </xdr:from>
    <xdr:ext cx="762000" cy="259045"/>
    <xdr:sp macro="" textlink="">
      <xdr:nvSpPr>
        <xdr:cNvPr id="340" name="定員管理の状況該当値テキスト"/>
        <xdr:cNvSpPr txBox="1"/>
      </xdr:nvSpPr>
      <xdr:spPr>
        <a:xfrm>
          <a:off x="17106900" y="10699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76381</xdr:rowOff>
    </xdr:from>
    <xdr:to>
      <xdr:col>77</xdr:col>
      <xdr:colOff>95250</xdr:colOff>
      <xdr:row>63</xdr:row>
      <xdr:rowOff>6531</xdr:rowOff>
    </xdr:to>
    <xdr:sp macro="" textlink="">
      <xdr:nvSpPr>
        <xdr:cNvPr id="341" name="楕円 340"/>
        <xdr:cNvSpPr/>
      </xdr:nvSpPr>
      <xdr:spPr>
        <a:xfrm>
          <a:off x="16129000" y="1070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162758</xdr:rowOff>
    </xdr:from>
    <xdr:ext cx="736600" cy="259045"/>
    <xdr:sp macro="" textlink="">
      <xdr:nvSpPr>
        <xdr:cNvPr id="342" name="テキスト ボックス 341"/>
        <xdr:cNvSpPr txBox="1"/>
      </xdr:nvSpPr>
      <xdr:spPr>
        <a:xfrm>
          <a:off x="15798800" y="107926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21227</xdr:rowOff>
    </xdr:from>
    <xdr:to>
      <xdr:col>73</xdr:col>
      <xdr:colOff>44450</xdr:colOff>
      <xdr:row>62</xdr:row>
      <xdr:rowOff>122827</xdr:rowOff>
    </xdr:to>
    <xdr:sp macro="" textlink="">
      <xdr:nvSpPr>
        <xdr:cNvPr id="343" name="楕円 342"/>
        <xdr:cNvSpPr/>
      </xdr:nvSpPr>
      <xdr:spPr>
        <a:xfrm>
          <a:off x="15240000" y="10651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107604</xdr:rowOff>
    </xdr:from>
    <xdr:ext cx="762000" cy="259045"/>
    <xdr:sp macro="" textlink="">
      <xdr:nvSpPr>
        <xdr:cNvPr id="344" name="テキスト ボックス 343"/>
        <xdr:cNvSpPr txBox="1"/>
      </xdr:nvSpPr>
      <xdr:spPr>
        <a:xfrm>
          <a:off x="14909800" y="10737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38463</xdr:rowOff>
    </xdr:from>
    <xdr:to>
      <xdr:col>68</xdr:col>
      <xdr:colOff>203200</xdr:colOff>
      <xdr:row>62</xdr:row>
      <xdr:rowOff>140063</xdr:rowOff>
    </xdr:to>
    <xdr:sp macro="" textlink="">
      <xdr:nvSpPr>
        <xdr:cNvPr id="345" name="楕円 344"/>
        <xdr:cNvSpPr/>
      </xdr:nvSpPr>
      <xdr:spPr>
        <a:xfrm>
          <a:off x="14351000" y="1066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124840</xdr:rowOff>
    </xdr:from>
    <xdr:ext cx="762000" cy="259045"/>
    <xdr:sp macro="" textlink="">
      <xdr:nvSpPr>
        <xdr:cNvPr id="346" name="テキスト ボックス 345"/>
        <xdr:cNvSpPr txBox="1"/>
      </xdr:nvSpPr>
      <xdr:spPr>
        <a:xfrm>
          <a:off x="14020800" y="1075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31569</xdr:rowOff>
    </xdr:from>
    <xdr:to>
      <xdr:col>64</xdr:col>
      <xdr:colOff>152400</xdr:colOff>
      <xdr:row>62</xdr:row>
      <xdr:rowOff>133169</xdr:rowOff>
    </xdr:to>
    <xdr:sp macro="" textlink="">
      <xdr:nvSpPr>
        <xdr:cNvPr id="347" name="楕円 346"/>
        <xdr:cNvSpPr/>
      </xdr:nvSpPr>
      <xdr:spPr>
        <a:xfrm>
          <a:off x="13462000" y="1066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117946</xdr:rowOff>
    </xdr:from>
    <xdr:ext cx="762000" cy="259045"/>
    <xdr:sp macro="" textlink="">
      <xdr:nvSpPr>
        <xdr:cNvPr id="348" name="テキスト ボックス 347"/>
        <xdr:cNvSpPr txBox="1"/>
      </xdr:nvSpPr>
      <xdr:spPr>
        <a:xfrm>
          <a:off x="13131800" y="10747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[5.8%]</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元利償還金の減や中核市移行による標準財政規模の増により前年比で改善し、類似団体内平均値を下回っている。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今後も、第三セクター等改革推進債や退職手当債など、基準財政需要額に算入されない地方債の償還により、当面、公債費は高い水準で推移することが見込まれているため、公債費の適切な管理に努める。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134366</xdr:rowOff>
    </xdr:from>
    <xdr:to>
      <xdr:col>81</xdr:col>
      <xdr:colOff>44450</xdr:colOff>
      <xdr:row>40</xdr:row>
      <xdr:rowOff>69088</xdr:rowOff>
    </xdr:to>
    <xdr:cxnSp macro="">
      <xdr:nvCxnSpPr>
        <xdr:cNvPr id="380" name="直線コネクタ 379"/>
        <xdr:cNvCxnSpPr/>
      </xdr:nvCxnSpPr>
      <xdr:spPr>
        <a:xfrm flipV="1">
          <a:off x="16179800" y="6820916"/>
          <a:ext cx="8382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65295</xdr:rowOff>
    </xdr:from>
    <xdr:ext cx="762000" cy="259045"/>
    <xdr:sp macro="" textlink="">
      <xdr:nvSpPr>
        <xdr:cNvPr id="381" name="公債費負担の状況平均値テキスト"/>
        <xdr:cNvSpPr txBox="1"/>
      </xdr:nvSpPr>
      <xdr:spPr>
        <a:xfrm>
          <a:off x="17106900" y="6751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69088</xdr:rowOff>
    </xdr:from>
    <xdr:to>
      <xdr:col>77</xdr:col>
      <xdr:colOff>44450</xdr:colOff>
      <xdr:row>40</xdr:row>
      <xdr:rowOff>88392</xdr:rowOff>
    </xdr:to>
    <xdr:cxnSp macro="">
      <xdr:nvCxnSpPr>
        <xdr:cNvPr id="383" name="直線コネクタ 382"/>
        <xdr:cNvCxnSpPr/>
      </xdr:nvCxnSpPr>
      <xdr:spPr>
        <a:xfrm flipV="1">
          <a:off x="15290800" y="692708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4" name="フローチャート: 判断 383"/>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118127</xdr:rowOff>
    </xdr:from>
    <xdr:ext cx="736600" cy="259045"/>
    <xdr:sp macro="" textlink="">
      <xdr:nvSpPr>
        <xdr:cNvPr id="385" name="テキスト ボックス 384"/>
        <xdr:cNvSpPr txBox="1"/>
      </xdr:nvSpPr>
      <xdr:spPr>
        <a:xfrm>
          <a:off x="15798800" y="646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88392</xdr:rowOff>
    </xdr:from>
    <xdr:to>
      <xdr:col>72</xdr:col>
      <xdr:colOff>203200</xdr:colOff>
      <xdr:row>40</xdr:row>
      <xdr:rowOff>117348</xdr:rowOff>
    </xdr:to>
    <xdr:cxnSp macro="">
      <xdr:nvCxnSpPr>
        <xdr:cNvPr id="386" name="直線コネクタ 385"/>
        <xdr:cNvCxnSpPr/>
      </xdr:nvCxnSpPr>
      <xdr:spPr>
        <a:xfrm flipV="1">
          <a:off x="14401800" y="69463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25654</xdr:rowOff>
    </xdr:from>
    <xdr:to>
      <xdr:col>73</xdr:col>
      <xdr:colOff>44450</xdr:colOff>
      <xdr:row>39</xdr:row>
      <xdr:rowOff>127254</xdr:rowOff>
    </xdr:to>
    <xdr:sp macro="" textlink="">
      <xdr:nvSpPr>
        <xdr:cNvPr id="387" name="フローチャート: 判断 386"/>
        <xdr:cNvSpPr/>
      </xdr:nvSpPr>
      <xdr:spPr>
        <a:xfrm>
          <a:off x="15240000" y="671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137431</xdr:rowOff>
    </xdr:from>
    <xdr:ext cx="762000" cy="259045"/>
    <xdr:sp macro="" textlink="">
      <xdr:nvSpPr>
        <xdr:cNvPr id="388" name="テキスト ボックス 387"/>
        <xdr:cNvSpPr txBox="1"/>
      </xdr:nvSpPr>
      <xdr:spPr>
        <a:xfrm>
          <a:off x="1490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40</xdr:row>
      <xdr:rowOff>117348</xdr:rowOff>
    </xdr:to>
    <xdr:cxnSp macro="">
      <xdr:nvCxnSpPr>
        <xdr:cNvPr id="389" name="直線コネクタ 388"/>
        <xdr:cNvCxnSpPr/>
      </xdr:nvCxnSpPr>
      <xdr:spPr>
        <a:xfrm>
          <a:off x="13512800" y="6936740"/>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131826</xdr:rowOff>
    </xdr:from>
    <xdr:to>
      <xdr:col>68</xdr:col>
      <xdr:colOff>203200</xdr:colOff>
      <xdr:row>40</xdr:row>
      <xdr:rowOff>61976</xdr:rowOff>
    </xdr:to>
    <xdr:sp macro="" textlink="">
      <xdr:nvSpPr>
        <xdr:cNvPr id="390" name="フローチャート: 判断 389"/>
        <xdr:cNvSpPr/>
      </xdr:nvSpPr>
      <xdr:spPr>
        <a:xfrm>
          <a:off x="14351000" y="681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72153</xdr:rowOff>
    </xdr:from>
    <xdr:ext cx="762000" cy="259045"/>
    <xdr:sp macro="" textlink="">
      <xdr:nvSpPr>
        <xdr:cNvPr id="391" name="テキスト ボックス 390"/>
        <xdr:cNvSpPr txBox="1"/>
      </xdr:nvSpPr>
      <xdr:spPr>
        <a:xfrm>
          <a:off x="14020800" y="6587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37592</xdr:rowOff>
    </xdr:from>
    <xdr:to>
      <xdr:col>64</xdr:col>
      <xdr:colOff>152400</xdr:colOff>
      <xdr:row>40</xdr:row>
      <xdr:rowOff>139192</xdr:rowOff>
    </xdr:to>
    <xdr:sp macro="" textlink="">
      <xdr:nvSpPr>
        <xdr:cNvPr id="392" name="フローチャート: 判断 391"/>
        <xdr:cNvSpPr/>
      </xdr:nvSpPr>
      <xdr:spPr>
        <a:xfrm>
          <a:off x="13462000" y="6895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123969</xdr:rowOff>
    </xdr:from>
    <xdr:ext cx="762000" cy="259045"/>
    <xdr:sp macro="" textlink="">
      <xdr:nvSpPr>
        <xdr:cNvPr id="393" name="テキスト ボックス 392"/>
        <xdr:cNvSpPr txBox="1"/>
      </xdr:nvSpPr>
      <xdr:spPr>
        <a:xfrm>
          <a:off x="13131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83566</xdr:rowOff>
    </xdr:from>
    <xdr:to>
      <xdr:col>81</xdr:col>
      <xdr:colOff>95250</xdr:colOff>
      <xdr:row>40</xdr:row>
      <xdr:rowOff>13716</xdr:rowOff>
    </xdr:to>
    <xdr:sp macro="" textlink="">
      <xdr:nvSpPr>
        <xdr:cNvPr id="399" name="楕円 398"/>
        <xdr:cNvSpPr/>
      </xdr:nvSpPr>
      <xdr:spPr>
        <a:xfrm>
          <a:off x="169672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100093</xdr:rowOff>
    </xdr:from>
    <xdr:ext cx="762000" cy="259045"/>
    <xdr:sp macro="" textlink="">
      <xdr:nvSpPr>
        <xdr:cNvPr id="400" name="公債費負担の状況該当値テキスト"/>
        <xdr:cNvSpPr txBox="1"/>
      </xdr:nvSpPr>
      <xdr:spPr>
        <a:xfrm>
          <a:off x="17106900" y="6615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401" name="楕円 400"/>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104665</xdr:rowOff>
    </xdr:from>
    <xdr:ext cx="736600" cy="259045"/>
    <xdr:sp macro="" textlink="">
      <xdr:nvSpPr>
        <xdr:cNvPr id="402" name="テキスト ボックス 401"/>
        <xdr:cNvSpPr txBox="1"/>
      </xdr:nvSpPr>
      <xdr:spPr>
        <a:xfrm>
          <a:off x="15798800" y="6962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37592</xdr:rowOff>
    </xdr:from>
    <xdr:to>
      <xdr:col>73</xdr:col>
      <xdr:colOff>44450</xdr:colOff>
      <xdr:row>40</xdr:row>
      <xdr:rowOff>139192</xdr:rowOff>
    </xdr:to>
    <xdr:sp macro="" textlink="">
      <xdr:nvSpPr>
        <xdr:cNvPr id="403" name="楕円 402"/>
        <xdr:cNvSpPr/>
      </xdr:nvSpPr>
      <xdr:spPr>
        <a:xfrm>
          <a:off x="15240000" y="689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123969</xdr:rowOff>
    </xdr:from>
    <xdr:ext cx="762000" cy="259045"/>
    <xdr:sp macro="" textlink="">
      <xdr:nvSpPr>
        <xdr:cNvPr id="404" name="テキスト ボックス 403"/>
        <xdr:cNvSpPr txBox="1"/>
      </xdr:nvSpPr>
      <xdr:spPr>
        <a:xfrm>
          <a:off x="14909800" y="6981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66548</xdr:rowOff>
    </xdr:from>
    <xdr:to>
      <xdr:col>68</xdr:col>
      <xdr:colOff>203200</xdr:colOff>
      <xdr:row>40</xdr:row>
      <xdr:rowOff>168148</xdr:rowOff>
    </xdr:to>
    <xdr:sp macro="" textlink="">
      <xdr:nvSpPr>
        <xdr:cNvPr id="405" name="楕円 404"/>
        <xdr:cNvSpPr/>
      </xdr:nvSpPr>
      <xdr:spPr>
        <a:xfrm>
          <a:off x="143510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152925</xdr:rowOff>
    </xdr:from>
    <xdr:ext cx="762000" cy="259045"/>
    <xdr:sp macro="" textlink="">
      <xdr:nvSpPr>
        <xdr:cNvPr id="406" name="テキスト ボックス 405"/>
        <xdr:cNvSpPr txBox="1"/>
      </xdr:nvSpPr>
      <xdr:spPr>
        <a:xfrm>
          <a:off x="14020800" y="701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407" name="楕円 406"/>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408" name="テキスト ボックス 407"/>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[16.1%]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公営企業債等繰入見込額（病院事業会計、公共下水道事業会計）の減や中核市移行による標準財政規模の増により前年比で改善し、類似団体内平均値を下回っている。</a:t>
          </a: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今後も事業実施の適正化を図り、将来世代に過度な負担の先送りがないように財政運営に取り組む。</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99864</xdr:rowOff>
    </xdr:from>
    <xdr:to>
      <xdr:col>81</xdr:col>
      <xdr:colOff>44450</xdr:colOff>
      <xdr:row>15</xdr:row>
      <xdr:rowOff>44238</xdr:rowOff>
    </xdr:to>
    <xdr:cxnSp macro="">
      <xdr:nvCxnSpPr>
        <xdr:cNvPr id="442" name="直線コネクタ 441"/>
        <xdr:cNvCxnSpPr/>
      </xdr:nvCxnSpPr>
      <xdr:spPr>
        <a:xfrm flipV="1">
          <a:off x="16179800" y="2500164"/>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44238</xdr:rowOff>
    </xdr:from>
    <xdr:to>
      <xdr:col>77</xdr:col>
      <xdr:colOff>44450</xdr:colOff>
      <xdr:row>15</xdr:row>
      <xdr:rowOff>119041</xdr:rowOff>
    </xdr:to>
    <xdr:cxnSp macro="">
      <xdr:nvCxnSpPr>
        <xdr:cNvPr id="445" name="直線コネクタ 444"/>
        <xdr:cNvCxnSpPr/>
      </xdr:nvCxnSpPr>
      <xdr:spPr>
        <a:xfrm flipV="1">
          <a:off x="15290800" y="2615988"/>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160867</xdr:rowOff>
    </xdr:from>
    <xdr:to>
      <xdr:col>77</xdr:col>
      <xdr:colOff>95250</xdr:colOff>
      <xdr:row>15</xdr:row>
      <xdr:rowOff>91017</xdr:rowOff>
    </xdr:to>
    <xdr:sp macro="" textlink="">
      <xdr:nvSpPr>
        <xdr:cNvPr id="446" name="フローチャート: 判断 445"/>
        <xdr:cNvSpPr/>
      </xdr:nvSpPr>
      <xdr:spPr>
        <a:xfrm>
          <a:off x="16129000" y="256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101194</xdr:rowOff>
    </xdr:from>
    <xdr:ext cx="736600" cy="259045"/>
    <xdr:sp macro="" textlink="">
      <xdr:nvSpPr>
        <xdr:cNvPr id="447" name="テキスト ボックス 446"/>
        <xdr:cNvSpPr txBox="1"/>
      </xdr:nvSpPr>
      <xdr:spPr>
        <a:xfrm>
          <a:off x="15798800" y="23300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119041</xdr:rowOff>
    </xdr:from>
    <xdr:to>
      <xdr:col>72</xdr:col>
      <xdr:colOff>203200</xdr:colOff>
      <xdr:row>16</xdr:row>
      <xdr:rowOff>44111</xdr:rowOff>
    </xdr:to>
    <xdr:cxnSp macro="">
      <xdr:nvCxnSpPr>
        <xdr:cNvPr id="448" name="直線コネクタ 447"/>
        <xdr:cNvCxnSpPr/>
      </xdr:nvCxnSpPr>
      <xdr:spPr>
        <a:xfrm flipV="1">
          <a:off x="14401800" y="2690791"/>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168910</xdr:rowOff>
    </xdr:from>
    <xdr:to>
      <xdr:col>73</xdr:col>
      <xdr:colOff>44450</xdr:colOff>
      <xdr:row>15</xdr:row>
      <xdr:rowOff>99060</xdr:rowOff>
    </xdr:to>
    <xdr:sp macro="" textlink="">
      <xdr:nvSpPr>
        <xdr:cNvPr id="449" name="フローチャート: 判断 448"/>
        <xdr:cNvSpPr/>
      </xdr:nvSpPr>
      <xdr:spPr>
        <a:xfrm>
          <a:off x="15240000" y="256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109237</xdr:rowOff>
    </xdr:from>
    <xdr:ext cx="762000" cy="259045"/>
    <xdr:sp macro="" textlink="">
      <xdr:nvSpPr>
        <xdr:cNvPr id="450" name="テキスト ボックス 449"/>
        <xdr:cNvSpPr txBox="1"/>
      </xdr:nvSpPr>
      <xdr:spPr>
        <a:xfrm>
          <a:off x="14909800" y="2338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137541</xdr:rowOff>
    </xdr:from>
    <xdr:to>
      <xdr:col>68</xdr:col>
      <xdr:colOff>152400</xdr:colOff>
      <xdr:row>16</xdr:row>
      <xdr:rowOff>44111</xdr:rowOff>
    </xdr:to>
    <xdr:cxnSp macro="">
      <xdr:nvCxnSpPr>
        <xdr:cNvPr id="451" name="直線コネクタ 450"/>
        <xdr:cNvCxnSpPr/>
      </xdr:nvCxnSpPr>
      <xdr:spPr>
        <a:xfrm>
          <a:off x="13512800" y="2709291"/>
          <a:ext cx="889000" cy="7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48937</xdr:rowOff>
    </xdr:from>
    <xdr:to>
      <xdr:col>68</xdr:col>
      <xdr:colOff>203200</xdr:colOff>
      <xdr:row>15</xdr:row>
      <xdr:rowOff>150537</xdr:rowOff>
    </xdr:to>
    <xdr:sp macro="" textlink="">
      <xdr:nvSpPr>
        <xdr:cNvPr id="452" name="フローチャート: 判断 451"/>
        <xdr:cNvSpPr/>
      </xdr:nvSpPr>
      <xdr:spPr>
        <a:xfrm>
          <a:off x="14351000" y="262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160714</xdr:rowOff>
    </xdr:from>
    <xdr:ext cx="762000" cy="259045"/>
    <xdr:sp macro="" textlink="">
      <xdr:nvSpPr>
        <xdr:cNvPr id="453" name="テキスト ボックス 452"/>
        <xdr:cNvSpPr txBox="1"/>
      </xdr:nvSpPr>
      <xdr:spPr>
        <a:xfrm>
          <a:off x="14020800" y="2389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110871</xdr:rowOff>
    </xdr:from>
    <xdr:to>
      <xdr:col>64</xdr:col>
      <xdr:colOff>152400</xdr:colOff>
      <xdr:row>16</xdr:row>
      <xdr:rowOff>41021</xdr:rowOff>
    </xdr:to>
    <xdr:sp macro="" textlink="">
      <xdr:nvSpPr>
        <xdr:cNvPr id="454" name="フローチャート: 判断 453"/>
        <xdr:cNvSpPr/>
      </xdr:nvSpPr>
      <xdr:spPr>
        <a:xfrm>
          <a:off x="13462000" y="2682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25798</xdr:rowOff>
    </xdr:from>
    <xdr:ext cx="762000" cy="259045"/>
    <xdr:sp macro="" textlink="">
      <xdr:nvSpPr>
        <xdr:cNvPr id="455" name="テキスト ボックス 454"/>
        <xdr:cNvSpPr txBox="1"/>
      </xdr:nvSpPr>
      <xdr:spPr>
        <a:xfrm>
          <a:off x="13131800" y="2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49064</xdr:rowOff>
    </xdr:from>
    <xdr:to>
      <xdr:col>81</xdr:col>
      <xdr:colOff>95250</xdr:colOff>
      <xdr:row>14</xdr:row>
      <xdr:rowOff>150664</xdr:rowOff>
    </xdr:to>
    <xdr:sp macro="" textlink="">
      <xdr:nvSpPr>
        <xdr:cNvPr id="461" name="楕円 460"/>
        <xdr:cNvSpPr/>
      </xdr:nvSpPr>
      <xdr:spPr>
        <a:xfrm>
          <a:off x="16967200" y="2449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65591</xdr:rowOff>
    </xdr:from>
    <xdr:ext cx="762000" cy="259045"/>
    <xdr:sp macro="" textlink="">
      <xdr:nvSpPr>
        <xdr:cNvPr id="462" name="将来負担の状況該当値テキスト"/>
        <xdr:cNvSpPr txBox="1"/>
      </xdr:nvSpPr>
      <xdr:spPr>
        <a:xfrm>
          <a:off x="17106900" y="2294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164888</xdr:rowOff>
    </xdr:from>
    <xdr:to>
      <xdr:col>77</xdr:col>
      <xdr:colOff>95250</xdr:colOff>
      <xdr:row>15</xdr:row>
      <xdr:rowOff>95038</xdr:rowOff>
    </xdr:to>
    <xdr:sp macro="" textlink="">
      <xdr:nvSpPr>
        <xdr:cNvPr id="463" name="楕円 462"/>
        <xdr:cNvSpPr/>
      </xdr:nvSpPr>
      <xdr:spPr>
        <a:xfrm>
          <a:off x="16129000" y="256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79815</xdr:rowOff>
    </xdr:from>
    <xdr:ext cx="736600" cy="259045"/>
    <xdr:sp macro="" textlink="">
      <xdr:nvSpPr>
        <xdr:cNvPr id="464" name="テキスト ボックス 463"/>
        <xdr:cNvSpPr txBox="1"/>
      </xdr:nvSpPr>
      <xdr:spPr>
        <a:xfrm>
          <a:off x="15798800" y="26515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68241</xdr:rowOff>
    </xdr:from>
    <xdr:to>
      <xdr:col>73</xdr:col>
      <xdr:colOff>44450</xdr:colOff>
      <xdr:row>15</xdr:row>
      <xdr:rowOff>169841</xdr:rowOff>
    </xdr:to>
    <xdr:sp macro="" textlink="">
      <xdr:nvSpPr>
        <xdr:cNvPr id="465" name="楕円 464"/>
        <xdr:cNvSpPr/>
      </xdr:nvSpPr>
      <xdr:spPr>
        <a:xfrm>
          <a:off x="15240000" y="263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154618</xdr:rowOff>
    </xdr:from>
    <xdr:ext cx="762000" cy="259045"/>
    <xdr:sp macro="" textlink="">
      <xdr:nvSpPr>
        <xdr:cNvPr id="466" name="テキスト ボックス 465"/>
        <xdr:cNvSpPr txBox="1"/>
      </xdr:nvSpPr>
      <xdr:spPr>
        <a:xfrm>
          <a:off x="14909800" y="2726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164761</xdr:rowOff>
    </xdr:from>
    <xdr:to>
      <xdr:col>68</xdr:col>
      <xdr:colOff>203200</xdr:colOff>
      <xdr:row>16</xdr:row>
      <xdr:rowOff>94911</xdr:rowOff>
    </xdr:to>
    <xdr:sp macro="" textlink="">
      <xdr:nvSpPr>
        <xdr:cNvPr id="467" name="楕円 466"/>
        <xdr:cNvSpPr/>
      </xdr:nvSpPr>
      <xdr:spPr>
        <a:xfrm>
          <a:off x="14351000" y="2736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79688</xdr:rowOff>
    </xdr:from>
    <xdr:ext cx="762000" cy="259045"/>
    <xdr:sp macro="" textlink="">
      <xdr:nvSpPr>
        <xdr:cNvPr id="468" name="テキスト ボックス 467"/>
        <xdr:cNvSpPr txBox="1"/>
      </xdr:nvSpPr>
      <xdr:spPr>
        <a:xfrm>
          <a:off x="14020800" y="2822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86741</xdr:rowOff>
    </xdr:from>
    <xdr:to>
      <xdr:col>64</xdr:col>
      <xdr:colOff>152400</xdr:colOff>
      <xdr:row>16</xdr:row>
      <xdr:rowOff>16891</xdr:rowOff>
    </xdr:to>
    <xdr:sp macro="" textlink="">
      <xdr:nvSpPr>
        <xdr:cNvPr id="469" name="楕円 468"/>
        <xdr:cNvSpPr/>
      </xdr:nvSpPr>
      <xdr:spPr>
        <a:xfrm>
          <a:off x="13462000" y="265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27068</xdr:rowOff>
    </xdr:from>
    <xdr:ext cx="762000" cy="259045"/>
    <xdr:sp macro="" textlink="">
      <xdr:nvSpPr>
        <xdr:cNvPr id="470" name="テキスト ボックス 469"/>
        <xdr:cNvSpPr txBox="1"/>
      </xdr:nvSpPr>
      <xdr:spPr>
        <a:xfrm>
          <a:off x="13131800" y="2427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ポイント悪化し、類似団体内平均値と比較して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2.8</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引き続き、職員数の適正管理に努め、一部職種の採用抑制や時差出勤制度の活用による超過勤務の削減など、総人件費の抑制を図る。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5080</xdr:rowOff>
    </xdr:to>
    <xdr:cxnSp macro="">
      <xdr:nvCxnSpPr>
        <xdr:cNvPr id="66" name="直線コネクタ 65"/>
        <xdr:cNvCxnSpPr/>
      </xdr:nvCxnSpPr>
      <xdr:spPr>
        <a:xfrm>
          <a:off x="3987800" y="65049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100347</xdr:rowOff>
    </xdr:from>
    <xdr:ext cx="762000" cy="259045"/>
    <xdr:sp macro="" textlink="">
      <xdr:nvSpPr>
        <xdr:cNvPr id="67" name="人件費平均値テキスト"/>
        <xdr:cNvSpPr txBox="1"/>
      </xdr:nvSpPr>
      <xdr:spPr>
        <a:xfrm>
          <a:off x="4914900" y="6101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161290</xdr:rowOff>
    </xdr:from>
    <xdr:to>
      <xdr:col>19</xdr:col>
      <xdr:colOff>187325</xdr:colOff>
      <xdr:row>37</xdr:row>
      <xdr:rowOff>168910</xdr:rowOff>
    </xdr:to>
    <xdr:cxnSp macro="">
      <xdr:nvCxnSpPr>
        <xdr:cNvPr id="69" name="直線コネクタ 68"/>
        <xdr:cNvCxnSpPr/>
      </xdr:nvCxnSpPr>
      <xdr:spPr>
        <a:xfrm flipV="1">
          <a:off x="3098800" y="65049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137160</xdr:rowOff>
    </xdr:from>
    <xdr:to>
      <xdr:col>20</xdr:col>
      <xdr:colOff>38100</xdr:colOff>
      <xdr:row>37</xdr:row>
      <xdr:rowOff>67310</xdr:rowOff>
    </xdr:to>
    <xdr:sp macro="" textlink="">
      <xdr:nvSpPr>
        <xdr:cNvPr id="70" name="フローチャート: 判断 69"/>
        <xdr:cNvSpPr/>
      </xdr:nvSpPr>
      <xdr:spPr>
        <a:xfrm>
          <a:off x="3937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77487</xdr:rowOff>
    </xdr:from>
    <xdr:ext cx="736600" cy="259045"/>
    <xdr:sp macro="" textlink="">
      <xdr:nvSpPr>
        <xdr:cNvPr id="71" name="テキスト ボックス 70"/>
        <xdr:cNvSpPr txBox="1"/>
      </xdr:nvSpPr>
      <xdr:spPr>
        <a:xfrm>
          <a:off x="3606800" y="60782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85090</xdr:rowOff>
    </xdr:from>
    <xdr:to>
      <xdr:col>15</xdr:col>
      <xdr:colOff>98425</xdr:colOff>
      <xdr:row>37</xdr:row>
      <xdr:rowOff>168910</xdr:rowOff>
    </xdr:to>
    <xdr:cxnSp macro="">
      <xdr:nvCxnSpPr>
        <xdr:cNvPr id="72" name="直線コネクタ 71"/>
        <xdr:cNvCxnSpPr/>
      </xdr:nvCxnSpPr>
      <xdr:spPr>
        <a:xfrm>
          <a:off x="2209800" y="64287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100347</xdr:rowOff>
    </xdr:from>
    <xdr:ext cx="762000" cy="259045"/>
    <xdr:sp macro="" textlink="">
      <xdr:nvSpPr>
        <xdr:cNvPr id="74" name="テキスト ボックス 73"/>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85090</xdr:rowOff>
    </xdr:from>
    <xdr:to>
      <xdr:col>11</xdr:col>
      <xdr:colOff>9525</xdr:colOff>
      <xdr:row>38</xdr:row>
      <xdr:rowOff>27940</xdr:rowOff>
    </xdr:to>
    <xdr:cxnSp macro="">
      <xdr:nvCxnSpPr>
        <xdr:cNvPr id="75" name="直線コネクタ 74"/>
        <xdr:cNvCxnSpPr/>
      </xdr:nvCxnSpPr>
      <xdr:spPr>
        <a:xfrm flipV="1">
          <a:off x="1320800" y="642874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121920</xdr:rowOff>
    </xdr:from>
    <xdr:to>
      <xdr:col>11</xdr:col>
      <xdr:colOff>60325</xdr:colOff>
      <xdr:row>37</xdr:row>
      <xdr:rowOff>52070</xdr:rowOff>
    </xdr:to>
    <xdr:sp macro="" textlink="">
      <xdr:nvSpPr>
        <xdr:cNvPr id="76" name="フローチャート: 判断 75"/>
        <xdr:cNvSpPr/>
      </xdr:nvSpPr>
      <xdr:spPr>
        <a:xfrm>
          <a:off x="2159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62247</xdr:rowOff>
    </xdr:from>
    <xdr:ext cx="762000" cy="259045"/>
    <xdr:sp macro="" textlink="">
      <xdr:nvSpPr>
        <xdr:cNvPr id="77" name="テキスト ボックス 76"/>
        <xdr:cNvSpPr txBox="1"/>
      </xdr:nvSpPr>
      <xdr:spPr>
        <a:xfrm>
          <a:off x="1828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167640</xdr:rowOff>
    </xdr:from>
    <xdr:to>
      <xdr:col>6</xdr:col>
      <xdr:colOff>171450</xdr:colOff>
      <xdr:row>37</xdr:row>
      <xdr:rowOff>97790</xdr:rowOff>
    </xdr:to>
    <xdr:sp macro="" textlink="">
      <xdr:nvSpPr>
        <xdr:cNvPr id="78" name="フローチャート: 判断 77"/>
        <xdr:cNvSpPr/>
      </xdr:nvSpPr>
      <xdr:spPr>
        <a:xfrm>
          <a:off x="1270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107967</xdr:rowOff>
    </xdr:from>
    <xdr:ext cx="762000" cy="259045"/>
    <xdr:sp macro="" textlink="">
      <xdr:nvSpPr>
        <xdr:cNvPr id="79" name="テキスト ボックス 78"/>
        <xdr:cNvSpPr txBox="1"/>
      </xdr:nvSpPr>
      <xdr:spPr>
        <a:xfrm>
          <a:off x="939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125730</xdr:rowOff>
    </xdr:from>
    <xdr:to>
      <xdr:col>24</xdr:col>
      <xdr:colOff>76200</xdr:colOff>
      <xdr:row>38</xdr:row>
      <xdr:rowOff>55880</xdr:rowOff>
    </xdr:to>
    <xdr:sp macro="" textlink="">
      <xdr:nvSpPr>
        <xdr:cNvPr id="85" name="楕円 84"/>
        <xdr:cNvSpPr/>
      </xdr:nvSpPr>
      <xdr:spPr>
        <a:xfrm>
          <a:off x="4775200" y="646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97807</xdr:rowOff>
    </xdr:from>
    <xdr:ext cx="762000" cy="259045"/>
    <xdr:sp macro="" textlink="">
      <xdr:nvSpPr>
        <xdr:cNvPr id="86" name="人件費該当値テキスト"/>
        <xdr:cNvSpPr txBox="1"/>
      </xdr:nvSpPr>
      <xdr:spPr>
        <a:xfrm>
          <a:off x="4914900" y="644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118110</xdr:rowOff>
    </xdr:from>
    <xdr:to>
      <xdr:col>15</xdr:col>
      <xdr:colOff>149225</xdr:colOff>
      <xdr:row>38</xdr:row>
      <xdr:rowOff>48260</xdr:rowOff>
    </xdr:to>
    <xdr:sp macro="" textlink="">
      <xdr:nvSpPr>
        <xdr:cNvPr id="89" name="楕円 88"/>
        <xdr:cNvSpPr/>
      </xdr:nvSpPr>
      <xdr:spPr>
        <a:xfrm>
          <a:off x="3048000" y="646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33037</xdr:rowOff>
    </xdr:from>
    <xdr:ext cx="762000" cy="259045"/>
    <xdr:sp macro="" textlink="">
      <xdr:nvSpPr>
        <xdr:cNvPr id="90" name="テキスト ボックス 89"/>
        <xdr:cNvSpPr txBox="1"/>
      </xdr:nvSpPr>
      <xdr:spPr>
        <a:xfrm>
          <a:off x="27178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34290</xdr:rowOff>
    </xdr:from>
    <xdr:to>
      <xdr:col>11</xdr:col>
      <xdr:colOff>60325</xdr:colOff>
      <xdr:row>37</xdr:row>
      <xdr:rowOff>135890</xdr:rowOff>
    </xdr:to>
    <xdr:sp macro="" textlink="">
      <xdr:nvSpPr>
        <xdr:cNvPr id="91" name="楕円 90"/>
        <xdr:cNvSpPr/>
      </xdr:nvSpPr>
      <xdr:spPr>
        <a:xfrm>
          <a:off x="2159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120667</xdr:rowOff>
    </xdr:from>
    <xdr:ext cx="762000" cy="259045"/>
    <xdr:sp macro="" textlink="">
      <xdr:nvSpPr>
        <xdr:cNvPr id="92" name="テキスト ボックス 91"/>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148590</xdr:rowOff>
    </xdr:from>
    <xdr:to>
      <xdr:col>6</xdr:col>
      <xdr:colOff>171450</xdr:colOff>
      <xdr:row>38</xdr:row>
      <xdr:rowOff>78740</xdr:rowOff>
    </xdr:to>
    <xdr:sp macro="" textlink="">
      <xdr:nvSpPr>
        <xdr:cNvPr id="93" name="楕円 92"/>
        <xdr:cNvSpPr/>
      </xdr:nvSpPr>
      <xdr:spPr>
        <a:xfrm>
          <a:off x="1270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63517</xdr:rowOff>
    </xdr:from>
    <xdr:ext cx="762000" cy="259045"/>
    <xdr:sp macro="" textlink="">
      <xdr:nvSpPr>
        <xdr:cNvPr id="94" name="テキスト ボックス 93"/>
        <xdr:cNvSpPr txBox="1"/>
      </xdr:nvSpPr>
      <xdr:spPr>
        <a:xfrm>
          <a:off x="939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類似団体内平均値と比較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下回っている要因としては、平成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年度にごみ焼却業務を一部事務組合へ移行したことにより、補助費等へ振り替えられ大幅に減少したこと</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年度にし尿処理業務を直営化したことにより、人件費へ振り替えられ大幅に減少したことが挙げられる。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今後も施設の管理や業務の進め方について効率化を図り、抑制に努める。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69850</xdr:rowOff>
    </xdr:from>
    <xdr:to>
      <xdr:col>82</xdr:col>
      <xdr:colOff>107950</xdr:colOff>
      <xdr:row>13</xdr:row>
      <xdr:rowOff>107950</xdr:rowOff>
    </xdr:to>
    <xdr:cxnSp macro="">
      <xdr:nvCxnSpPr>
        <xdr:cNvPr id="127" name="直線コネクタ 126"/>
        <xdr:cNvCxnSpPr/>
      </xdr:nvCxnSpPr>
      <xdr:spPr>
        <a:xfrm>
          <a:off x="15671800" y="2298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69850</xdr:rowOff>
    </xdr:from>
    <xdr:to>
      <xdr:col>78</xdr:col>
      <xdr:colOff>69850</xdr:colOff>
      <xdr:row>13</xdr:row>
      <xdr:rowOff>146050</xdr:rowOff>
    </xdr:to>
    <xdr:cxnSp macro="">
      <xdr:nvCxnSpPr>
        <xdr:cNvPr id="130" name="直線コネクタ 129"/>
        <xdr:cNvCxnSpPr/>
      </xdr:nvCxnSpPr>
      <xdr:spPr>
        <a:xfrm flipV="1">
          <a:off x="14782800" y="22987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158750</xdr:rowOff>
    </xdr:from>
    <xdr:to>
      <xdr:col>78</xdr:col>
      <xdr:colOff>120650</xdr:colOff>
      <xdr:row>16</xdr:row>
      <xdr:rowOff>88900</xdr:rowOff>
    </xdr:to>
    <xdr:sp macro="" textlink="">
      <xdr:nvSpPr>
        <xdr:cNvPr id="131" name="フローチャート: 判断 130"/>
        <xdr:cNvSpPr/>
      </xdr:nvSpPr>
      <xdr:spPr>
        <a:xfrm>
          <a:off x="15621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73677</xdr:rowOff>
    </xdr:from>
    <xdr:ext cx="736600" cy="259045"/>
    <xdr:sp macro="" textlink="">
      <xdr:nvSpPr>
        <xdr:cNvPr id="132" name="テキスト ボックス 131"/>
        <xdr:cNvSpPr txBox="1"/>
      </xdr:nvSpPr>
      <xdr:spPr>
        <a:xfrm>
          <a:off x="15290800" y="281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13</xdr:row>
      <xdr:rowOff>146050</xdr:rowOff>
    </xdr:to>
    <xdr:cxnSp macro="">
      <xdr:nvCxnSpPr>
        <xdr:cNvPr id="133" name="直線コネクタ 132"/>
        <xdr:cNvCxnSpPr/>
      </xdr:nvCxnSpPr>
      <xdr:spPr>
        <a:xfrm>
          <a:off x="13893800" y="237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158750</xdr:rowOff>
    </xdr:from>
    <xdr:to>
      <xdr:col>74</xdr:col>
      <xdr:colOff>31750</xdr:colOff>
      <xdr:row>16</xdr:row>
      <xdr:rowOff>88900</xdr:rowOff>
    </xdr:to>
    <xdr:sp macro="" textlink="">
      <xdr:nvSpPr>
        <xdr:cNvPr id="134" name="フローチャート: 判断 133"/>
        <xdr:cNvSpPr/>
      </xdr:nvSpPr>
      <xdr:spPr>
        <a:xfrm>
          <a:off x="14732000" y="273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73677</xdr:rowOff>
    </xdr:from>
    <xdr:ext cx="762000" cy="259045"/>
    <xdr:sp macro="" textlink="">
      <xdr:nvSpPr>
        <xdr:cNvPr id="135" name="テキスト ボックス 134"/>
        <xdr:cNvSpPr txBox="1"/>
      </xdr:nvSpPr>
      <xdr:spPr>
        <a:xfrm>
          <a:off x="14401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146050</xdr:rowOff>
    </xdr:from>
    <xdr:to>
      <xdr:col>69</xdr:col>
      <xdr:colOff>92075</xdr:colOff>
      <xdr:row>14</xdr:row>
      <xdr:rowOff>139700</xdr:rowOff>
    </xdr:to>
    <xdr:cxnSp macro="">
      <xdr:nvCxnSpPr>
        <xdr:cNvPr id="136" name="直線コネクタ 135"/>
        <xdr:cNvCxnSpPr/>
      </xdr:nvCxnSpPr>
      <xdr:spPr>
        <a:xfrm flipV="1">
          <a:off x="13004800" y="23749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69850</xdr:rowOff>
    </xdr:from>
    <xdr:to>
      <xdr:col>69</xdr:col>
      <xdr:colOff>142875</xdr:colOff>
      <xdr:row>16</xdr:row>
      <xdr:rowOff>0</xdr:rowOff>
    </xdr:to>
    <xdr:sp macro="" textlink="">
      <xdr:nvSpPr>
        <xdr:cNvPr id="137" name="フローチャート: 判断 136"/>
        <xdr:cNvSpPr/>
      </xdr:nvSpPr>
      <xdr:spPr>
        <a:xfrm>
          <a:off x="138430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156227</xdr:rowOff>
    </xdr:from>
    <xdr:ext cx="762000" cy="259045"/>
    <xdr:sp macro="" textlink="">
      <xdr:nvSpPr>
        <xdr:cNvPr id="138" name="テキスト ボックス 137"/>
        <xdr:cNvSpPr txBox="1"/>
      </xdr:nvSpPr>
      <xdr:spPr>
        <a:xfrm>
          <a:off x="13512800" y="272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82550</xdr:rowOff>
    </xdr:from>
    <xdr:to>
      <xdr:col>65</xdr:col>
      <xdr:colOff>53975</xdr:colOff>
      <xdr:row>16</xdr:row>
      <xdr:rowOff>12700</xdr:rowOff>
    </xdr:to>
    <xdr:sp macro="" textlink="">
      <xdr:nvSpPr>
        <xdr:cNvPr id="139" name="フローチャート: 判断 138"/>
        <xdr:cNvSpPr/>
      </xdr:nvSpPr>
      <xdr:spPr>
        <a:xfrm>
          <a:off x="12954000" y="265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0" name="テキスト ボックス 139"/>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57150</xdr:rowOff>
    </xdr:from>
    <xdr:to>
      <xdr:col>82</xdr:col>
      <xdr:colOff>158750</xdr:colOff>
      <xdr:row>13</xdr:row>
      <xdr:rowOff>158750</xdr:rowOff>
    </xdr:to>
    <xdr:sp macro="" textlink="">
      <xdr:nvSpPr>
        <xdr:cNvPr id="146" name="楕円 145"/>
        <xdr:cNvSpPr/>
      </xdr:nvSpPr>
      <xdr:spPr>
        <a:xfrm>
          <a:off x="16459200" y="228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73677</xdr:rowOff>
    </xdr:from>
    <xdr:ext cx="762000" cy="259045"/>
    <xdr:sp macro="" textlink="">
      <xdr:nvSpPr>
        <xdr:cNvPr id="147" name="物件費該当値テキスト"/>
        <xdr:cNvSpPr txBox="1"/>
      </xdr:nvSpPr>
      <xdr:spPr>
        <a:xfrm>
          <a:off x="16598900" y="213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19050</xdr:rowOff>
    </xdr:from>
    <xdr:to>
      <xdr:col>78</xdr:col>
      <xdr:colOff>120650</xdr:colOff>
      <xdr:row>13</xdr:row>
      <xdr:rowOff>120650</xdr:rowOff>
    </xdr:to>
    <xdr:sp macro="" textlink="">
      <xdr:nvSpPr>
        <xdr:cNvPr id="148" name="楕円 147"/>
        <xdr:cNvSpPr/>
      </xdr:nvSpPr>
      <xdr:spPr>
        <a:xfrm>
          <a:off x="15621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130827</xdr:rowOff>
    </xdr:from>
    <xdr:ext cx="736600" cy="259045"/>
    <xdr:sp macro="" textlink="">
      <xdr:nvSpPr>
        <xdr:cNvPr id="149" name="テキスト ボックス 148"/>
        <xdr:cNvSpPr txBox="1"/>
      </xdr:nvSpPr>
      <xdr:spPr>
        <a:xfrm>
          <a:off x="15290800" y="2016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95250</xdr:rowOff>
    </xdr:from>
    <xdr:to>
      <xdr:col>69</xdr:col>
      <xdr:colOff>142875</xdr:colOff>
      <xdr:row>14</xdr:row>
      <xdr:rowOff>25400</xdr:rowOff>
    </xdr:to>
    <xdr:sp macro="" textlink="">
      <xdr:nvSpPr>
        <xdr:cNvPr id="152" name="楕円 151"/>
        <xdr:cNvSpPr/>
      </xdr:nvSpPr>
      <xdr:spPr>
        <a:xfrm>
          <a:off x="13843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35577</xdr:rowOff>
    </xdr:from>
    <xdr:ext cx="762000" cy="259045"/>
    <xdr:sp macro="" textlink="">
      <xdr:nvSpPr>
        <xdr:cNvPr id="153" name="テキスト ボックス 152"/>
        <xdr:cNvSpPr txBox="1"/>
      </xdr:nvSpPr>
      <xdr:spPr>
        <a:xfrm>
          <a:off x="13512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88900</xdr:rowOff>
    </xdr:from>
    <xdr:to>
      <xdr:col>65</xdr:col>
      <xdr:colOff>53975</xdr:colOff>
      <xdr:row>15</xdr:row>
      <xdr:rowOff>19050</xdr:rowOff>
    </xdr:to>
    <xdr:sp macro="" textlink="">
      <xdr:nvSpPr>
        <xdr:cNvPr id="154" name="楕円 153"/>
        <xdr:cNvSpPr/>
      </xdr:nvSpPr>
      <xdr:spPr>
        <a:xfrm>
          <a:off x="12954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29227</xdr:rowOff>
    </xdr:from>
    <xdr:ext cx="762000" cy="259045"/>
    <xdr:sp macro="" textlink="">
      <xdr:nvSpPr>
        <xdr:cNvPr id="155" name="テキスト ボックス 154"/>
        <xdr:cNvSpPr txBox="1"/>
      </xdr:nvSpPr>
      <xdr:spPr>
        <a:xfrm>
          <a:off x="12623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前年度と比較し、</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0.8</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ポイント改善</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たが</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、類似団体</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内</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平均</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値</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と比較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2.7</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上回っている。施設型給付費等で前年度より</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扶助費は</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ものの、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経常一般財源総額が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増加した</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ことが</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良化の</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主な要因として考えられる。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今後も高い水準で推移していくことが見込まれるため、</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他団体の状況等も鑑み適切</a:t>
          </a:r>
          <a:r>
            <a:rPr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な</a:t>
          </a:r>
          <a:r>
            <a:rPr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対応を図る。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95250</xdr:rowOff>
    </xdr:from>
    <xdr:to>
      <xdr:col>24</xdr:col>
      <xdr:colOff>25400</xdr:colOff>
      <xdr:row>60</xdr:row>
      <xdr:rowOff>25400</xdr:rowOff>
    </xdr:to>
    <xdr:cxnSp macro="">
      <xdr:nvCxnSpPr>
        <xdr:cNvPr id="188" name="直線コネクタ 187"/>
        <xdr:cNvCxnSpPr/>
      </xdr:nvCxnSpPr>
      <xdr:spPr>
        <a:xfrm flipV="1">
          <a:off x="3987800" y="10210800"/>
          <a:ext cx="8382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60977</xdr:rowOff>
    </xdr:from>
    <xdr:ext cx="762000" cy="259045"/>
    <xdr:sp macro="" textlink="">
      <xdr:nvSpPr>
        <xdr:cNvPr id="189" name="扶助費平均値テキスト"/>
        <xdr:cNvSpPr txBox="1"/>
      </xdr:nvSpPr>
      <xdr:spPr>
        <a:xfrm>
          <a:off x="4914900" y="9662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133350</xdr:rowOff>
    </xdr:from>
    <xdr:to>
      <xdr:col>19</xdr:col>
      <xdr:colOff>187325</xdr:colOff>
      <xdr:row>60</xdr:row>
      <xdr:rowOff>25400</xdr:rowOff>
    </xdr:to>
    <xdr:cxnSp macro="">
      <xdr:nvCxnSpPr>
        <xdr:cNvPr id="191" name="直線コネクタ 190"/>
        <xdr:cNvCxnSpPr/>
      </xdr:nvCxnSpPr>
      <xdr:spPr>
        <a:xfrm>
          <a:off x="3098800" y="102489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92" name="フローチャート: 判断 191"/>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149877</xdr:rowOff>
    </xdr:from>
    <xdr:ext cx="736600" cy="259045"/>
    <xdr:sp macro="" textlink="">
      <xdr:nvSpPr>
        <xdr:cNvPr id="193" name="テキスト ボックス 192"/>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59</xdr:row>
      <xdr:rowOff>133350</xdr:rowOff>
    </xdr:to>
    <xdr:cxnSp macro="">
      <xdr:nvCxnSpPr>
        <xdr:cNvPr id="194" name="直線コネクタ 193"/>
        <xdr:cNvCxnSpPr/>
      </xdr:nvCxnSpPr>
      <xdr:spPr>
        <a:xfrm>
          <a:off x="2209800" y="9994900"/>
          <a:ext cx="889000" cy="25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0</xdr:rowOff>
    </xdr:from>
    <xdr:to>
      <xdr:col>15</xdr:col>
      <xdr:colOff>149225</xdr:colOff>
      <xdr:row>56</xdr:row>
      <xdr:rowOff>101600</xdr:rowOff>
    </xdr:to>
    <xdr:sp macro="" textlink="">
      <xdr:nvSpPr>
        <xdr:cNvPr id="195" name="フローチャート: 判断 194"/>
        <xdr:cNvSpPr/>
      </xdr:nvSpPr>
      <xdr:spPr>
        <a:xfrm>
          <a:off x="3048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111777</xdr:rowOff>
    </xdr:from>
    <xdr:ext cx="762000" cy="259045"/>
    <xdr:sp macro="" textlink="">
      <xdr:nvSpPr>
        <xdr:cNvPr id="196" name="テキスト ボックス 195"/>
        <xdr:cNvSpPr txBox="1"/>
      </xdr:nvSpPr>
      <xdr:spPr>
        <a:xfrm>
          <a:off x="2717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50800</xdr:rowOff>
    </xdr:from>
    <xdr:to>
      <xdr:col>11</xdr:col>
      <xdr:colOff>9525</xdr:colOff>
      <xdr:row>58</xdr:row>
      <xdr:rowOff>50800</xdr:rowOff>
    </xdr:to>
    <xdr:cxnSp macro="">
      <xdr:nvCxnSpPr>
        <xdr:cNvPr id="197" name="直線コネクタ 196"/>
        <xdr:cNvCxnSpPr/>
      </xdr:nvCxnSpPr>
      <xdr:spPr>
        <a:xfrm>
          <a:off x="1320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82550</xdr:rowOff>
    </xdr:from>
    <xdr:to>
      <xdr:col>11</xdr:col>
      <xdr:colOff>60325</xdr:colOff>
      <xdr:row>56</xdr:row>
      <xdr:rowOff>12700</xdr:rowOff>
    </xdr:to>
    <xdr:sp macro="" textlink="">
      <xdr:nvSpPr>
        <xdr:cNvPr id="198" name="フローチャート: 判断 197"/>
        <xdr:cNvSpPr/>
      </xdr:nvSpPr>
      <xdr:spPr>
        <a:xfrm>
          <a:off x="2159000" y="951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22877</xdr:rowOff>
    </xdr:from>
    <xdr:ext cx="762000" cy="259045"/>
    <xdr:sp macro="" textlink="">
      <xdr:nvSpPr>
        <xdr:cNvPr id="199" name="テキスト ボックス 198"/>
        <xdr:cNvSpPr txBox="1"/>
      </xdr:nvSpPr>
      <xdr:spPr>
        <a:xfrm>
          <a:off x="1828800" y="928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19050</xdr:rowOff>
    </xdr:from>
    <xdr:to>
      <xdr:col>6</xdr:col>
      <xdr:colOff>171450</xdr:colOff>
      <xdr:row>55</xdr:row>
      <xdr:rowOff>120650</xdr:rowOff>
    </xdr:to>
    <xdr:sp macro="" textlink="">
      <xdr:nvSpPr>
        <xdr:cNvPr id="200" name="フローチャート: 判断 199"/>
        <xdr:cNvSpPr/>
      </xdr:nvSpPr>
      <xdr:spPr>
        <a:xfrm>
          <a:off x="1270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130827</xdr:rowOff>
    </xdr:from>
    <xdr:ext cx="762000" cy="259045"/>
    <xdr:sp macro="" textlink="">
      <xdr:nvSpPr>
        <xdr:cNvPr id="201" name="テキスト ボックス 200"/>
        <xdr:cNvSpPr txBox="1"/>
      </xdr:nvSpPr>
      <xdr:spPr>
        <a:xfrm>
          <a:off x="939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44450</xdr:rowOff>
    </xdr:from>
    <xdr:to>
      <xdr:col>24</xdr:col>
      <xdr:colOff>76200</xdr:colOff>
      <xdr:row>59</xdr:row>
      <xdr:rowOff>146050</xdr:rowOff>
    </xdr:to>
    <xdr:sp macro="" textlink="">
      <xdr:nvSpPr>
        <xdr:cNvPr id="207" name="楕円 206"/>
        <xdr:cNvSpPr/>
      </xdr:nvSpPr>
      <xdr:spPr>
        <a:xfrm>
          <a:off x="4775200" y="1016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16527</xdr:rowOff>
    </xdr:from>
    <xdr:ext cx="762000" cy="259045"/>
    <xdr:sp macro="" textlink="">
      <xdr:nvSpPr>
        <xdr:cNvPr id="208" name="扶助費該当値テキスト"/>
        <xdr:cNvSpPr txBox="1"/>
      </xdr:nvSpPr>
      <xdr:spPr>
        <a:xfrm>
          <a:off x="4914900" y="1013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146050</xdr:rowOff>
    </xdr:from>
    <xdr:to>
      <xdr:col>20</xdr:col>
      <xdr:colOff>38100</xdr:colOff>
      <xdr:row>60</xdr:row>
      <xdr:rowOff>76200</xdr:rowOff>
    </xdr:to>
    <xdr:sp macro="" textlink="">
      <xdr:nvSpPr>
        <xdr:cNvPr id="209" name="楕円 208"/>
        <xdr:cNvSpPr/>
      </xdr:nvSpPr>
      <xdr:spPr>
        <a:xfrm>
          <a:off x="3937000" y="1026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60977</xdr:rowOff>
    </xdr:from>
    <xdr:ext cx="736600" cy="259045"/>
    <xdr:sp macro="" textlink="">
      <xdr:nvSpPr>
        <xdr:cNvPr id="210" name="テキスト ボックス 209"/>
        <xdr:cNvSpPr txBox="1"/>
      </xdr:nvSpPr>
      <xdr:spPr>
        <a:xfrm>
          <a:off x="3606800" y="1034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82550</xdr:rowOff>
    </xdr:from>
    <xdr:to>
      <xdr:col>15</xdr:col>
      <xdr:colOff>149225</xdr:colOff>
      <xdr:row>60</xdr:row>
      <xdr:rowOff>12700</xdr:rowOff>
    </xdr:to>
    <xdr:sp macro="" textlink="">
      <xdr:nvSpPr>
        <xdr:cNvPr id="211" name="楕円 210"/>
        <xdr:cNvSpPr/>
      </xdr:nvSpPr>
      <xdr:spPr>
        <a:xfrm>
          <a:off x="30480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59</xdr:row>
      <xdr:rowOff>168927</xdr:rowOff>
    </xdr:from>
    <xdr:ext cx="762000" cy="259045"/>
    <xdr:sp macro="" textlink="">
      <xdr:nvSpPr>
        <xdr:cNvPr id="212" name="テキスト ボックス 211"/>
        <xdr:cNvSpPr txBox="1"/>
      </xdr:nvSpPr>
      <xdr:spPr>
        <a:xfrm>
          <a:off x="2717800" y="102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0</xdr:rowOff>
    </xdr:from>
    <xdr:to>
      <xdr:col>11</xdr:col>
      <xdr:colOff>60325</xdr:colOff>
      <xdr:row>58</xdr:row>
      <xdr:rowOff>101600</xdr:rowOff>
    </xdr:to>
    <xdr:sp macro="" textlink="">
      <xdr:nvSpPr>
        <xdr:cNvPr id="213" name="楕円 212"/>
        <xdr:cNvSpPr/>
      </xdr:nvSpPr>
      <xdr:spPr>
        <a:xfrm>
          <a:off x="2159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86377</xdr:rowOff>
    </xdr:from>
    <xdr:ext cx="762000" cy="259045"/>
    <xdr:sp macro="" textlink="">
      <xdr:nvSpPr>
        <xdr:cNvPr id="214" name="テキスト ボックス 213"/>
        <xdr:cNvSpPr txBox="1"/>
      </xdr:nvSpPr>
      <xdr:spPr>
        <a:xfrm>
          <a:off x="1828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0</xdr:rowOff>
    </xdr:from>
    <xdr:to>
      <xdr:col>6</xdr:col>
      <xdr:colOff>171450</xdr:colOff>
      <xdr:row>58</xdr:row>
      <xdr:rowOff>101600</xdr:rowOff>
    </xdr:to>
    <xdr:sp macro="" textlink="">
      <xdr:nvSpPr>
        <xdr:cNvPr id="215" name="楕円 214"/>
        <xdr:cNvSpPr/>
      </xdr:nvSpPr>
      <xdr:spPr>
        <a:xfrm>
          <a:off x="1270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86377</xdr:rowOff>
    </xdr:from>
    <xdr:ext cx="762000" cy="259045"/>
    <xdr:sp macro="" textlink="">
      <xdr:nvSpPr>
        <xdr:cNvPr id="216" name="テキスト ボックス 215"/>
        <xdr:cNvSpPr txBox="1"/>
      </xdr:nvSpPr>
      <xdr:spPr>
        <a:xfrm>
          <a:off x="939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300">
              <a:solidFill>
                <a:srgbClr val="000000"/>
              </a:solidFill>
              <a:latin typeface="ＭＳ Ｐゴシック" panose="020B0600070205080204" pitchFamily="50" charset="-128"/>
              <a:ea typeface="ＭＳ Ｐゴシック" panose="020B0600070205080204" pitchFamily="50" charset="-128"/>
            </a:rPr>
            <a:t>0.2</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ポイント改善し、類似団体内平均値と同水準となった。要因としては、地方税や地方交付税等の増による経常一般財源総額の増が挙げられる。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しかしながら、今後は税収の大きな伸びが期待できないため、事務事業の見直し等により、普通会計の負担軽減に努める。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142240</xdr:rowOff>
    </xdr:to>
    <xdr:cxnSp macro="">
      <xdr:nvCxnSpPr>
        <xdr:cNvPr id="249" name="直線コネクタ 248"/>
        <xdr:cNvCxnSpPr/>
      </xdr:nvCxnSpPr>
      <xdr:spPr>
        <a:xfrm flipV="1">
          <a:off x="15671800" y="972820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111760</xdr:rowOff>
    </xdr:from>
    <xdr:to>
      <xdr:col>78</xdr:col>
      <xdr:colOff>69850</xdr:colOff>
      <xdr:row>56</xdr:row>
      <xdr:rowOff>142240</xdr:rowOff>
    </xdr:to>
    <xdr:cxnSp macro="">
      <xdr:nvCxnSpPr>
        <xdr:cNvPr id="252" name="直線コネクタ 251"/>
        <xdr:cNvCxnSpPr/>
      </xdr:nvCxnSpPr>
      <xdr:spPr>
        <a:xfrm>
          <a:off x="14782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68580</xdr:rowOff>
    </xdr:from>
    <xdr:to>
      <xdr:col>78</xdr:col>
      <xdr:colOff>120650</xdr:colOff>
      <xdr:row>56</xdr:row>
      <xdr:rowOff>170180</xdr:rowOff>
    </xdr:to>
    <xdr:sp macro="" textlink="">
      <xdr:nvSpPr>
        <xdr:cNvPr id="253" name="フローチャート: 判断 252"/>
        <xdr:cNvSpPr/>
      </xdr:nvSpPr>
      <xdr:spPr>
        <a:xfrm>
          <a:off x="15621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8907</xdr:rowOff>
    </xdr:from>
    <xdr:ext cx="736600" cy="259045"/>
    <xdr:sp macro="" textlink="">
      <xdr:nvSpPr>
        <xdr:cNvPr id="254" name="テキスト ボックス 253"/>
        <xdr:cNvSpPr txBox="1"/>
      </xdr:nvSpPr>
      <xdr:spPr>
        <a:xfrm>
          <a:off x="15290800" y="9438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111760</xdr:rowOff>
    </xdr:from>
    <xdr:to>
      <xdr:col>73</xdr:col>
      <xdr:colOff>180975</xdr:colOff>
      <xdr:row>56</xdr:row>
      <xdr:rowOff>142240</xdr:rowOff>
    </xdr:to>
    <xdr:cxnSp macro="">
      <xdr:nvCxnSpPr>
        <xdr:cNvPr id="255" name="直線コネクタ 254"/>
        <xdr:cNvCxnSpPr/>
      </xdr:nvCxnSpPr>
      <xdr:spPr>
        <a:xfrm flipV="1">
          <a:off x="13893800" y="97129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6" name="フローチャート: 判断 255"/>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7" name="テキスト ボックス 256"/>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142240</xdr:rowOff>
    </xdr:from>
    <xdr:to>
      <xdr:col>69</xdr:col>
      <xdr:colOff>92075</xdr:colOff>
      <xdr:row>60</xdr:row>
      <xdr:rowOff>43180</xdr:rowOff>
    </xdr:to>
    <xdr:cxnSp macro="">
      <xdr:nvCxnSpPr>
        <xdr:cNvPr id="258" name="直線コネクタ 257"/>
        <xdr:cNvCxnSpPr/>
      </xdr:nvCxnSpPr>
      <xdr:spPr>
        <a:xfrm flipV="1">
          <a:off x="13004800" y="9743440"/>
          <a:ext cx="889000" cy="586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68580</xdr:rowOff>
    </xdr:from>
    <xdr:to>
      <xdr:col>69</xdr:col>
      <xdr:colOff>142875</xdr:colOff>
      <xdr:row>56</xdr:row>
      <xdr:rowOff>170180</xdr:rowOff>
    </xdr:to>
    <xdr:sp macro="" textlink="">
      <xdr:nvSpPr>
        <xdr:cNvPr id="259" name="フローチャート: 判断 258"/>
        <xdr:cNvSpPr/>
      </xdr:nvSpPr>
      <xdr:spPr>
        <a:xfrm>
          <a:off x="13843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8907</xdr:rowOff>
    </xdr:from>
    <xdr:ext cx="762000" cy="259045"/>
    <xdr:sp macro="" textlink="">
      <xdr:nvSpPr>
        <xdr:cNvPr id="260" name="テキスト ボックス 259"/>
        <xdr:cNvSpPr txBox="1"/>
      </xdr:nvSpPr>
      <xdr:spPr>
        <a:xfrm>
          <a:off x="13512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61" name="フローチャート: 判断 260"/>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62" name="テキスト ボックス 261"/>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91440</xdr:rowOff>
    </xdr:from>
    <xdr:to>
      <xdr:col>78</xdr:col>
      <xdr:colOff>120650</xdr:colOff>
      <xdr:row>57</xdr:row>
      <xdr:rowOff>21590</xdr:rowOff>
    </xdr:to>
    <xdr:sp macro="" textlink="">
      <xdr:nvSpPr>
        <xdr:cNvPr id="270" name="楕円 269"/>
        <xdr:cNvSpPr/>
      </xdr:nvSpPr>
      <xdr:spPr>
        <a:xfrm>
          <a:off x="15621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6367</xdr:rowOff>
    </xdr:from>
    <xdr:ext cx="736600" cy="259045"/>
    <xdr:sp macro="" textlink="">
      <xdr:nvSpPr>
        <xdr:cNvPr id="271" name="テキスト ボックス 270"/>
        <xdr:cNvSpPr txBox="1"/>
      </xdr:nvSpPr>
      <xdr:spPr>
        <a:xfrm>
          <a:off x="15290800" y="9779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60960</xdr:rowOff>
    </xdr:from>
    <xdr:to>
      <xdr:col>74</xdr:col>
      <xdr:colOff>31750</xdr:colOff>
      <xdr:row>56</xdr:row>
      <xdr:rowOff>162560</xdr:rowOff>
    </xdr:to>
    <xdr:sp macro="" textlink="">
      <xdr:nvSpPr>
        <xdr:cNvPr id="272" name="楕円 271"/>
        <xdr:cNvSpPr/>
      </xdr:nvSpPr>
      <xdr:spPr>
        <a:xfrm>
          <a:off x="147320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1287</xdr:rowOff>
    </xdr:from>
    <xdr:ext cx="762000" cy="259045"/>
    <xdr:sp macro="" textlink="">
      <xdr:nvSpPr>
        <xdr:cNvPr id="273" name="テキスト ボックス 272"/>
        <xdr:cNvSpPr txBox="1"/>
      </xdr:nvSpPr>
      <xdr:spPr>
        <a:xfrm>
          <a:off x="144018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91440</xdr:rowOff>
    </xdr:from>
    <xdr:to>
      <xdr:col>69</xdr:col>
      <xdr:colOff>142875</xdr:colOff>
      <xdr:row>57</xdr:row>
      <xdr:rowOff>21590</xdr:rowOff>
    </xdr:to>
    <xdr:sp macro="" textlink="">
      <xdr:nvSpPr>
        <xdr:cNvPr id="274" name="楕円 273"/>
        <xdr:cNvSpPr/>
      </xdr:nvSpPr>
      <xdr:spPr>
        <a:xfrm>
          <a:off x="13843000" y="969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6367</xdr:rowOff>
    </xdr:from>
    <xdr:ext cx="762000" cy="259045"/>
    <xdr:sp macro="" textlink="">
      <xdr:nvSpPr>
        <xdr:cNvPr id="275" name="テキスト ボックス 274"/>
        <xdr:cNvSpPr txBox="1"/>
      </xdr:nvSpPr>
      <xdr:spPr>
        <a:xfrm>
          <a:off x="13512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163830</xdr:rowOff>
    </xdr:from>
    <xdr:to>
      <xdr:col>65</xdr:col>
      <xdr:colOff>53975</xdr:colOff>
      <xdr:row>60</xdr:row>
      <xdr:rowOff>93980</xdr:rowOff>
    </xdr:to>
    <xdr:sp macro="" textlink="">
      <xdr:nvSpPr>
        <xdr:cNvPr id="276" name="楕円 275"/>
        <xdr:cNvSpPr/>
      </xdr:nvSpPr>
      <xdr:spPr>
        <a:xfrm>
          <a:off x="12954000" y="1027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78757</xdr:rowOff>
    </xdr:from>
    <xdr:ext cx="762000" cy="259045"/>
    <xdr:sp macro="" textlink="">
      <xdr:nvSpPr>
        <xdr:cNvPr id="277" name="テキスト ボックス 276"/>
        <xdr:cNvSpPr txBox="1"/>
      </xdr:nvSpPr>
      <xdr:spPr>
        <a:xfrm>
          <a:off x="12623800" y="1036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300">
              <a:solidFill>
                <a:srgbClr val="000000"/>
              </a:solidFill>
              <a:effectLst/>
              <a:latin typeface="+mn-lt"/>
              <a:ea typeface="+mn-ea"/>
              <a:cs typeface="+mn-cs"/>
            </a:rPr>
            <a:t>　</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中核市移行に伴い軽費老人ホーム事務費補助金を新たに執行することとなった</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ことなどにより</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、前年度比で</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ポイント</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悪化した。</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　また、ごみ焼却業務の一部事務組合への負担金、公共下水道事業会計への繰出金の影響等により、類似団体内平均値と比較</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して</a:t>
          </a:r>
          <a:r>
            <a:rPr kumimoji="1" lang="en-US" altLang="ja-JP" sz="1300">
              <a:solidFill>
                <a:srgbClr val="000000"/>
              </a:solidFill>
              <a:effectLst/>
              <a:latin typeface="ＭＳ Ｐゴシック" panose="020B0600070205080204" pitchFamily="50" charset="-128"/>
              <a:ea typeface="ＭＳ Ｐゴシック" panose="020B0600070205080204" pitchFamily="50" charset="-128"/>
              <a:cs typeface="+mn-cs"/>
            </a:rPr>
            <a:t>5.3</a:t>
          </a:r>
          <a:r>
            <a:rPr kumimoji="1" lang="ja-JP" altLang="en-US" sz="1300">
              <a:solidFill>
                <a:srgbClr val="000000"/>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rgbClr val="000000"/>
              </a:solidFill>
              <a:effectLst/>
              <a:latin typeface="ＭＳ Ｐゴシック" panose="020B0600070205080204" pitchFamily="50" charset="-128"/>
              <a:ea typeface="ＭＳ Ｐゴシック" panose="020B0600070205080204" pitchFamily="50" charset="-128"/>
              <a:cs typeface="+mn-cs"/>
            </a:rPr>
            <a:t>上回っていることから、引き続き、ごみ減量施策等の推進、各企業会計の経営健全化を図り負担軽減に努める。</a:t>
          </a:r>
          <a:endParaRPr lang="ja-JP" altLang="ja-JP" sz="130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40</xdr:row>
      <xdr:rowOff>127000</xdr:rowOff>
    </xdr:from>
    <xdr:to>
      <xdr:col>82</xdr:col>
      <xdr:colOff>107950</xdr:colOff>
      <xdr:row>41</xdr:row>
      <xdr:rowOff>6350</xdr:rowOff>
    </xdr:to>
    <xdr:cxnSp macro="">
      <xdr:nvCxnSpPr>
        <xdr:cNvPr id="310" name="直線コネクタ 309"/>
        <xdr:cNvCxnSpPr/>
      </xdr:nvCxnSpPr>
      <xdr:spPr>
        <a:xfrm>
          <a:off x="15671800" y="69850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156227</xdr:rowOff>
    </xdr:from>
    <xdr:ext cx="762000" cy="259045"/>
    <xdr:sp macro="" textlink="">
      <xdr:nvSpPr>
        <xdr:cNvPr id="311" name="補助費等平均値テキスト"/>
        <xdr:cNvSpPr txBox="1"/>
      </xdr:nvSpPr>
      <xdr:spPr>
        <a:xfrm>
          <a:off x="16598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40</xdr:row>
      <xdr:rowOff>127000</xdr:rowOff>
    </xdr:from>
    <xdr:to>
      <xdr:col>78</xdr:col>
      <xdr:colOff>69850</xdr:colOff>
      <xdr:row>40</xdr:row>
      <xdr:rowOff>165100</xdr:rowOff>
    </xdr:to>
    <xdr:cxnSp macro="">
      <xdr:nvCxnSpPr>
        <xdr:cNvPr id="313" name="直線コネクタ 312"/>
        <xdr:cNvCxnSpPr/>
      </xdr:nvCxnSpPr>
      <xdr:spPr>
        <a:xfrm flipV="1">
          <a:off x="14782800" y="6985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107950</xdr:rowOff>
    </xdr:from>
    <xdr:to>
      <xdr:col>78</xdr:col>
      <xdr:colOff>120650</xdr:colOff>
      <xdr:row>38</xdr:row>
      <xdr:rowOff>38100</xdr:rowOff>
    </xdr:to>
    <xdr:sp macro="" textlink="">
      <xdr:nvSpPr>
        <xdr:cNvPr id="314" name="フローチャート: 判断 313"/>
        <xdr:cNvSpPr/>
      </xdr:nvSpPr>
      <xdr:spPr>
        <a:xfrm>
          <a:off x="156210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48277</xdr:rowOff>
    </xdr:from>
    <xdr:ext cx="736600" cy="259045"/>
    <xdr:sp macro="" textlink="">
      <xdr:nvSpPr>
        <xdr:cNvPr id="315" name="テキスト ボックス 314"/>
        <xdr:cNvSpPr txBox="1"/>
      </xdr:nvSpPr>
      <xdr:spPr>
        <a:xfrm>
          <a:off x="15290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165100</xdr:rowOff>
    </xdr:from>
    <xdr:to>
      <xdr:col>73</xdr:col>
      <xdr:colOff>180975</xdr:colOff>
      <xdr:row>41</xdr:row>
      <xdr:rowOff>133350</xdr:rowOff>
    </xdr:to>
    <xdr:cxnSp macro="">
      <xdr:nvCxnSpPr>
        <xdr:cNvPr id="316" name="直線コネクタ 315"/>
        <xdr:cNvCxnSpPr/>
      </xdr:nvCxnSpPr>
      <xdr:spPr>
        <a:xfrm flipV="1">
          <a:off x="13893800" y="7023100"/>
          <a:ext cx="889000" cy="139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95250</xdr:rowOff>
    </xdr:from>
    <xdr:to>
      <xdr:col>74</xdr:col>
      <xdr:colOff>31750</xdr:colOff>
      <xdr:row>38</xdr:row>
      <xdr:rowOff>25400</xdr:rowOff>
    </xdr:to>
    <xdr:sp macro="" textlink="">
      <xdr:nvSpPr>
        <xdr:cNvPr id="317" name="フローチャート: 判断 316"/>
        <xdr:cNvSpPr/>
      </xdr:nvSpPr>
      <xdr:spPr>
        <a:xfrm>
          <a:off x="14732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35577</xdr:rowOff>
    </xdr:from>
    <xdr:ext cx="762000" cy="259045"/>
    <xdr:sp macro="" textlink="">
      <xdr:nvSpPr>
        <xdr:cNvPr id="318" name="テキスト ボックス 317"/>
        <xdr:cNvSpPr txBox="1"/>
      </xdr:nvSpPr>
      <xdr:spPr>
        <a:xfrm>
          <a:off x="14401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63500</xdr:rowOff>
    </xdr:from>
    <xdr:to>
      <xdr:col>69</xdr:col>
      <xdr:colOff>92075</xdr:colOff>
      <xdr:row>41</xdr:row>
      <xdr:rowOff>133350</xdr:rowOff>
    </xdr:to>
    <xdr:cxnSp macro="">
      <xdr:nvCxnSpPr>
        <xdr:cNvPr id="319" name="直線コネクタ 318"/>
        <xdr:cNvCxnSpPr/>
      </xdr:nvCxnSpPr>
      <xdr:spPr>
        <a:xfrm>
          <a:off x="13004800" y="5892800"/>
          <a:ext cx="889000" cy="1270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165100</xdr:rowOff>
    </xdr:from>
    <xdr:to>
      <xdr:col>69</xdr:col>
      <xdr:colOff>142875</xdr:colOff>
      <xdr:row>37</xdr:row>
      <xdr:rowOff>95250</xdr:rowOff>
    </xdr:to>
    <xdr:sp macro="" textlink="">
      <xdr:nvSpPr>
        <xdr:cNvPr id="320" name="フローチャート: 判断 319"/>
        <xdr:cNvSpPr/>
      </xdr:nvSpPr>
      <xdr:spPr>
        <a:xfrm>
          <a:off x="13843000" y="633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105427</xdr:rowOff>
    </xdr:from>
    <xdr:ext cx="762000" cy="259045"/>
    <xdr:sp macro="" textlink="">
      <xdr:nvSpPr>
        <xdr:cNvPr id="321" name="テキスト ボックス 320"/>
        <xdr:cNvSpPr txBox="1"/>
      </xdr:nvSpPr>
      <xdr:spPr>
        <a:xfrm>
          <a:off x="13512800" y="610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101600</xdr:rowOff>
    </xdr:from>
    <xdr:to>
      <xdr:col>65</xdr:col>
      <xdr:colOff>53975</xdr:colOff>
      <xdr:row>37</xdr:row>
      <xdr:rowOff>31750</xdr:rowOff>
    </xdr:to>
    <xdr:sp macro="" textlink="">
      <xdr:nvSpPr>
        <xdr:cNvPr id="322" name="フローチャート: 判断 321"/>
        <xdr:cNvSpPr/>
      </xdr:nvSpPr>
      <xdr:spPr>
        <a:xfrm>
          <a:off x="12954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16527</xdr:rowOff>
    </xdr:from>
    <xdr:ext cx="762000" cy="259045"/>
    <xdr:sp macro="" textlink="">
      <xdr:nvSpPr>
        <xdr:cNvPr id="323" name="テキスト ボックス 322"/>
        <xdr:cNvSpPr txBox="1"/>
      </xdr:nvSpPr>
      <xdr:spPr>
        <a:xfrm>
          <a:off x="12623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40</xdr:row>
      <xdr:rowOff>127000</xdr:rowOff>
    </xdr:from>
    <xdr:to>
      <xdr:col>82</xdr:col>
      <xdr:colOff>158750</xdr:colOff>
      <xdr:row>41</xdr:row>
      <xdr:rowOff>57150</xdr:rowOff>
    </xdr:to>
    <xdr:sp macro="" textlink="">
      <xdr:nvSpPr>
        <xdr:cNvPr id="329" name="楕円 328"/>
        <xdr:cNvSpPr/>
      </xdr:nvSpPr>
      <xdr:spPr>
        <a:xfrm>
          <a:off x="16459200" y="698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40</xdr:row>
      <xdr:rowOff>99077</xdr:rowOff>
    </xdr:from>
    <xdr:ext cx="762000" cy="259045"/>
    <xdr:sp macro="" textlink="">
      <xdr:nvSpPr>
        <xdr:cNvPr id="330" name="補助費等該当値テキスト"/>
        <xdr:cNvSpPr txBox="1"/>
      </xdr:nvSpPr>
      <xdr:spPr>
        <a:xfrm>
          <a:off x="165989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40</xdr:row>
      <xdr:rowOff>76200</xdr:rowOff>
    </xdr:from>
    <xdr:to>
      <xdr:col>78</xdr:col>
      <xdr:colOff>120650</xdr:colOff>
      <xdr:row>41</xdr:row>
      <xdr:rowOff>6350</xdr:rowOff>
    </xdr:to>
    <xdr:sp macro="" textlink="">
      <xdr:nvSpPr>
        <xdr:cNvPr id="331" name="楕円 330"/>
        <xdr:cNvSpPr/>
      </xdr:nvSpPr>
      <xdr:spPr>
        <a:xfrm>
          <a:off x="15621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40</xdr:row>
      <xdr:rowOff>162577</xdr:rowOff>
    </xdr:from>
    <xdr:ext cx="736600" cy="259045"/>
    <xdr:sp macro="" textlink="">
      <xdr:nvSpPr>
        <xdr:cNvPr id="332" name="テキスト ボックス 331"/>
        <xdr:cNvSpPr txBox="1"/>
      </xdr:nvSpPr>
      <xdr:spPr>
        <a:xfrm>
          <a:off x="15290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114300</xdr:rowOff>
    </xdr:from>
    <xdr:to>
      <xdr:col>74</xdr:col>
      <xdr:colOff>31750</xdr:colOff>
      <xdr:row>41</xdr:row>
      <xdr:rowOff>44450</xdr:rowOff>
    </xdr:to>
    <xdr:sp macro="" textlink="">
      <xdr:nvSpPr>
        <xdr:cNvPr id="333" name="楕円 332"/>
        <xdr:cNvSpPr/>
      </xdr:nvSpPr>
      <xdr:spPr>
        <a:xfrm>
          <a:off x="14732000" y="697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41</xdr:row>
      <xdr:rowOff>29227</xdr:rowOff>
    </xdr:from>
    <xdr:ext cx="762000" cy="259045"/>
    <xdr:sp macro="" textlink="">
      <xdr:nvSpPr>
        <xdr:cNvPr id="334" name="テキスト ボックス 333"/>
        <xdr:cNvSpPr txBox="1"/>
      </xdr:nvSpPr>
      <xdr:spPr>
        <a:xfrm>
          <a:off x="14401800" y="705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41</xdr:row>
      <xdr:rowOff>82550</xdr:rowOff>
    </xdr:from>
    <xdr:to>
      <xdr:col>69</xdr:col>
      <xdr:colOff>142875</xdr:colOff>
      <xdr:row>42</xdr:row>
      <xdr:rowOff>12700</xdr:rowOff>
    </xdr:to>
    <xdr:sp macro="" textlink="">
      <xdr:nvSpPr>
        <xdr:cNvPr id="335" name="楕円 334"/>
        <xdr:cNvSpPr/>
      </xdr:nvSpPr>
      <xdr:spPr>
        <a:xfrm>
          <a:off x="138430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168927</xdr:rowOff>
    </xdr:from>
    <xdr:ext cx="762000" cy="259045"/>
    <xdr:sp macro="" textlink="">
      <xdr:nvSpPr>
        <xdr:cNvPr id="336" name="テキスト ボックス 335"/>
        <xdr:cNvSpPr txBox="1"/>
      </xdr:nvSpPr>
      <xdr:spPr>
        <a:xfrm>
          <a:off x="13512800" y="719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34</xdr:row>
      <xdr:rowOff>12700</xdr:rowOff>
    </xdr:from>
    <xdr:to>
      <xdr:col>65</xdr:col>
      <xdr:colOff>53975</xdr:colOff>
      <xdr:row>34</xdr:row>
      <xdr:rowOff>114300</xdr:rowOff>
    </xdr:to>
    <xdr:sp macro="" textlink="">
      <xdr:nvSpPr>
        <xdr:cNvPr id="337" name="楕円 336"/>
        <xdr:cNvSpPr/>
      </xdr:nvSpPr>
      <xdr:spPr>
        <a:xfrm>
          <a:off x="12954000" y="584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124477</xdr:rowOff>
    </xdr:from>
    <xdr:ext cx="762000" cy="259045"/>
    <xdr:sp macro="" textlink="">
      <xdr:nvSpPr>
        <xdr:cNvPr id="338" name="テキスト ボックス 337"/>
        <xdr:cNvSpPr txBox="1"/>
      </xdr:nvSpPr>
      <xdr:spPr>
        <a:xfrm>
          <a:off x="12623800" y="561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rgbClr val="000000"/>
              </a:solidFill>
              <a:latin typeface="ＭＳ Ｐゴシック" panose="020B0600070205080204" pitchFamily="50" charset="-128"/>
              <a:ea typeface="ＭＳ Ｐゴシック" panose="020B0600070205080204" pitchFamily="50" charset="-128"/>
            </a:rPr>
            <a:t>　前年度と比較し、</a:t>
          </a:r>
          <a:r>
            <a:rPr kumimoji="1" lang="en-US" altLang="ja-JP" sz="1200">
              <a:solidFill>
                <a:srgbClr val="000000"/>
              </a:solidFill>
              <a:latin typeface="ＭＳ Ｐゴシック" panose="020B0600070205080204" pitchFamily="50" charset="-128"/>
              <a:ea typeface="ＭＳ Ｐゴシック" panose="020B0600070205080204" pitchFamily="50" charset="-128"/>
            </a:rPr>
            <a:t>1.2</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ポイント改善し、類似団体内平均値と比較して</a:t>
          </a:r>
          <a:r>
            <a:rPr kumimoji="1" lang="en-US" altLang="ja-JP" sz="1200">
              <a:solidFill>
                <a:srgbClr val="000000"/>
              </a:solidFill>
              <a:latin typeface="ＭＳ Ｐゴシック" panose="020B0600070205080204" pitchFamily="50" charset="-128"/>
              <a:ea typeface="ＭＳ Ｐゴシック" panose="020B0600070205080204" pitchFamily="50" charset="-128"/>
            </a:rPr>
            <a:t>1.3</a:t>
          </a:r>
          <a:r>
            <a:rPr kumimoji="1" lang="ja-JP" altLang="en-US" sz="1200">
              <a:solidFill>
                <a:srgbClr val="000000"/>
              </a:solidFill>
              <a:latin typeface="ＭＳ Ｐゴシック" panose="020B0600070205080204" pitchFamily="50" charset="-128"/>
              <a:ea typeface="ＭＳ Ｐゴシック" panose="020B0600070205080204" pitchFamily="50" charset="-128"/>
            </a:rPr>
            <a:t>ポイント下回っている。要因として、近年の低金利、地方債の発行を抑制してきたことが考えられる。</a:t>
          </a:r>
        </a:p>
        <a:p>
          <a:r>
            <a:rPr kumimoji="1" lang="ja-JP" altLang="en-US" sz="1200">
              <a:solidFill>
                <a:srgbClr val="000000"/>
              </a:solidFill>
              <a:latin typeface="ＭＳ Ｐゴシック" panose="020B0600070205080204" pitchFamily="50" charset="-128"/>
              <a:ea typeface="ＭＳ Ｐゴシック" panose="020B0600070205080204" pitchFamily="50" charset="-128"/>
            </a:rPr>
            <a:t>　しかし、退職手当債・第三セクター等改革推進債や、平成</a:t>
          </a:r>
          <a:r>
            <a:rPr kumimoji="1" lang="en-US" altLang="ja-JP" sz="1200">
              <a:solidFill>
                <a:srgbClr val="000000"/>
              </a:solidFill>
              <a:latin typeface="ＭＳ Ｐゴシック" panose="020B0600070205080204" pitchFamily="50" charset="-128"/>
              <a:ea typeface="ＭＳ Ｐゴシック" panose="020B0600070205080204" pitchFamily="50" charset="-128"/>
            </a:rPr>
            <a:t>23</a:t>
          </a:r>
          <a:r>
            <a:rPr kumimoji="1" lang="ja-JP" altLang="en-US" sz="1200">
              <a:solidFill>
                <a:srgbClr val="000000"/>
              </a:solidFill>
              <a:latin typeface="ＭＳ Ｐゴシック" panose="020B0600070205080204" pitchFamily="50" charset="-128"/>
              <a:ea typeface="ＭＳ Ｐゴシック" panose="020B0600070205080204" pitchFamily="50" charset="-128"/>
            </a:rPr>
            <a:t>年度から開始した学校園施設耐震化事業にかかる事業債が償還中であり、今後も中長期に髙い水準で推移することが予想されるため、プライマリーバランスを意識しつつ、堅実な財政運営に努めていく。</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153670</xdr:rowOff>
    </xdr:to>
    <xdr:cxnSp macro="">
      <xdr:nvCxnSpPr>
        <xdr:cNvPr id="371" name="直線コネクタ 370"/>
        <xdr:cNvCxnSpPr/>
      </xdr:nvCxnSpPr>
      <xdr:spPr>
        <a:xfrm flipV="1">
          <a:off x="3987800" y="132638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153670</xdr:rowOff>
    </xdr:from>
    <xdr:to>
      <xdr:col>19</xdr:col>
      <xdr:colOff>187325</xdr:colOff>
      <xdr:row>77</xdr:row>
      <xdr:rowOff>161289</xdr:rowOff>
    </xdr:to>
    <xdr:cxnSp macro="">
      <xdr:nvCxnSpPr>
        <xdr:cNvPr id="374" name="直線コネクタ 373"/>
        <xdr:cNvCxnSpPr/>
      </xdr:nvCxnSpPr>
      <xdr:spPr>
        <a:xfrm flipV="1">
          <a:off x="3098800" y="133553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167639</xdr:rowOff>
    </xdr:from>
    <xdr:to>
      <xdr:col>20</xdr:col>
      <xdr:colOff>38100</xdr:colOff>
      <xdr:row>77</xdr:row>
      <xdr:rowOff>97789</xdr:rowOff>
    </xdr:to>
    <xdr:sp macro="" textlink="">
      <xdr:nvSpPr>
        <xdr:cNvPr id="375" name="フローチャート: 判断 374"/>
        <xdr:cNvSpPr/>
      </xdr:nvSpPr>
      <xdr:spPr>
        <a:xfrm>
          <a:off x="3937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107966</xdr:rowOff>
    </xdr:from>
    <xdr:ext cx="736600" cy="259045"/>
    <xdr:sp macro="" textlink="">
      <xdr:nvSpPr>
        <xdr:cNvPr id="376" name="テキスト ボックス 375"/>
        <xdr:cNvSpPr txBox="1"/>
      </xdr:nvSpPr>
      <xdr:spPr>
        <a:xfrm>
          <a:off x="3606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161289</xdr:rowOff>
    </xdr:to>
    <xdr:cxnSp macro="">
      <xdr:nvCxnSpPr>
        <xdr:cNvPr id="377" name="直線コネクタ 376"/>
        <xdr:cNvCxnSpPr/>
      </xdr:nvCxnSpPr>
      <xdr:spPr>
        <a:xfrm>
          <a:off x="2209800" y="1331722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34289</xdr:rowOff>
    </xdr:from>
    <xdr:to>
      <xdr:col>15</xdr:col>
      <xdr:colOff>149225</xdr:colOff>
      <xdr:row>77</xdr:row>
      <xdr:rowOff>135889</xdr:rowOff>
    </xdr:to>
    <xdr:sp macro="" textlink="">
      <xdr:nvSpPr>
        <xdr:cNvPr id="378" name="フローチャート: 判断 377"/>
        <xdr:cNvSpPr/>
      </xdr:nvSpPr>
      <xdr:spPr>
        <a:xfrm>
          <a:off x="3048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146066</xdr:rowOff>
    </xdr:from>
    <xdr:ext cx="762000" cy="259045"/>
    <xdr:sp macro="" textlink="">
      <xdr:nvSpPr>
        <xdr:cNvPr id="379" name="テキスト ボックス 378"/>
        <xdr:cNvSpPr txBox="1"/>
      </xdr:nvSpPr>
      <xdr:spPr>
        <a:xfrm>
          <a:off x="2717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115570</xdr:rowOff>
    </xdr:from>
    <xdr:to>
      <xdr:col>11</xdr:col>
      <xdr:colOff>9525</xdr:colOff>
      <xdr:row>77</xdr:row>
      <xdr:rowOff>153670</xdr:rowOff>
    </xdr:to>
    <xdr:cxnSp macro="">
      <xdr:nvCxnSpPr>
        <xdr:cNvPr id="380" name="直線コネクタ 379"/>
        <xdr:cNvCxnSpPr/>
      </xdr:nvCxnSpPr>
      <xdr:spPr>
        <a:xfrm flipV="1">
          <a:off x="1320800" y="133172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41911</xdr:rowOff>
    </xdr:from>
    <xdr:to>
      <xdr:col>11</xdr:col>
      <xdr:colOff>60325</xdr:colOff>
      <xdr:row>77</xdr:row>
      <xdr:rowOff>143511</xdr:rowOff>
    </xdr:to>
    <xdr:sp macro="" textlink="">
      <xdr:nvSpPr>
        <xdr:cNvPr id="381" name="フローチャート: 判断 380"/>
        <xdr:cNvSpPr/>
      </xdr:nvSpPr>
      <xdr:spPr>
        <a:xfrm>
          <a:off x="2159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153688</xdr:rowOff>
    </xdr:from>
    <xdr:ext cx="762000" cy="259045"/>
    <xdr:sp macro="" textlink="">
      <xdr:nvSpPr>
        <xdr:cNvPr id="382" name="テキスト ボックス 381"/>
        <xdr:cNvSpPr txBox="1"/>
      </xdr:nvSpPr>
      <xdr:spPr>
        <a:xfrm>
          <a:off x="1828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125730</xdr:rowOff>
    </xdr:from>
    <xdr:to>
      <xdr:col>6</xdr:col>
      <xdr:colOff>171450</xdr:colOff>
      <xdr:row>78</xdr:row>
      <xdr:rowOff>55880</xdr:rowOff>
    </xdr:to>
    <xdr:sp macro="" textlink="">
      <xdr:nvSpPr>
        <xdr:cNvPr id="383" name="フローチャート: 判断 382"/>
        <xdr:cNvSpPr/>
      </xdr:nvSpPr>
      <xdr:spPr>
        <a:xfrm>
          <a:off x="1270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40657</xdr:rowOff>
    </xdr:from>
    <xdr:ext cx="762000" cy="259045"/>
    <xdr:sp macro="" textlink="">
      <xdr:nvSpPr>
        <xdr:cNvPr id="384" name="テキスト ボックス 383"/>
        <xdr:cNvSpPr txBox="1"/>
      </xdr:nvSpPr>
      <xdr:spPr>
        <a:xfrm>
          <a:off x="939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0" name="楕円 389"/>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1"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102870</xdr:rowOff>
    </xdr:from>
    <xdr:to>
      <xdr:col>20</xdr:col>
      <xdr:colOff>38100</xdr:colOff>
      <xdr:row>78</xdr:row>
      <xdr:rowOff>33020</xdr:rowOff>
    </xdr:to>
    <xdr:sp macro="" textlink="">
      <xdr:nvSpPr>
        <xdr:cNvPr id="392" name="楕円 391"/>
        <xdr:cNvSpPr/>
      </xdr:nvSpPr>
      <xdr:spPr>
        <a:xfrm>
          <a:off x="3937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17797</xdr:rowOff>
    </xdr:from>
    <xdr:ext cx="736600" cy="259045"/>
    <xdr:sp macro="" textlink="">
      <xdr:nvSpPr>
        <xdr:cNvPr id="393" name="テキスト ボックス 392"/>
        <xdr:cNvSpPr txBox="1"/>
      </xdr:nvSpPr>
      <xdr:spPr>
        <a:xfrm>
          <a:off x="3606800" y="1339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4" name="楕円 393"/>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5" name="テキスト ボックス 394"/>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64770</xdr:rowOff>
    </xdr:from>
    <xdr:to>
      <xdr:col>11</xdr:col>
      <xdr:colOff>60325</xdr:colOff>
      <xdr:row>77</xdr:row>
      <xdr:rowOff>166370</xdr:rowOff>
    </xdr:to>
    <xdr:sp macro="" textlink="">
      <xdr:nvSpPr>
        <xdr:cNvPr id="396" name="楕円 395"/>
        <xdr:cNvSpPr/>
      </xdr:nvSpPr>
      <xdr:spPr>
        <a:xfrm>
          <a:off x="2159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151147</xdr:rowOff>
    </xdr:from>
    <xdr:ext cx="762000" cy="259045"/>
    <xdr:sp macro="" textlink="">
      <xdr:nvSpPr>
        <xdr:cNvPr id="397" name="テキスト ボックス 396"/>
        <xdr:cNvSpPr txBox="1"/>
      </xdr:nvSpPr>
      <xdr:spPr>
        <a:xfrm>
          <a:off x="1828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102870</xdr:rowOff>
    </xdr:from>
    <xdr:to>
      <xdr:col>6</xdr:col>
      <xdr:colOff>171450</xdr:colOff>
      <xdr:row>78</xdr:row>
      <xdr:rowOff>33020</xdr:rowOff>
    </xdr:to>
    <xdr:sp macro="" textlink="">
      <xdr:nvSpPr>
        <xdr:cNvPr id="398" name="楕円 397"/>
        <xdr:cNvSpPr/>
      </xdr:nvSpPr>
      <xdr:spPr>
        <a:xfrm>
          <a:off x="1270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43197</xdr:rowOff>
    </xdr:from>
    <xdr:ext cx="762000" cy="259045"/>
    <xdr:sp macro="" textlink="">
      <xdr:nvSpPr>
        <xdr:cNvPr id="399" name="テキスト ボックス 398"/>
        <xdr:cNvSpPr txBox="1"/>
      </xdr:nvSpPr>
      <xdr:spPr>
        <a:xfrm>
          <a:off x="939800" y="1307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公債費以外の経常収支比率は、扶助費と補助費等の影響により、類似団体内平均値と比較して</a:t>
          </a:r>
          <a:r>
            <a:rPr kumimoji="1" lang="en-US" altLang="ja-JP" sz="1300">
              <a:solidFill>
                <a:srgbClr val="000000"/>
              </a:solidFill>
              <a:latin typeface="ＭＳ Ｐゴシック" panose="020B0600070205080204" pitchFamily="50" charset="-128"/>
              <a:ea typeface="ＭＳ Ｐゴシック" panose="020B0600070205080204" pitchFamily="50" charset="-128"/>
            </a:rPr>
            <a:t>8.6</a:t>
          </a:r>
          <a:r>
            <a:rPr kumimoji="1" lang="ja-JP" altLang="en-US" sz="1300">
              <a:solidFill>
                <a:srgbClr val="000000"/>
              </a:solidFill>
              <a:latin typeface="ＭＳ Ｐゴシック" panose="020B0600070205080204" pitchFamily="50" charset="-128"/>
              <a:ea typeface="ＭＳ Ｐゴシック" panose="020B0600070205080204" pitchFamily="50" charset="-128"/>
            </a:rPr>
            <a:t>ポイント上回っている。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r>
            <a:rPr kumimoji="1" lang="ja-JP" altLang="en-US" sz="1300">
              <a:solidFill>
                <a:srgbClr val="000000"/>
              </a:solidFill>
              <a:latin typeface="ＭＳ Ｐゴシック" panose="020B0600070205080204" pitchFamily="50" charset="-128"/>
              <a:ea typeface="ＭＳ Ｐゴシック" panose="020B0600070205080204" pitchFamily="50" charset="-128"/>
            </a:rPr>
            <a:t>　今後も扶助費が高い水準で推移することが見込まれることから、歳入確保とともに、人件費の総額抑制、すべての事務事業を厳しく点検し、選択と集中を図り、経常経費の削減を行う。</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165863</xdr:rowOff>
    </xdr:from>
    <xdr:to>
      <xdr:col>82</xdr:col>
      <xdr:colOff>107950</xdr:colOff>
      <xdr:row>79</xdr:row>
      <xdr:rowOff>170435</xdr:rowOff>
    </xdr:to>
    <xdr:cxnSp macro="">
      <xdr:nvCxnSpPr>
        <xdr:cNvPr id="430" name="直線コネクタ 429"/>
        <xdr:cNvCxnSpPr/>
      </xdr:nvCxnSpPr>
      <xdr:spPr>
        <a:xfrm flipV="1">
          <a:off x="15671800" y="13710413"/>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81297</xdr:rowOff>
    </xdr:from>
    <xdr:ext cx="762000" cy="259045"/>
    <xdr:sp macro="" textlink="">
      <xdr:nvSpPr>
        <xdr:cNvPr id="431" name="公債費以外平均値テキスト"/>
        <xdr:cNvSpPr txBox="1"/>
      </xdr:nvSpPr>
      <xdr:spPr>
        <a:xfrm>
          <a:off x="16598900" y="13111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170435</xdr:rowOff>
    </xdr:from>
    <xdr:to>
      <xdr:col>78</xdr:col>
      <xdr:colOff>69850</xdr:colOff>
      <xdr:row>80</xdr:row>
      <xdr:rowOff>3556</xdr:rowOff>
    </xdr:to>
    <xdr:cxnSp macro="">
      <xdr:nvCxnSpPr>
        <xdr:cNvPr id="433" name="直線コネクタ 432"/>
        <xdr:cNvCxnSpPr/>
      </xdr:nvCxnSpPr>
      <xdr:spPr>
        <a:xfrm flipV="1">
          <a:off x="14782800" y="13714985"/>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137922</xdr:rowOff>
    </xdr:from>
    <xdr:to>
      <xdr:col>78</xdr:col>
      <xdr:colOff>120650</xdr:colOff>
      <xdr:row>78</xdr:row>
      <xdr:rowOff>68072</xdr:rowOff>
    </xdr:to>
    <xdr:sp macro="" textlink="">
      <xdr:nvSpPr>
        <xdr:cNvPr id="434" name="フローチャート: 判断 433"/>
        <xdr:cNvSpPr/>
      </xdr:nvSpPr>
      <xdr:spPr>
        <a:xfrm>
          <a:off x="15621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78249</xdr:rowOff>
    </xdr:from>
    <xdr:ext cx="736600" cy="259045"/>
    <xdr:sp macro="" textlink="">
      <xdr:nvSpPr>
        <xdr:cNvPr id="435" name="テキスト ボックス 434"/>
        <xdr:cNvSpPr txBox="1"/>
      </xdr:nvSpPr>
      <xdr:spPr>
        <a:xfrm>
          <a:off x="15290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101854</xdr:rowOff>
    </xdr:from>
    <xdr:to>
      <xdr:col>73</xdr:col>
      <xdr:colOff>180975</xdr:colOff>
      <xdr:row>80</xdr:row>
      <xdr:rowOff>3556</xdr:rowOff>
    </xdr:to>
    <xdr:cxnSp macro="">
      <xdr:nvCxnSpPr>
        <xdr:cNvPr id="436" name="直線コネクタ 435"/>
        <xdr:cNvCxnSpPr/>
      </xdr:nvCxnSpPr>
      <xdr:spPr>
        <a:xfrm>
          <a:off x="13893800" y="13646404"/>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133350</xdr:rowOff>
    </xdr:from>
    <xdr:to>
      <xdr:col>74</xdr:col>
      <xdr:colOff>31750</xdr:colOff>
      <xdr:row>78</xdr:row>
      <xdr:rowOff>63500</xdr:rowOff>
    </xdr:to>
    <xdr:sp macro="" textlink="">
      <xdr:nvSpPr>
        <xdr:cNvPr id="437" name="フローチャート: 判断 436"/>
        <xdr:cNvSpPr/>
      </xdr:nvSpPr>
      <xdr:spPr>
        <a:xfrm>
          <a:off x="14732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73677</xdr:rowOff>
    </xdr:from>
    <xdr:ext cx="762000" cy="259045"/>
    <xdr:sp macro="" textlink="">
      <xdr:nvSpPr>
        <xdr:cNvPr id="438" name="テキスト ボックス 437"/>
        <xdr:cNvSpPr txBox="1"/>
      </xdr:nvSpPr>
      <xdr:spPr>
        <a:xfrm>
          <a:off x="14401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101854</xdr:rowOff>
    </xdr:from>
    <xdr:to>
      <xdr:col>69</xdr:col>
      <xdr:colOff>92075</xdr:colOff>
      <xdr:row>79</xdr:row>
      <xdr:rowOff>124713</xdr:rowOff>
    </xdr:to>
    <xdr:cxnSp macro="">
      <xdr:nvCxnSpPr>
        <xdr:cNvPr id="439" name="直線コネクタ 438"/>
        <xdr:cNvCxnSpPr/>
      </xdr:nvCxnSpPr>
      <xdr:spPr>
        <a:xfrm flipV="1">
          <a:off x="13004800" y="13646404"/>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9906</xdr:rowOff>
    </xdr:from>
    <xdr:to>
      <xdr:col>69</xdr:col>
      <xdr:colOff>142875</xdr:colOff>
      <xdr:row>77</xdr:row>
      <xdr:rowOff>111506</xdr:rowOff>
    </xdr:to>
    <xdr:sp macro="" textlink="">
      <xdr:nvSpPr>
        <xdr:cNvPr id="440" name="フローチャート: 判断 439"/>
        <xdr:cNvSpPr/>
      </xdr:nvSpPr>
      <xdr:spPr>
        <a:xfrm>
          <a:off x="13843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121683</xdr:rowOff>
    </xdr:from>
    <xdr:ext cx="762000" cy="259045"/>
    <xdr:sp macro="" textlink="">
      <xdr:nvSpPr>
        <xdr:cNvPr id="441" name="テキスト ボックス 440"/>
        <xdr:cNvSpPr txBox="1"/>
      </xdr:nvSpPr>
      <xdr:spPr>
        <a:xfrm>
          <a:off x="13512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14478</xdr:rowOff>
    </xdr:from>
    <xdr:to>
      <xdr:col>65</xdr:col>
      <xdr:colOff>53975</xdr:colOff>
      <xdr:row>77</xdr:row>
      <xdr:rowOff>116078</xdr:rowOff>
    </xdr:to>
    <xdr:sp macro="" textlink="">
      <xdr:nvSpPr>
        <xdr:cNvPr id="442" name="フローチャート: 判断 441"/>
        <xdr:cNvSpPr/>
      </xdr:nvSpPr>
      <xdr:spPr>
        <a:xfrm>
          <a:off x="12954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126255</xdr:rowOff>
    </xdr:from>
    <xdr:ext cx="762000" cy="259045"/>
    <xdr:sp macro="" textlink="">
      <xdr:nvSpPr>
        <xdr:cNvPr id="443" name="テキスト ボックス 442"/>
        <xdr:cNvSpPr txBox="1"/>
      </xdr:nvSpPr>
      <xdr:spPr>
        <a:xfrm>
          <a:off x="12623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115063</xdr:rowOff>
    </xdr:from>
    <xdr:to>
      <xdr:col>82</xdr:col>
      <xdr:colOff>158750</xdr:colOff>
      <xdr:row>80</xdr:row>
      <xdr:rowOff>45213</xdr:rowOff>
    </xdr:to>
    <xdr:sp macro="" textlink="">
      <xdr:nvSpPr>
        <xdr:cNvPr id="449" name="楕円 448"/>
        <xdr:cNvSpPr/>
      </xdr:nvSpPr>
      <xdr:spPr>
        <a:xfrm>
          <a:off x="164592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23640</xdr:rowOff>
    </xdr:from>
    <xdr:ext cx="762000" cy="259045"/>
    <xdr:sp macro="" textlink="">
      <xdr:nvSpPr>
        <xdr:cNvPr id="450" name="公債費以外該当値テキスト"/>
        <xdr:cNvSpPr txBox="1"/>
      </xdr:nvSpPr>
      <xdr:spPr>
        <a:xfrm>
          <a:off x="16598900" y="13568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119635</xdr:rowOff>
    </xdr:from>
    <xdr:to>
      <xdr:col>78</xdr:col>
      <xdr:colOff>120650</xdr:colOff>
      <xdr:row>80</xdr:row>
      <xdr:rowOff>49785</xdr:rowOff>
    </xdr:to>
    <xdr:sp macro="" textlink="">
      <xdr:nvSpPr>
        <xdr:cNvPr id="451" name="楕円 450"/>
        <xdr:cNvSpPr/>
      </xdr:nvSpPr>
      <xdr:spPr>
        <a:xfrm>
          <a:off x="156210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34562</xdr:rowOff>
    </xdr:from>
    <xdr:ext cx="736600" cy="259045"/>
    <xdr:sp macro="" textlink="">
      <xdr:nvSpPr>
        <xdr:cNvPr id="452" name="テキスト ボックス 451"/>
        <xdr:cNvSpPr txBox="1"/>
      </xdr:nvSpPr>
      <xdr:spPr>
        <a:xfrm>
          <a:off x="15290800" y="13750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124206</xdr:rowOff>
    </xdr:from>
    <xdr:to>
      <xdr:col>74</xdr:col>
      <xdr:colOff>31750</xdr:colOff>
      <xdr:row>80</xdr:row>
      <xdr:rowOff>54356</xdr:rowOff>
    </xdr:to>
    <xdr:sp macro="" textlink="">
      <xdr:nvSpPr>
        <xdr:cNvPr id="453" name="楕円 452"/>
        <xdr:cNvSpPr/>
      </xdr:nvSpPr>
      <xdr:spPr>
        <a:xfrm>
          <a:off x="14732000" y="1366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39133</xdr:rowOff>
    </xdr:from>
    <xdr:ext cx="762000" cy="259045"/>
    <xdr:sp macro="" textlink="">
      <xdr:nvSpPr>
        <xdr:cNvPr id="454" name="テキスト ボックス 453"/>
        <xdr:cNvSpPr txBox="1"/>
      </xdr:nvSpPr>
      <xdr:spPr>
        <a:xfrm>
          <a:off x="14401800" y="1375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51054</xdr:rowOff>
    </xdr:from>
    <xdr:to>
      <xdr:col>69</xdr:col>
      <xdr:colOff>142875</xdr:colOff>
      <xdr:row>79</xdr:row>
      <xdr:rowOff>152654</xdr:rowOff>
    </xdr:to>
    <xdr:sp macro="" textlink="">
      <xdr:nvSpPr>
        <xdr:cNvPr id="455" name="楕円 454"/>
        <xdr:cNvSpPr/>
      </xdr:nvSpPr>
      <xdr:spPr>
        <a:xfrm>
          <a:off x="13843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137431</xdr:rowOff>
    </xdr:from>
    <xdr:ext cx="762000" cy="259045"/>
    <xdr:sp macro="" textlink="">
      <xdr:nvSpPr>
        <xdr:cNvPr id="456" name="テキスト ボックス 455"/>
        <xdr:cNvSpPr txBox="1"/>
      </xdr:nvSpPr>
      <xdr:spPr>
        <a:xfrm>
          <a:off x="13512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73913</xdr:rowOff>
    </xdr:from>
    <xdr:to>
      <xdr:col>65</xdr:col>
      <xdr:colOff>53975</xdr:colOff>
      <xdr:row>80</xdr:row>
      <xdr:rowOff>4063</xdr:rowOff>
    </xdr:to>
    <xdr:sp macro="" textlink="">
      <xdr:nvSpPr>
        <xdr:cNvPr id="457" name="楕円 456"/>
        <xdr:cNvSpPr/>
      </xdr:nvSpPr>
      <xdr:spPr>
        <a:xfrm>
          <a:off x="12954000" y="13618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160290</xdr:rowOff>
    </xdr:from>
    <xdr:ext cx="762000" cy="259045"/>
    <xdr:sp macro="" textlink="">
      <xdr:nvSpPr>
        <xdr:cNvPr id="458" name="テキスト ボックス 457"/>
        <xdr:cNvSpPr txBox="1"/>
      </xdr:nvSpPr>
      <xdr:spPr>
        <a:xfrm>
          <a:off x="12623800" y="13704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14</xdr:row>
      <xdr:rowOff>89083</xdr:rowOff>
    </xdr:from>
    <xdr:to>
      <xdr:col>29</xdr:col>
      <xdr:colOff>127000</xdr:colOff>
      <xdr:row>15</xdr:row>
      <xdr:rowOff>14788</xdr:rowOff>
    </xdr:to>
    <xdr:cxnSp macro="">
      <xdr:nvCxnSpPr>
        <xdr:cNvPr id="48" name="直線コネクタ 47"/>
        <xdr:cNvCxnSpPr/>
      </xdr:nvCxnSpPr>
      <xdr:spPr bwMode="auto">
        <a:xfrm flipV="1">
          <a:off x="5003800" y="2537008"/>
          <a:ext cx="647700" cy="97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14788</xdr:rowOff>
    </xdr:from>
    <xdr:to>
      <xdr:col>26</xdr:col>
      <xdr:colOff>50800</xdr:colOff>
      <xdr:row>15</xdr:row>
      <xdr:rowOff>117338</xdr:rowOff>
    </xdr:to>
    <xdr:cxnSp macro="">
      <xdr:nvCxnSpPr>
        <xdr:cNvPr id="51" name="直線コネクタ 50"/>
        <xdr:cNvCxnSpPr/>
      </xdr:nvCxnSpPr>
      <xdr:spPr bwMode="auto">
        <a:xfrm flipV="1">
          <a:off x="4305300" y="2634163"/>
          <a:ext cx="698500" cy="1025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62835</xdr:rowOff>
    </xdr:from>
    <xdr:to>
      <xdr:col>26</xdr:col>
      <xdr:colOff>101600</xdr:colOff>
      <xdr:row>16</xdr:row>
      <xdr:rowOff>164435</xdr:rowOff>
    </xdr:to>
    <xdr:sp macro="" textlink="">
      <xdr:nvSpPr>
        <xdr:cNvPr id="52" name="フローチャート: 判断 51"/>
        <xdr:cNvSpPr/>
      </xdr:nvSpPr>
      <xdr:spPr bwMode="auto">
        <a:xfrm>
          <a:off x="4953000" y="28536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149212</xdr:rowOff>
    </xdr:from>
    <xdr:ext cx="736600" cy="259045"/>
    <xdr:sp macro="" textlink="">
      <xdr:nvSpPr>
        <xdr:cNvPr id="53" name="テキスト ボックス 52"/>
        <xdr:cNvSpPr txBox="1"/>
      </xdr:nvSpPr>
      <xdr:spPr>
        <a:xfrm>
          <a:off x="4622800" y="2940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117338</xdr:rowOff>
    </xdr:from>
    <xdr:to>
      <xdr:col>22</xdr:col>
      <xdr:colOff>114300</xdr:colOff>
      <xdr:row>15</xdr:row>
      <xdr:rowOff>152085</xdr:rowOff>
    </xdr:to>
    <xdr:cxnSp macro="">
      <xdr:nvCxnSpPr>
        <xdr:cNvPr id="54" name="直線コネクタ 53"/>
        <xdr:cNvCxnSpPr/>
      </xdr:nvCxnSpPr>
      <xdr:spPr bwMode="auto">
        <a:xfrm flipV="1">
          <a:off x="3606800" y="2736713"/>
          <a:ext cx="698500" cy="347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103205</xdr:rowOff>
    </xdr:from>
    <xdr:to>
      <xdr:col>22</xdr:col>
      <xdr:colOff>165100</xdr:colOff>
      <xdr:row>17</xdr:row>
      <xdr:rowOff>33355</xdr:rowOff>
    </xdr:to>
    <xdr:sp macro="" textlink="">
      <xdr:nvSpPr>
        <xdr:cNvPr id="55" name="フローチャート: 判断 54"/>
        <xdr:cNvSpPr/>
      </xdr:nvSpPr>
      <xdr:spPr bwMode="auto">
        <a:xfrm>
          <a:off x="4254500" y="28940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18132</xdr:rowOff>
    </xdr:from>
    <xdr:ext cx="762000" cy="259045"/>
    <xdr:sp macro="" textlink="">
      <xdr:nvSpPr>
        <xdr:cNvPr id="56" name="テキスト ボックス 55"/>
        <xdr:cNvSpPr txBox="1"/>
      </xdr:nvSpPr>
      <xdr:spPr>
        <a:xfrm>
          <a:off x="3924300" y="2980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152085</xdr:rowOff>
    </xdr:from>
    <xdr:to>
      <xdr:col>18</xdr:col>
      <xdr:colOff>177800</xdr:colOff>
      <xdr:row>16</xdr:row>
      <xdr:rowOff>76556</xdr:rowOff>
    </xdr:to>
    <xdr:cxnSp macro="">
      <xdr:nvCxnSpPr>
        <xdr:cNvPr id="57" name="直線コネクタ 56"/>
        <xdr:cNvCxnSpPr/>
      </xdr:nvCxnSpPr>
      <xdr:spPr bwMode="auto">
        <a:xfrm flipV="1">
          <a:off x="2908300" y="2771460"/>
          <a:ext cx="698500" cy="959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75042</xdr:rowOff>
    </xdr:from>
    <xdr:to>
      <xdr:col>19</xdr:col>
      <xdr:colOff>38100</xdr:colOff>
      <xdr:row>17</xdr:row>
      <xdr:rowOff>5192</xdr:rowOff>
    </xdr:to>
    <xdr:sp macro="" textlink="">
      <xdr:nvSpPr>
        <xdr:cNvPr id="58" name="フローチャート: 判断 57"/>
        <xdr:cNvSpPr/>
      </xdr:nvSpPr>
      <xdr:spPr bwMode="auto">
        <a:xfrm>
          <a:off x="3556000" y="2865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161419</xdr:rowOff>
    </xdr:from>
    <xdr:ext cx="762000" cy="259045"/>
    <xdr:sp macro="" textlink="">
      <xdr:nvSpPr>
        <xdr:cNvPr id="59" name="テキスト ボックス 58"/>
        <xdr:cNvSpPr txBox="1"/>
      </xdr:nvSpPr>
      <xdr:spPr>
        <a:xfrm>
          <a:off x="3225800" y="2952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133518</xdr:rowOff>
    </xdr:from>
    <xdr:to>
      <xdr:col>15</xdr:col>
      <xdr:colOff>101600</xdr:colOff>
      <xdr:row>17</xdr:row>
      <xdr:rowOff>63668</xdr:rowOff>
    </xdr:to>
    <xdr:sp macro="" textlink="">
      <xdr:nvSpPr>
        <xdr:cNvPr id="60" name="フローチャート: 判断 59"/>
        <xdr:cNvSpPr/>
      </xdr:nvSpPr>
      <xdr:spPr bwMode="auto">
        <a:xfrm>
          <a:off x="2857500" y="2924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48445</xdr:rowOff>
    </xdr:from>
    <xdr:ext cx="762000" cy="259045"/>
    <xdr:sp macro="" textlink="">
      <xdr:nvSpPr>
        <xdr:cNvPr id="61" name="テキスト ボックス 60"/>
        <xdr:cNvSpPr txBox="1"/>
      </xdr:nvSpPr>
      <xdr:spPr>
        <a:xfrm>
          <a:off x="2527300" y="301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38283</xdr:rowOff>
    </xdr:from>
    <xdr:to>
      <xdr:col>29</xdr:col>
      <xdr:colOff>177800</xdr:colOff>
      <xdr:row>14</xdr:row>
      <xdr:rowOff>139883</xdr:rowOff>
    </xdr:to>
    <xdr:sp macro="" textlink="">
      <xdr:nvSpPr>
        <xdr:cNvPr id="67" name="楕円 66"/>
        <xdr:cNvSpPr/>
      </xdr:nvSpPr>
      <xdr:spPr bwMode="auto">
        <a:xfrm>
          <a:off x="5600700" y="2486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13</xdr:row>
      <xdr:rowOff>54810</xdr:rowOff>
    </xdr:from>
    <xdr:ext cx="762000" cy="259045"/>
    <xdr:sp macro="" textlink="">
      <xdr:nvSpPr>
        <xdr:cNvPr id="68" name="人口1人当たり決算額の推移該当値テキスト130"/>
        <xdr:cNvSpPr txBox="1"/>
      </xdr:nvSpPr>
      <xdr:spPr>
        <a:xfrm>
          <a:off x="5740400" y="2331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14</xdr:row>
      <xdr:rowOff>135438</xdr:rowOff>
    </xdr:from>
    <xdr:to>
      <xdr:col>26</xdr:col>
      <xdr:colOff>101600</xdr:colOff>
      <xdr:row>15</xdr:row>
      <xdr:rowOff>65588</xdr:rowOff>
    </xdr:to>
    <xdr:sp macro="" textlink="">
      <xdr:nvSpPr>
        <xdr:cNvPr id="69" name="楕円 68"/>
        <xdr:cNvSpPr/>
      </xdr:nvSpPr>
      <xdr:spPr bwMode="auto">
        <a:xfrm>
          <a:off x="4953000" y="25833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75765</xdr:rowOff>
    </xdr:from>
    <xdr:ext cx="736600" cy="259045"/>
    <xdr:sp macro="" textlink="">
      <xdr:nvSpPr>
        <xdr:cNvPr id="70" name="テキスト ボックス 69"/>
        <xdr:cNvSpPr txBox="1"/>
      </xdr:nvSpPr>
      <xdr:spPr>
        <a:xfrm>
          <a:off x="4622800" y="2352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66538</xdr:rowOff>
    </xdr:from>
    <xdr:to>
      <xdr:col>22</xdr:col>
      <xdr:colOff>165100</xdr:colOff>
      <xdr:row>15</xdr:row>
      <xdr:rowOff>168138</xdr:rowOff>
    </xdr:to>
    <xdr:sp macro="" textlink="">
      <xdr:nvSpPr>
        <xdr:cNvPr id="71" name="楕円 70"/>
        <xdr:cNvSpPr/>
      </xdr:nvSpPr>
      <xdr:spPr bwMode="auto">
        <a:xfrm>
          <a:off x="4254500" y="2685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6865</xdr:rowOff>
    </xdr:from>
    <xdr:ext cx="762000" cy="259045"/>
    <xdr:sp macro="" textlink="">
      <xdr:nvSpPr>
        <xdr:cNvPr id="72" name="テキスト ボックス 71"/>
        <xdr:cNvSpPr txBox="1"/>
      </xdr:nvSpPr>
      <xdr:spPr>
        <a:xfrm>
          <a:off x="3924300" y="2454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101285</xdr:rowOff>
    </xdr:from>
    <xdr:to>
      <xdr:col>19</xdr:col>
      <xdr:colOff>38100</xdr:colOff>
      <xdr:row>16</xdr:row>
      <xdr:rowOff>31435</xdr:rowOff>
    </xdr:to>
    <xdr:sp macro="" textlink="">
      <xdr:nvSpPr>
        <xdr:cNvPr id="73" name="楕円 72"/>
        <xdr:cNvSpPr/>
      </xdr:nvSpPr>
      <xdr:spPr bwMode="auto">
        <a:xfrm>
          <a:off x="3556000" y="27206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41612</xdr:rowOff>
    </xdr:from>
    <xdr:ext cx="762000" cy="259045"/>
    <xdr:sp macro="" textlink="">
      <xdr:nvSpPr>
        <xdr:cNvPr id="74" name="テキスト ボックス 73"/>
        <xdr:cNvSpPr txBox="1"/>
      </xdr:nvSpPr>
      <xdr:spPr>
        <a:xfrm>
          <a:off x="3225800" y="248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25756</xdr:rowOff>
    </xdr:from>
    <xdr:to>
      <xdr:col>15</xdr:col>
      <xdr:colOff>101600</xdr:colOff>
      <xdr:row>16</xdr:row>
      <xdr:rowOff>127356</xdr:rowOff>
    </xdr:to>
    <xdr:sp macro="" textlink="">
      <xdr:nvSpPr>
        <xdr:cNvPr id="75" name="楕円 74"/>
        <xdr:cNvSpPr/>
      </xdr:nvSpPr>
      <xdr:spPr bwMode="auto">
        <a:xfrm>
          <a:off x="2857500" y="2816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137533</xdr:rowOff>
    </xdr:from>
    <xdr:ext cx="762000" cy="259045"/>
    <xdr:sp macro="" textlink="">
      <xdr:nvSpPr>
        <xdr:cNvPr id="76" name="テキスト ボックス 75"/>
        <xdr:cNvSpPr txBox="1"/>
      </xdr:nvSpPr>
      <xdr:spPr>
        <a:xfrm>
          <a:off x="2527300" y="258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17729</xdr:rowOff>
    </xdr:from>
    <xdr:to>
      <xdr:col>29</xdr:col>
      <xdr:colOff>127000</xdr:colOff>
      <xdr:row>36</xdr:row>
      <xdr:rowOff>143551</xdr:rowOff>
    </xdr:to>
    <xdr:cxnSp macro="">
      <xdr:nvCxnSpPr>
        <xdr:cNvPr id="108" name="直線コネクタ 107"/>
        <xdr:cNvCxnSpPr/>
      </xdr:nvCxnSpPr>
      <xdr:spPr bwMode="auto">
        <a:xfrm>
          <a:off x="5003800" y="6970979"/>
          <a:ext cx="647700" cy="125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182612</xdr:rowOff>
    </xdr:from>
    <xdr:ext cx="762000" cy="259045"/>
    <xdr:sp macro="" textlink="">
      <xdr:nvSpPr>
        <xdr:cNvPr id="109" name="人口1人当たり決算額の推移平均値テキスト445"/>
        <xdr:cNvSpPr txBox="1"/>
      </xdr:nvSpPr>
      <xdr:spPr>
        <a:xfrm>
          <a:off x="5740400" y="6792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15032</xdr:rowOff>
    </xdr:from>
    <xdr:to>
      <xdr:col>26</xdr:col>
      <xdr:colOff>50800</xdr:colOff>
      <xdr:row>36</xdr:row>
      <xdr:rowOff>17729</xdr:rowOff>
    </xdr:to>
    <xdr:cxnSp macro="">
      <xdr:nvCxnSpPr>
        <xdr:cNvPr id="111" name="直線コネクタ 110"/>
        <xdr:cNvCxnSpPr/>
      </xdr:nvCxnSpPr>
      <xdr:spPr bwMode="auto">
        <a:xfrm>
          <a:off x="4305300" y="6968282"/>
          <a:ext cx="698500" cy="2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87950</xdr:rowOff>
    </xdr:from>
    <xdr:to>
      <xdr:col>26</xdr:col>
      <xdr:colOff>101600</xdr:colOff>
      <xdr:row>37</xdr:row>
      <xdr:rowOff>18100</xdr:rowOff>
    </xdr:to>
    <xdr:sp macro="" textlink="">
      <xdr:nvSpPr>
        <xdr:cNvPr id="112" name="フローチャート: 判断 111"/>
        <xdr:cNvSpPr/>
      </xdr:nvSpPr>
      <xdr:spPr bwMode="auto">
        <a:xfrm>
          <a:off x="4953000" y="7041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2877</xdr:rowOff>
    </xdr:from>
    <xdr:ext cx="736600" cy="259045"/>
    <xdr:sp macro="" textlink="">
      <xdr:nvSpPr>
        <xdr:cNvPr id="113" name="テキスト ボックス 112"/>
        <xdr:cNvSpPr txBox="1"/>
      </xdr:nvSpPr>
      <xdr:spPr>
        <a:xfrm>
          <a:off x="4622800" y="712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245414</xdr:rowOff>
    </xdr:from>
    <xdr:to>
      <xdr:col>22</xdr:col>
      <xdr:colOff>114300</xdr:colOff>
      <xdr:row>36</xdr:row>
      <xdr:rowOff>15032</xdr:rowOff>
    </xdr:to>
    <xdr:cxnSp macro="">
      <xdr:nvCxnSpPr>
        <xdr:cNvPr id="114" name="直線コネクタ 113"/>
        <xdr:cNvCxnSpPr/>
      </xdr:nvCxnSpPr>
      <xdr:spPr bwMode="auto">
        <a:xfrm>
          <a:off x="3606800" y="6855764"/>
          <a:ext cx="698500" cy="1125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76337</xdr:rowOff>
    </xdr:from>
    <xdr:to>
      <xdr:col>22</xdr:col>
      <xdr:colOff>165100</xdr:colOff>
      <xdr:row>37</xdr:row>
      <xdr:rowOff>6487</xdr:rowOff>
    </xdr:to>
    <xdr:sp macro="" textlink="">
      <xdr:nvSpPr>
        <xdr:cNvPr id="115" name="フローチャート: 判断 114"/>
        <xdr:cNvSpPr/>
      </xdr:nvSpPr>
      <xdr:spPr bwMode="auto">
        <a:xfrm>
          <a:off x="4254500" y="70295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162714</xdr:rowOff>
    </xdr:from>
    <xdr:ext cx="762000" cy="259045"/>
    <xdr:sp macro="" textlink="">
      <xdr:nvSpPr>
        <xdr:cNvPr id="116" name="テキスト ボックス 115"/>
        <xdr:cNvSpPr txBox="1"/>
      </xdr:nvSpPr>
      <xdr:spPr>
        <a:xfrm>
          <a:off x="3924300" y="7115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245414</xdr:rowOff>
    </xdr:from>
    <xdr:to>
      <xdr:col>18</xdr:col>
      <xdr:colOff>177800</xdr:colOff>
      <xdr:row>35</xdr:row>
      <xdr:rowOff>306817</xdr:rowOff>
    </xdr:to>
    <xdr:cxnSp macro="">
      <xdr:nvCxnSpPr>
        <xdr:cNvPr id="117" name="直線コネクタ 116"/>
        <xdr:cNvCxnSpPr/>
      </xdr:nvCxnSpPr>
      <xdr:spPr bwMode="auto">
        <a:xfrm flipV="1">
          <a:off x="2908300" y="6855764"/>
          <a:ext cx="698500" cy="614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23668</xdr:rowOff>
    </xdr:from>
    <xdr:to>
      <xdr:col>19</xdr:col>
      <xdr:colOff>38100</xdr:colOff>
      <xdr:row>36</xdr:row>
      <xdr:rowOff>125268</xdr:rowOff>
    </xdr:to>
    <xdr:sp macro="" textlink="">
      <xdr:nvSpPr>
        <xdr:cNvPr id="118" name="フローチャート: 判断 117"/>
        <xdr:cNvSpPr/>
      </xdr:nvSpPr>
      <xdr:spPr bwMode="auto">
        <a:xfrm>
          <a:off x="3556000" y="697691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110045</xdr:rowOff>
    </xdr:from>
    <xdr:ext cx="762000" cy="259045"/>
    <xdr:sp macro="" textlink="">
      <xdr:nvSpPr>
        <xdr:cNvPr id="119" name="テキスト ボックス 118"/>
        <xdr:cNvSpPr txBox="1"/>
      </xdr:nvSpPr>
      <xdr:spPr>
        <a:xfrm>
          <a:off x="3225800" y="7063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7300</xdr:rowOff>
    </xdr:from>
    <xdr:to>
      <xdr:col>15</xdr:col>
      <xdr:colOff>101600</xdr:colOff>
      <xdr:row>36</xdr:row>
      <xdr:rowOff>108900</xdr:rowOff>
    </xdr:to>
    <xdr:sp macro="" textlink="">
      <xdr:nvSpPr>
        <xdr:cNvPr id="120" name="フローチャート: 判断 119"/>
        <xdr:cNvSpPr/>
      </xdr:nvSpPr>
      <xdr:spPr bwMode="auto">
        <a:xfrm>
          <a:off x="2857500" y="69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93677</xdr:rowOff>
    </xdr:from>
    <xdr:ext cx="762000" cy="259045"/>
    <xdr:sp macro="" textlink="">
      <xdr:nvSpPr>
        <xdr:cNvPr id="121" name="テキスト ボックス 120"/>
        <xdr:cNvSpPr txBox="1"/>
      </xdr:nvSpPr>
      <xdr:spPr>
        <a:xfrm>
          <a:off x="2527300" y="7046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92751</xdr:rowOff>
    </xdr:from>
    <xdr:to>
      <xdr:col>29</xdr:col>
      <xdr:colOff>177800</xdr:colOff>
      <xdr:row>37</xdr:row>
      <xdr:rowOff>22901</xdr:rowOff>
    </xdr:to>
    <xdr:sp macro="" textlink="">
      <xdr:nvSpPr>
        <xdr:cNvPr id="127" name="楕円 126"/>
        <xdr:cNvSpPr/>
      </xdr:nvSpPr>
      <xdr:spPr bwMode="auto">
        <a:xfrm>
          <a:off x="5600700" y="7046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64828</xdr:rowOff>
    </xdr:from>
    <xdr:ext cx="762000" cy="259045"/>
    <xdr:sp macro="" textlink="">
      <xdr:nvSpPr>
        <xdr:cNvPr id="128" name="人口1人当たり決算額の推移該当値テキスト445"/>
        <xdr:cNvSpPr txBox="1"/>
      </xdr:nvSpPr>
      <xdr:spPr>
        <a:xfrm>
          <a:off x="5740400" y="7018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309829</xdr:rowOff>
    </xdr:from>
    <xdr:to>
      <xdr:col>26</xdr:col>
      <xdr:colOff>101600</xdr:colOff>
      <xdr:row>36</xdr:row>
      <xdr:rowOff>68529</xdr:rowOff>
    </xdr:to>
    <xdr:sp macro="" textlink="">
      <xdr:nvSpPr>
        <xdr:cNvPr id="129" name="楕円 128"/>
        <xdr:cNvSpPr/>
      </xdr:nvSpPr>
      <xdr:spPr bwMode="auto">
        <a:xfrm>
          <a:off x="4953000" y="69201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78706</xdr:rowOff>
    </xdr:from>
    <xdr:ext cx="736600" cy="259045"/>
    <xdr:sp macro="" textlink="">
      <xdr:nvSpPr>
        <xdr:cNvPr id="130" name="テキスト ボックス 129"/>
        <xdr:cNvSpPr txBox="1"/>
      </xdr:nvSpPr>
      <xdr:spPr>
        <a:xfrm>
          <a:off x="4622800" y="66890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307132</xdr:rowOff>
    </xdr:from>
    <xdr:to>
      <xdr:col>22</xdr:col>
      <xdr:colOff>165100</xdr:colOff>
      <xdr:row>36</xdr:row>
      <xdr:rowOff>65832</xdr:rowOff>
    </xdr:to>
    <xdr:sp macro="" textlink="">
      <xdr:nvSpPr>
        <xdr:cNvPr id="131" name="楕円 130"/>
        <xdr:cNvSpPr/>
      </xdr:nvSpPr>
      <xdr:spPr bwMode="auto">
        <a:xfrm>
          <a:off x="4254500" y="69174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76009</xdr:rowOff>
    </xdr:from>
    <xdr:ext cx="762000" cy="259045"/>
    <xdr:sp macro="" textlink="">
      <xdr:nvSpPr>
        <xdr:cNvPr id="132" name="テキスト ボックス 131"/>
        <xdr:cNvSpPr txBox="1"/>
      </xdr:nvSpPr>
      <xdr:spPr>
        <a:xfrm>
          <a:off x="3924300" y="66863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194614</xdr:rowOff>
    </xdr:from>
    <xdr:to>
      <xdr:col>19</xdr:col>
      <xdr:colOff>38100</xdr:colOff>
      <xdr:row>35</xdr:row>
      <xdr:rowOff>296214</xdr:rowOff>
    </xdr:to>
    <xdr:sp macro="" textlink="">
      <xdr:nvSpPr>
        <xdr:cNvPr id="133" name="楕円 132"/>
        <xdr:cNvSpPr/>
      </xdr:nvSpPr>
      <xdr:spPr bwMode="auto">
        <a:xfrm>
          <a:off x="3556000" y="68049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306391</xdr:rowOff>
    </xdr:from>
    <xdr:ext cx="762000" cy="259045"/>
    <xdr:sp macro="" textlink="">
      <xdr:nvSpPr>
        <xdr:cNvPr id="134" name="テキスト ボックス 133"/>
        <xdr:cNvSpPr txBox="1"/>
      </xdr:nvSpPr>
      <xdr:spPr>
        <a:xfrm>
          <a:off x="3225800" y="657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256017</xdr:rowOff>
    </xdr:from>
    <xdr:to>
      <xdr:col>15</xdr:col>
      <xdr:colOff>101600</xdr:colOff>
      <xdr:row>36</xdr:row>
      <xdr:rowOff>14717</xdr:rowOff>
    </xdr:to>
    <xdr:sp macro="" textlink="">
      <xdr:nvSpPr>
        <xdr:cNvPr id="135" name="楕円 134"/>
        <xdr:cNvSpPr/>
      </xdr:nvSpPr>
      <xdr:spPr bwMode="auto">
        <a:xfrm>
          <a:off x="2857500" y="68663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24894</xdr:rowOff>
    </xdr:from>
    <xdr:ext cx="762000" cy="259045"/>
    <xdr:sp macro="" textlink="">
      <xdr:nvSpPr>
        <xdr:cNvPr id="136" name="テキスト ボックス 135"/>
        <xdr:cNvSpPr txBox="1"/>
      </xdr:nvSpPr>
      <xdr:spPr>
        <a:xfrm>
          <a:off x="2527300" y="663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40,895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80,946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15418</xdr:rowOff>
    </xdr:from>
    <xdr:to>
      <xdr:col>24</xdr:col>
      <xdr:colOff>63500</xdr:colOff>
      <xdr:row>34</xdr:row>
      <xdr:rowOff>104191</xdr:rowOff>
    </xdr:to>
    <xdr:cxnSp macro="">
      <xdr:nvCxnSpPr>
        <xdr:cNvPr id="61" name="直線コネクタ 60"/>
        <xdr:cNvCxnSpPr/>
      </xdr:nvCxnSpPr>
      <xdr:spPr>
        <a:xfrm flipV="1">
          <a:off x="3797300" y="5844718"/>
          <a:ext cx="838200" cy="88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104191</xdr:rowOff>
    </xdr:from>
    <xdr:to>
      <xdr:col>19</xdr:col>
      <xdr:colOff>177800</xdr:colOff>
      <xdr:row>34</xdr:row>
      <xdr:rowOff>152616</xdr:rowOff>
    </xdr:to>
    <xdr:cxnSp macro="">
      <xdr:nvCxnSpPr>
        <xdr:cNvPr id="64" name="直線コネクタ 63"/>
        <xdr:cNvCxnSpPr/>
      </xdr:nvCxnSpPr>
      <xdr:spPr>
        <a:xfrm flipV="1">
          <a:off x="2908300" y="5933491"/>
          <a:ext cx="889000" cy="48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66802</xdr:rowOff>
    </xdr:from>
    <xdr:to>
      <xdr:col>20</xdr:col>
      <xdr:colOff>38100</xdr:colOff>
      <xdr:row>35</xdr:row>
      <xdr:rowOff>168402</xdr:rowOff>
    </xdr:to>
    <xdr:sp macro="" textlink="">
      <xdr:nvSpPr>
        <xdr:cNvPr id="65" name="フローチャート: 判断 64"/>
        <xdr:cNvSpPr/>
      </xdr:nvSpPr>
      <xdr:spPr>
        <a:xfrm>
          <a:off x="3746500" y="6067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159529</xdr:rowOff>
    </xdr:from>
    <xdr:ext cx="534377" cy="259045"/>
    <xdr:sp macro="" textlink="">
      <xdr:nvSpPr>
        <xdr:cNvPr id="66" name="テキスト ボックス 65"/>
        <xdr:cNvSpPr txBox="1"/>
      </xdr:nvSpPr>
      <xdr:spPr>
        <a:xfrm>
          <a:off x="3530111" y="6160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100190</xdr:rowOff>
    </xdr:from>
    <xdr:to>
      <xdr:col>15</xdr:col>
      <xdr:colOff>50800</xdr:colOff>
      <xdr:row>34</xdr:row>
      <xdr:rowOff>152616</xdr:rowOff>
    </xdr:to>
    <xdr:cxnSp macro="">
      <xdr:nvCxnSpPr>
        <xdr:cNvPr id="67" name="直線コネクタ 66"/>
        <xdr:cNvCxnSpPr/>
      </xdr:nvCxnSpPr>
      <xdr:spPr>
        <a:xfrm>
          <a:off x="2019300" y="5929490"/>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76860</xdr:rowOff>
    </xdr:from>
    <xdr:to>
      <xdr:col>15</xdr:col>
      <xdr:colOff>101600</xdr:colOff>
      <xdr:row>36</xdr:row>
      <xdr:rowOff>7010</xdr:rowOff>
    </xdr:to>
    <xdr:sp macro="" textlink="">
      <xdr:nvSpPr>
        <xdr:cNvPr id="68" name="フローチャート: 判断 67"/>
        <xdr:cNvSpPr/>
      </xdr:nvSpPr>
      <xdr:spPr>
        <a:xfrm>
          <a:off x="2857500" y="60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169587</xdr:rowOff>
    </xdr:from>
    <xdr:ext cx="534377" cy="259045"/>
    <xdr:sp macro="" textlink="">
      <xdr:nvSpPr>
        <xdr:cNvPr id="69" name="テキスト ボックス 68"/>
        <xdr:cNvSpPr txBox="1"/>
      </xdr:nvSpPr>
      <xdr:spPr>
        <a:xfrm>
          <a:off x="2641111" y="6170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100190</xdr:rowOff>
    </xdr:from>
    <xdr:to>
      <xdr:col>10</xdr:col>
      <xdr:colOff>114300</xdr:colOff>
      <xdr:row>34</xdr:row>
      <xdr:rowOff>131813</xdr:rowOff>
    </xdr:to>
    <xdr:cxnSp macro="">
      <xdr:nvCxnSpPr>
        <xdr:cNvPr id="70" name="直線コネクタ 69"/>
        <xdr:cNvCxnSpPr/>
      </xdr:nvCxnSpPr>
      <xdr:spPr>
        <a:xfrm flipV="1">
          <a:off x="1130300" y="5929490"/>
          <a:ext cx="889000" cy="31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15291</xdr:rowOff>
    </xdr:from>
    <xdr:to>
      <xdr:col>10</xdr:col>
      <xdr:colOff>165100</xdr:colOff>
      <xdr:row>35</xdr:row>
      <xdr:rowOff>116891</xdr:rowOff>
    </xdr:to>
    <xdr:sp macro="" textlink="">
      <xdr:nvSpPr>
        <xdr:cNvPr id="71" name="フローチャート: 判断 70"/>
        <xdr:cNvSpPr/>
      </xdr:nvSpPr>
      <xdr:spPr>
        <a:xfrm>
          <a:off x="1968500" y="601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108018</xdr:rowOff>
    </xdr:from>
    <xdr:ext cx="534377" cy="259045"/>
    <xdr:sp macro="" textlink="">
      <xdr:nvSpPr>
        <xdr:cNvPr id="72" name="テキスト ボックス 71"/>
        <xdr:cNvSpPr txBox="1"/>
      </xdr:nvSpPr>
      <xdr:spPr>
        <a:xfrm>
          <a:off x="1752111" y="610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42418</xdr:rowOff>
    </xdr:from>
    <xdr:to>
      <xdr:col>6</xdr:col>
      <xdr:colOff>38100</xdr:colOff>
      <xdr:row>35</xdr:row>
      <xdr:rowOff>144018</xdr:rowOff>
    </xdr:to>
    <xdr:sp macro="" textlink="">
      <xdr:nvSpPr>
        <xdr:cNvPr id="73" name="フローチャート: 判断 72"/>
        <xdr:cNvSpPr/>
      </xdr:nvSpPr>
      <xdr:spPr>
        <a:xfrm>
          <a:off x="1079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135145</xdr:rowOff>
    </xdr:from>
    <xdr:ext cx="534377" cy="259045"/>
    <xdr:sp macro="" textlink="">
      <xdr:nvSpPr>
        <xdr:cNvPr id="74" name="テキスト ボックス 73"/>
        <xdr:cNvSpPr txBox="1"/>
      </xdr:nvSpPr>
      <xdr:spPr>
        <a:xfrm>
          <a:off x="863111" y="613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136068</xdr:rowOff>
    </xdr:from>
    <xdr:to>
      <xdr:col>24</xdr:col>
      <xdr:colOff>114300</xdr:colOff>
      <xdr:row>34</xdr:row>
      <xdr:rowOff>66218</xdr:rowOff>
    </xdr:to>
    <xdr:sp macro="" textlink="">
      <xdr:nvSpPr>
        <xdr:cNvPr id="80" name="楕円 79"/>
        <xdr:cNvSpPr/>
      </xdr:nvSpPr>
      <xdr:spPr>
        <a:xfrm>
          <a:off x="4584700" y="57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158945</xdr:rowOff>
    </xdr:from>
    <xdr:ext cx="534377" cy="259045"/>
    <xdr:sp macro="" textlink="">
      <xdr:nvSpPr>
        <xdr:cNvPr id="81" name="人件費該当値テキスト"/>
        <xdr:cNvSpPr txBox="1"/>
      </xdr:nvSpPr>
      <xdr:spPr>
        <a:xfrm>
          <a:off x="4686300" y="564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53391</xdr:rowOff>
    </xdr:from>
    <xdr:to>
      <xdr:col>20</xdr:col>
      <xdr:colOff>38100</xdr:colOff>
      <xdr:row>34</xdr:row>
      <xdr:rowOff>154991</xdr:rowOff>
    </xdr:to>
    <xdr:sp macro="" textlink="">
      <xdr:nvSpPr>
        <xdr:cNvPr id="82" name="楕円 81"/>
        <xdr:cNvSpPr/>
      </xdr:nvSpPr>
      <xdr:spPr>
        <a:xfrm>
          <a:off x="3746500" y="588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68</xdr:rowOff>
    </xdr:from>
    <xdr:ext cx="534377" cy="259045"/>
    <xdr:sp macro="" textlink="">
      <xdr:nvSpPr>
        <xdr:cNvPr id="83" name="テキスト ボックス 82"/>
        <xdr:cNvSpPr txBox="1"/>
      </xdr:nvSpPr>
      <xdr:spPr>
        <a:xfrm>
          <a:off x="3530111" y="5657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101816</xdr:rowOff>
    </xdr:from>
    <xdr:to>
      <xdr:col>15</xdr:col>
      <xdr:colOff>101600</xdr:colOff>
      <xdr:row>35</xdr:row>
      <xdr:rowOff>31966</xdr:rowOff>
    </xdr:to>
    <xdr:sp macro="" textlink="">
      <xdr:nvSpPr>
        <xdr:cNvPr id="84" name="楕円 83"/>
        <xdr:cNvSpPr/>
      </xdr:nvSpPr>
      <xdr:spPr>
        <a:xfrm>
          <a:off x="2857500" y="593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48493</xdr:rowOff>
    </xdr:from>
    <xdr:ext cx="534377" cy="259045"/>
    <xdr:sp macro="" textlink="">
      <xdr:nvSpPr>
        <xdr:cNvPr id="85" name="テキスト ボックス 84"/>
        <xdr:cNvSpPr txBox="1"/>
      </xdr:nvSpPr>
      <xdr:spPr>
        <a:xfrm>
          <a:off x="2641111" y="5706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49390</xdr:rowOff>
    </xdr:from>
    <xdr:to>
      <xdr:col>10</xdr:col>
      <xdr:colOff>165100</xdr:colOff>
      <xdr:row>34</xdr:row>
      <xdr:rowOff>150990</xdr:rowOff>
    </xdr:to>
    <xdr:sp macro="" textlink="">
      <xdr:nvSpPr>
        <xdr:cNvPr id="86" name="楕円 85"/>
        <xdr:cNvSpPr/>
      </xdr:nvSpPr>
      <xdr:spPr>
        <a:xfrm>
          <a:off x="1968500" y="5878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167517</xdr:rowOff>
    </xdr:from>
    <xdr:ext cx="534377" cy="259045"/>
    <xdr:sp macro="" textlink="">
      <xdr:nvSpPr>
        <xdr:cNvPr id="87" name="テキスト ボックス 86"/>
        <xdr:cNvSpPr txBox="1"/>
      </xdr:nvSpPr>
      <xdr:spPr>
        <a:xfrm>
          <a:off x="1752111" y="5653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61,037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81013</xdr:rowOff>
    </xdr:from>
    <xdr:to>
      <xdr:col>6</xdr:col>
      <xdr:colOff>38100</xdr:colOff>
      <xdr:row>35</xdr:row>
      <xdr:rowOff>11163</xdr:rowOff>
    </xdr:to>
    <xdr:sp macro="" textlink="">
      <xdr:nvSpPr>
        <xdr:cNvPr id="88" name="楕円 87"/>
        <xdr:cNvSpPr/>
      </xdr:nvSpPr>
      <xdr:spPr>
        <a:xfrm>
          <a:off x="1079500" y="591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27690</xdr:rowOff>
    </xdr:from>
    <xdr:ext cx="534377" cy="259045"/>
    <xdr:sp macro="" textlink="">
      <xdr:nvSpPr>
        <xdr:cNvPr id="89" name="テキスト ボックス 88"/>
        <xdr:cNvSpPr txBox="1"/>
      </xdr:nvSpPr>
      <xdr:spPr>
        <a:xfrm>
          <a:off x="863111" y="568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147,578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149720</xdr:rowOff>
    </xdr:from>
    <xdr:to>
      <xdr:col>24</xdr:col>
      <xdr:colOff>63500</xdr:colOff>
      <xdr:row>58</xdr:row>
      <xdr:rowOff>160795</xdr:rowOff>
    </xdr:to>
    <xdr:cxnSp macro="">
      <xdr:nvCxnSpPr>
        <xdr:cNvPr id="119" name="直線コネクタ 118"/>
        <xdr:cNvCxnSpPr/>
      </xdr:nvCxnSpPr>
      <xdr:spPr>
        <a:xfrm flipV="1">
          <a:off x="3797300" y="10093820"/>
          <a:ext cx="838200" cy="11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112374</xdr:rowOff>
    </xdr:from>
    <xdr:ext cx="534377" cy="259045"/>
    <xdr:sp macro="" textlink="">
      <xdr:nvSpPr>
        <xdr:cNvPr id="120" name="物件費平均値テキスト"/>
        <xdr:cNvSpPr txBox="1"/>
      </xdr:nvSpPr>
      <xdr:spPr>
        <a:xfrm>
          <a:off x="4686300" y="9713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156490</xdr:rowOff>
    </xdr:from>
    <xdr:to>
      <xdr:col>19</xdr:col>
      <xdr:colOff>177800</xdr:colOff>
      <xdr:row>58</xdr:row>
      <xdr:rowOff>160795</xdr:rowOff>
    </xdr:to>
    <xdr:cxnSp macro="">
      <xdr:nvCxnSpPr>
        <xdr:cNvPr id="122" name="直線コネクタ 121"/>
        <xdr:cNvCxnSpPr/>
      </xdr:nvCxnSpPr>
      <xdr:spPr>
        <a:xfrm>
          <a:off x="2908300" y="10100590"/>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107011</xdr:rowOff>
    </xdr:from>
    <xdr:to>
      <xdr:col>20</xdr:col>
      <xdr:colOff>38100</xdr:colOff>
      <xdr:row>58</xdr:row>
      <xdr:rowOff>37161</xdr:rowOff>
    </xdr:to>
    <xdr:sp macro="" textlink="">
      <xdr:nvSpPr>
        <xdr:cNvPr id="123" name="フローチャート: 判断 122"/>
        <xdr:cNvSpPr/>
      </xdr:nvSpPr>
      <xdr:spPr>
        <a:xfrm>
          <a:off x="3746500" y="9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53688</xdr:rowOff>
    </xdr:from>
    <xdr:ext cx="534377" cy="259045"/>
    <xdr:sp macro="" textlink="">
      <xdr:nvSpPr>
        <xdr:cNvPr id="124" name="テキスト ボックス 123"/>
        <xdr:cNvSpPr txBox="1"/>
      </xdr:nvSpPr>
      <xdr:spPr>
        <a:xfrm>
          <a:off x="3530111" y="9654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48,074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134696</xdr:rowOff>
    </xdr:from>
    <xdr:to>
      <xdr:col>15</xdr:col>
      <xdr:colOff>50800</xdr:colOff>
      <xdr:row>58</xdr:row>
      <xdr:rowOff>156490</xdr:rowOff>
    </xdr:to>
    <xdr:cxnSp macro="">
      <xdr:nvCxnSpPr>
        <xdr:cNvPr id="125" name="直線コネクタ 124"/>
        <xdr:cNvCxnSpPr/>
      </xdr:nvCxnSpPr>
      <xdr:spPr>
        <a:xfrm>
          <a:off x="2019300" y="10078796"/>
          <a:ext cx="889000" cy="2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112293</xdr:rowOff>
    </xdr:from>
    <xdr:to>
      <xdr:col>15</xdr:col>
      <xdr:colOff>101600</xdr:colOff>
      <xdr:row>58</xdr:row>
      <xdr:rowOff>42443</xdr:rowOff>
    </xdr:to>
    <xdr:sp macro="" textlink="">
      <xdr:nvSpPr>
        <xdr:cNvPr id="126" name="フローチャート: 判断 125"/>
        <xdr:cNvSpPr/>
      </xdr:nvSpPr>
      <xdr:spPr>
        <a:xfrm>
          <a:off x="2857500" y="9884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58970</xdr:rowOff>
    </xdr:from>
    <xdr:ext cx="534377" cy="259045"/>
    <xdr:sp macro="" textlink="">
      <xdr:nvSpPr>
        <xdr:cNvPr id="127" name="テキスト ボックス 126"/>
        <xdr:cNvSpPr txBox="1"/>
      </xdr:nvSpPr>
      <xdr:spPr>
        <a:xfrm>
          <a:off x="2641111" y="9660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94272</xdr:rowOff>
    </xdr:from>
    <xdr:to>
      <xdr:col>10</xdr:col>
      <xdr:colOff>114300</xdr:colOff>
      <xdr:row>58</xdr:row>
      <xdr:rowOff>134696</xdr:rowOff>
    </xdr:to>
    <xdr:cxnSp macro="">
      <xdr:nvCxnSpPr>
        <xdr:cNvPr id="128" name="直線コネクタ 127"/>
        <xdr:cNvCxnSpPr/>
      </xdr:nvCxnSpPr>
      <xdr:spPr>
        <a:xfrm>
          <a:off x="1130300" y="10038372"/>
          <a:ext cx="889000" cy="4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118211</xdr:rowOff>
    </xdr:from>
    <xdr:to>
      <xdr:col>10</xdr:col>
      <xdr:colOff>165100</xdr:colOff>
      <xdr:row>58</xdr:row>
      <xdr:rowOff>48361</xdr:rowOff>
    </xdr:to>
    <xdr:sp macro="" textlink="">
      <xdr:nvSpPr>
        <xdr:cNvPr id="129" name="フローチャート: 判断 128"/>
        <xdr:cNvSpPr/>
      </xdr:nvSpPr>
      <xdr:spPr>
        <a:xfrm>
          <a:off x="1968500" y="9890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64888</xdr:rowOff>
    </xdr:from>
    <xdr:ext cx="534377" cy="259045"/>
    <xdr:sp macro="" textlink="">
      <xdr:nvSpPr>
        <xdr:cNvPr id="130" name="テキスト ボックス 129"/>
        <xdr:cNvSpPr txBox="1"/>
      </xdr:nvSpPr>
      <xdr:spPr>
        <a:xfrm>
          <a:off x="1752111" y="966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47,192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133833</xdr:rowOff>
    </xdr:from>
    <xdr:to>
      <xdr:col>6</xdr:col>
      <xdr:colOff>38100</xdr:colOff>
      <xdr:row>58</xdr:row>
      <xdr:rowOff>63983</xdr:rowOff>
    </xdr:to>
    <xdr:sp macro="" textlink="">
      <xdr:nvSpPr>
        <xdr:cNvPr id="131" name="フローチャート: 判断 130"/>
        <xdr:cNvSpPr/>
      </xdr:nvSpPr>
      <xdr:spPr>
        <a:xfrm>
          <a:off x="1079500" y="990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80510</xdr:rowOff>
    </xdr:from>
    <xdr:ext cx="534377" cy="259045"/>
    <xdr:sp macro="" textlink="">
      <xdr:nvSpPr>
        <xdr:cNvPr id="132" name="テキスト ボックス 131"/>
        <xdr:cNvSpPr txBox="1"/>
      </xdr:nvSpPr>
      <xdr:spPr>
        <a:xfrm>
          <a:off x="863111" y="968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98920</xdr:rowOff>
    </xdr:from>
    <xdr:to>
      <xdr:col>24</xdr:col>
      <xdr:colOff>114300</xdr:colOff>
      <xdr:row>59</xdr:row>
      <xdr:rowOff>29070</xdr:rowOff>
    </xdr:to>
    <xdr:sp macro="" textlink="">
      <xdr:nvSpPr>
        <xdr:cNvPr id="138" name="楕円 137"/>
        <xdr:cNvSpPr/>
      </xdr:nvSpPr>
      <xdr:spPr>
        <a:xfrm>
          <a:off x="4584700" y="1004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13847</xdr:rowOff>
    </xdr:from>
    <xdr:ext cx="534377" cy="259045"/>
    <xdr:sp macro="" textlink="">
      <xdr:nvSpPr>
        <xdr:cNvPr id="139" name="物件費該当値テキスト"/>
        <xdr:cNvSpPr txBox="1"/>
      </xdr:nvSpPr>
      <xdr:spPr>
        <a:xfrm>
          <a:off x="4686300" y="995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35,211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109995</xdr:rowOff>
    </xdr:from>
    <xdr:to>
      <xdr:col>20</xdr:col>
      <xdr:colOff>38100</xdr:colOff>
      <xdr:row>59</xdr:row>
      <xdr:rowOff>40145</xdr:rowOff>
    </xdr:to>
    <xdr:sp macro="" textlink="">
      <xdr:nvSpPr>
        <xdr:cNvPr id="140" name="楕円 139"/>
        <xdr:cNvSpPr/>
      </xdr:nvSpPr>
      <xdr:spPr>
        <a:xfrm>
          <a:off x="3746500" y="100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31272</xdr:rowOff>
    </xdr:from>
    <xdr:ext cx="534377" cy="259045"/>
    <xdr:sp macro="" textlink="">
      <xdr:nvSpPr>
        <xdr:cNvPr id="141" name="テキスト ボックス 140"/>
        <xdr:cNvSpPr txBox="1"/>
      </xdr:nvSpPr>
      <xdr:spPr>
        <a:xfrm>
          <a:off x="3530111" y="101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105690</xdr:rowOff>
    </xdr:from>
    <xdr:to>
      <xdr:col>15</xdr:col>
      <xdr:colOff>101600</xdr:colOff>
      <xdr:row>59</xdr:row>
      <xdr:rowOff>35840</xdr:rowOff>
    </xdr:to>
    <xdr:sp macro="" textlink="">
      <xdr:nvSpPr>
        <xdr:cNvPr id="142" name="楕円 141"/>
        <xdr:cNvSpPr/>
      </xdr:nvSpPr>
      <xdr:spPr>
        <a:xfrm>
          <a:off x="2857500" y="1004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26967</xdr:rowOff>
    </xdr:from>
    <xdr:ext cx="534377" cy="259045"/>
    <xdr:sp macro="" textlink="">
      <xdr:nvSpPr>
        <xdr:cNvPr id="143" name="テキスト ボックス 142"/>
        <xdr:cNvSpPr txBox="1"/>
      </xdr:nvSpPr>
      <xdr:spPr>
        <a:xfrm>
          <a:off x="2641111" y="1014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83896</xdr:rowOff>
    </xdr:from>
    <xdr:to>
      <xdr:col>10</xdr:col>
      <xdr:colOff>165100</xdr:colOff>
      <xdr:row>59</xdr:row>
      <xdr:rowOff>14046</xdr:rowOff>
    </xdr:to>
    <xdr:sp macro="" textlink="">
      <xdr:nvSpPr>
        <xdr:cNvPr id="144" name="楕円 143"/>
        <xdr:cNvSpPr/>
      </xdr:nvSpPr>
      <xdr:spPr>
        <a:xfrm>
          <a:off x="1968500" y="1002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5173</xdr:rowOff>
    </xdr:from>
    <xdr:ext cx="534377" cy="259045"/>
    <xdr:sp macro="" textlink="">
      <xdr:nvSpPr>
        <xdr:cNvPr id="145" name="テキスト ボックス 144"/>
        <xdr:cNvSpPr txBox="1"/>
      </xdr:nvSpPr>
      <xdr:spPr>
        <a:xfrm>
          <a:off x="1752111" y="10120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43472</xdr:rowOff>
    </xdr:from>
    <xdr:to>
      <xdr:col>6</xdr:col>
      <xdr:colOff>38100</xdr:colOff>
      <xdr:row>58</xdr:row>
      <xdr:rowOff>145072</xdr:rowOff>
    </xdr:to>
    <xdr:sp macro="" textlink="">
      <xdr:nvSpPr>
        <xdr:cNvPr id="146" name="楕円 145"/>
        <xdr:cNvSpPr/>
      </xdr:nvSpPr>
      <xdr:spPr>
        <a:xfrm>
          <a:off x="1079500" y="998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136199</xdr:rowOff>
    </xdr:from>
    <xdr:ext cx="534377" cy="259045"/>
    <xdr:sp macro="" textlink="">
      <xdr:nvSpPr>
        <xdr:cNvPr id="147" name="テキスト ボックス 146"/>
        <xdr:cNvSpPr txBox="1"/>
      </xdr:nvSpPr>
      <xdr:spPr>
        <a:xfrm>
          <a:off x="863111" y="1008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39,577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87666</xdr:rowOff>
    </xdr:from>
    <xdr:to>
      <xdr:col>24</xdr:col>
      <xdr:colOff>63500</xdr:colOff>
      <xdr:row>78</xdr:row>
      <xdr:rowOff>87885</xdr:rowOff>
    </xdr:to>
    <xdr:cxnSp macro="">
      <xdr:nvCxnSpPr>
        <xdr:cNvPr id="178" name="直線コネクタ 177"/>
        <xdr:cNvCxnSpPr/>
      </xdr:nvCxnSpPr>
      <xdr:spPr>
        <a:xfrm>
          <a:off x="3797300" y="13460766"/>
          <a:ext cx="838200" cy="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116240</xdr:rowOff>
    </xdr:from>
    <xdr:ext cx="469744" cy="259045"/>
    <xdr:sp macro="" textlink="">
      <xdr:nvSpPr>
        <xdr:cNvPr id="179" name="維持補修費平均値テキスト"/>
        <xdr:cNvSpPr txBox="1"/>
      </xdr:nvSpPr>
      <xdr:spPr>
        <a:xfrm>
          <a:off x="4686300" y="12974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73515</xdr:rowOff>
    </xdr:from>
    <xdr:to>
      <xdr:col>19</xdr:col>
      <xdr:colOff>177800</xdr:colOff>
      <xdr:row>78</xdr:row>
      <xdr:rowOff>87666</xdr:rowOff>
    </xdr:to>
    <xdr:cxnSp macro="">
      <xdr:nvCxnSpPr>
        <xdr:cNvPr id="181" name="直線コネクタ 180"/>
        <xdr:cNvCxnSpPr/>
      </xdr:nvCxnSpPr>
      <xdr:spPr>
        <a:xfrm>
          <a:off x="2908300" y="13446615"/>
          <a:ext cx="889000" cy="14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161289</xdr:rowOff>
    </xdr:from>
    <xdr:to>
      <xdr:col>20</xdr:col>
      <xdr:colOff>38100</xdr:colOff>
      <xdr:row>76</xdr:row>
      <xdr:rowOff>91439</xdr:rowOff>
    </xdr:to>
    <xdr:sp macro="" textlink="">
      <xdr:nvSpPr>
        <xdr:cNvPr id="182" name="フローチャート: 判断 181"/>
        <xdr:cNvSpPr/>
      </xdr:nvSpPr>
      <xdr:spPr>
        <a:xfrm>
          <a:off x="3746500" y="1302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107967</xdr:rowOff>
    </xdr:from>
    <xdr:ext cx="469744" cy="259045"/>
    <xdr:sp macro="" textlink="">
      <xdr:nvSpPr>
        <xdr:cNvPr id="183" name="テキスト ボックス 182"/>
        <xdr:cNvSpPr txBox="1"/>
      </xdr:nvSpPr>
      <xdr:spPr>
        <a:xfrm>
          <a:off x="3562428" y="1279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61759</xdr:rowOff>
    </xdr:from>
    <xdr:to>
      <xdr:col>15</xdr:col>
      <xdr:colOff>50800</xdr:colOff>
      <xdr:row>78</xdr:row>
      <xdr:rowOff>73515</xdr:rowOff>
    </xdr:to>
    <xdr:cxnSp macro="">
      <xdr:nvCxnSpPr>
        <xdr:cNvPr id="184" name="直線コネクタ 183"/>
        <xdr:cNvCxnSpPr/>
      </xdr:nvCxnSpPr>
      <xdr:spPr>
        <a:xfrm>
          <a:off x="2019300" y="13434859"/>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67019</xdr:rowOff>
    </xdr:from>
    <xdr:to>
      <xdr:col>15</xdr:col>
      <xdr:colOff>101600</xdr:colOff>
      <xdr:row>76</xdr:row>
      <xdr:rowOff>168619</xdr:rowOff>
    </xdr:to>
    <xdr:sp macro="" textlink="">
      <xdr:nvSpPr>
        <xdr:cNvPr id="185" name="フローチャート: 判断 184"/>
        <xdr:cNvSpPr/>
      </xdr:nvSpPr>
      <xdr:spPr>
        <a:xfrm>
          <a:off x="2857500" y="13097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13697</xdr:rowOff>
    </xdr:from>
    <xdr:ext cx="469744" cy="259045"/>
    <xdr:sp macro="" textlink="">
      <xdr:nvSpPr>
        <xdr:cNvPr id="186" name="テキスト ボックス 185"/>
        <xdr:cNvSpPr txBox="1"/>
      </xdr:nvSpPr>
      <xdr:spPr>
        <a:xfrm>
          <a:off x="2673428" y="12872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61759</xdr:rowOff>
    </xdr:from>
    <xdr:to>
      <xdr:col>10</xdr:col>
      <xdr:colOff>114300</xdr:colOff>
      <xdr:row>78</xdr:row>
      <xdr:rowOff>65895</xdr:rowOff>
    </xdr:to>
    <xdr:cxnSp macro="">
      <xdr:nvCxnSpPr>
        <xdr:cNvPr id="187" name="直線コネクタ 186"/>
        <xdr:cNvCxnSpPr/>
      </xdr:nvCxnSpPr>
      <xdr:spPr>
        <a:xfrm flipV="1">
          <a:off x="1130300" y="13434859"/>
          <a:ext cx="8890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100983</xdr:rowOff>
    </xdr:from>
    <xdr:to>
      <xdr:col>10</xdr:col>
      <xdr:colOff>165100</xdr:colOff>
      <xdr:row>77</xdr:row>
      <xdr:rowOff>31133</xdr:rowOff>
    </xdr:to>
    <xdr:sp macro="" textlink="">
      <xdr:nvSpPr>
        <xdr:cNvPr id="188" name="フローチャート: 判断 187"/>
        <xdr:cNvSpPr/>
      </xdr:nvSpPr>
      <xdr:spPr>
        <a:xfrm>
          <a:off x="1968500" y="1313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47660</xdr:rowOff>
    </xdr:from>
    <xdr:ext cx="469744" cy="259045"/>
    <xdr:sp macro="" textlink="">
      <xdr:nvSpPr>
        <xdr:cNvPr id="189" name="テキスト ボックス 188"/>
        <xdr:cNvSpPr txBox="1"/>
      </xdr:nvSpPr>
      <xdr:spPr>
        <a:xfrm>
          <a:off x="1784428" y="12906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85525</xdr:rowOff>
    </xdr:from>
    <xdr:to>
      <xdr:col>6</xdr:col>
      <xdr:colOff>38100</xdr:colOff>
      <xdr:row>77</xdr:row>
      <xdr:rowOff>15675</xdr:rowOff>
    </xdr:to>
    <xdr:sp macro="" textlink="">
      <xdr:nvSpPr>
        <xdr:cNvPr id="190" name="フローチャート: 判断 189"/>
        <xdr:cNvSpPr/>
      </xdr:nvSpPr>
      <xdr:spPr>
        <a:xfrm>
          <a:off x="1079500" y="1311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32203</xdr:rowOff>
    </xdr:from>
    <xdr:ext cx="469744" cy="259045"/>
    <xdr:sp macro="" textlink="">
      <xdr:nvSpPr>
        <xdr:cNvPr id="191" name="テキスト ボックス 190"/>
        <xdr:cNvSpPr txBox="1"/>
      </xdr:nvSpPr>
      <xdr:spPr>
        <a:xfrm>
          <a:off x="895428" y="12890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37085</xdr:rowOff>
    </xdr:from>
    <xdr:to>
      <xdr:col>24</xdr:col>
      <xdr:colOff>114300</xdr:colOff>
      <xdr:row>78</xdr:row>
      <xdr:rowOff>138685</xdr:rowOff>
    </xdr:to>
    <xdr:sp macro="" textlink="">
      <xdr:nvSpPr>
        <xdr:cNvPr id="197" name="楕円 196"/>
        <xdr:cNvSpPr/>
      </xdr:nvSpPr>
      <xdr:spPr>
        <a:xfrm>
          <a:off x="4584700" y="1341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15512</xdr:rowOff>
    </xdr:from>
    <xdr:ext cx="469744" cy="259045"/>
    <xdr:sp macro="" textlink="">
      <xdr:nvSpPr>
        <xdr:cNvPr id="198" name="維持補修費該当値テキスト"/>
        <xdr:cNvSpPr txBox="1"/>
      </xdr:nvSpPr>
      <xdr:spPr>
        <a:xfrm>
          <a:off x="4686300" y="1338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36866</xdr:rowOff>
    </xdr:from>
    <xdr:to>
      <xdr:col>20</xdr:col>
      <xdr:colOff>38100</xdr:colOff>
      <xdr:row>78</xdr:row>
      <xdr:rowOff>138466</xdr:rowOff>
    </xdr:to>
    <xdr:sp macro="" textlink="">
      <xdr:nvSpPr>
        <xdr:cNvPr id="199" name="楕円 198"/>
        <xdr:cNvSpPr/>
      </xdr:nvSpPr>
      <xdr:spPr>
        <a:xfrm>
          <a:off x="3746500" y="1340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129593</xdr:rowOff>
    </xdr:from>
    <xdr:ext cx="469744" cy="259045"/>
    <xdr:sp macro="" textlink="">
      <xdr:nvSpPr>
        <xdr:cNvPr id="200" name="テキスト ボックス 199"/>
        <xdr:cNvSpPr txBox="1"/>
      </xdr:nvSpPr>
      <xdr:spPr>
        <a:xfrm>
          <a:off x="3562428" y="13502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22715</xdr:rowOff>
    </xdr:from>
    <xdr:to>
      <xdr:col>15</xdr:col>
      <xdr:colOff>101600</xdr:colOff>
      <xdr:row>78</xdr:row>
      <xdr:rowOff>124315</xdr:rowOff>
    </xdr:to>
    <xdr:sp macro="" textlink="">
      <xdr:nvSpPr>
        <xdr:cNvPr id="201" name="楕円 200"/>
        <xdr:cNvSpPr/>
      </xdr:nvSpPr>
      <xdr:spPr>
        <a:xfrm>
          <a:off x="2857500" y="1339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115442</xdr:rowOff>
    </xdr:from>
    <xdr:ext cx="469744" cy="259045"/>
    <xdr:sp macro="" textlink="">
      <xdr:nvSpPr>
        <xdr:cNvPr id="202" name="テキスト ボックス 201"/>
        <xdr:cNvSpPr txBox="1"/>
      </xdr:nvSpPr>
      <xdr:spPr>
        <a:xfrm>
          <a:off x="2673428" y="1348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10959</xdr:rowOff>
    </xdr:from>
    <xdr:to>
      <xdr:col>10</xdr:col>
      <xdr:colOff>165100</xdr:colOff>
      <xdr:row>78</xdr:row>
      <xdr:rowOff>112559</xdr:rowOff>
    </xdr:to>
    <xdr:sp macro="" textlink="">
      <xdr:nvSpPr>
        <xdr:cNvPr id="203" name="楕円 202"/>
        <xdr:cNvSpPr/>
      </xdr:nvSpPr>
      <xdr:spPr>
        <a:xfrm>
          <a:off x="1968500" y="1338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103686</xdr:rowOff>
    </xdr:from>
    <xdr:ext cx="469744" cy="259045"/>
    <xdr:sp macro="" textlink="">
      <xdr:nvSpPr>
        <xdr:cNvPr id="204" name="テキスト ボックス 203"/>
        <xdr:cNvSpPr txBox="1"/>
      </xdr:nvSpPr>
      <xdr:spPr>
        <a:xfrm>
          <a:off x="1784428" y="13476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15095</xdr:rowOff>
    </xdr:from>
    <xdr:to>
      <xdr:col>6</xdr:col>
      <xdr:colOff>38100</xdr:colOff>
      <xdr:row>78</xdr:row>
      <xdr:rowOff>116695</xdr:rowOff>
    </xdr:to>
    <xdr:sp macro="" textlink="">
      <xdr:nvSpPr>
        <xdr:cNvPr id="205" name="楕円 204"/>
        <xdr:cNvSpPr/>
      </xdr:nvSpPr>
      <xdr:spPr>
        <a:xfrm>
          <a:off x="1079500" y="13388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107822</xdr:rowOff>
    </xdr:from>
    <xdr:ext cx="469744" cy="259045"/>
    <xdr:sp macro="" textlink="">
      <xdr:nvSpPr>
        <xdr:cNvPr id="206" name="テキスト ボックス 205"/>
        <xdr:cNvSpPr txBox="1"/>
      </xdr:nvSpPr>
      <xdr:spPr>
        <a:xfrm>
          <a:off x="895428" y="1348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175,297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124130</xdr:rowOff>
    </xdr:from>
    <xdr:to>
      <xdr:col>24</xdr:col>
      <xdr:colOff>63500</xdr:colOff>
      <xdr:row>93</xdr:row>
      <xdr:rowOff>134913</xdr:rowOff>
    </xdr:to>
    <xdr:cxnSp macro="">
      <xdr:nvCxnSpPr>
        <xdr:cNvPr id="236" name="直線コネクタ 235"/>
        <xdr:cNvCxnSpPr/>
      </xdr:nvCxnSpPr>
      <xdr:spPr>
        <a:xfrm flipV="1">
          <a:off x="3797300" y="16068980"/>
          <a:ext cx="838200" cy="1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37622</xdr:rowOff>
    </xdr:from>
    <xdr:ext cx="599010" cy="259045"/>
    <xdr:sp macro="" textlink="">
      <xdr:nvSpPr>
        <xdr:cNvPr id="237" name="扶助費平均値テキスト"/>
        <xdr:cNvSpPr txBox="1"/>
      </xdr:nvSpPr>
      <xdr:spPr>
        <a:xfrm>
          <a:off x="4686300" y="16325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134913</xdr:rowOff>
    </xdr:from>
    <xdr:to>
      <xdr:col>19</xdr:col>
      <xdr:colOff>177800</xdr:colOff>
      <xdr:row>94</xdr:row>
      <xdr:rowOff>23113</xdr:rowOff>
    </xdr:to>
    <xdr:cxnSp macro="">
      <xdr:nvCxnSpPr>
        <xdr:cNvPr id="239" name="直線コネクタ 238"/>
        <xdr:cNvCxnSpPr/>
      </xdr:nvCxnSpPr>
      <xdr:spPr>
        <a:xfrm flipV="1">
          <a:off x="2908300" y="16079763"/>
          <a:ext cx="889000" cy="5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90323</xdr:rowOff>
    </xdr:from>
    <xdr:to>
      <xdr:col>20</xdr:col>
      <xdr:colOff>38100</xdr:colOff>
      <xdr:row>97</xdr:row>
      <xdr:rowOff>20473</xdr:rowOff>
    </xdr:to>
    <xdr:sp macro="" textlink="">
      <xdr:nvSpPr>
        <xdr:cNvPr id="240" name="フローチャート: 判断 239"/>
        <xdr:cNvSpPr/>
      </xdr:nvSpPr>
      <xdr:spPr>
        <a:xfrm>
          <a:off x="3746500" y="1654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11600</xdr:rowOff>
    </xdr:from>
    <xdr:ext cx="534377" cy="259045"/>
    <xdr:sp macro="" textlink="">
      <xdr:nvSpPr>
        <xdr:cNvPr id="241" name="テキスト ボックス 240"/>
        <xdr:cNvSpPr txBox="1"/>
      </xdr:nvSpPr>
      <xdr:spPr>
        <a:xfrm>
          <a:off x="3530111" y="16642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23113</xdr:rowOff>
    </xdr:from>
    <xdr:to>
      <xdr:col>15</xdr:col>
      <xdr:colOff>50800</xdr:colOff>
      <xdr:row>94</xdr:row>
      <xdr:rowOff>79121</xdr:rowOff>
    </xdr:to>
    <xdr:cxnSp macro="">
      <xdr:nvCxnSpPr>
        <xdr:cNvPr id="242" name="直線コネクタ 241"/>
        <xdr:cNvCxnSpPr/>
      </xdr:nvCxnSpPr>
      <xdr:spPr>
        <a:xfrm flipV="1">
          <a:off x="2019300" y="16139413"/>
          <a:ext cx="889000" cy="56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120638</xdr:rowOff>
    </xdr:from>
    <xdr:to>
      <xdr:col>15</xdr:col>
      <xdr:colOff>101600</xdr:colOff>
      <xdr:row>97</xdr:row>
      <xdr:rowOff>50788</xdr:rowOff>
    </xdr:to>
    <xdr:sp macro="" textlink="">
      <xdr:nvSpPr>
        <xdr:cNvPr id="243" name="フローチャート: 判断 242"/>
        <xdr:cNvSpPr/>
      </xdr:nvSpPr>
      <xdr:spPr>
        <a:xfrm>
          <a:off x="2857500" y="16579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41915</xdr:rowOff>
    </xdr:from>
    <xdr:ext cx="534377" cy="259045"/>
    <xdr:sp macro="" textlink="">
      <xdr:nvSpPr>
        <xdr:cNvPr id="244" name="テキスト ボックス 243"/>
        <xdr:cNvSpPr txBox="1"/>
      </xdr:nvSpPr>
      <xdr:spPr>
        <a:xfrm>
          <a:off x="2641111" y="1667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90,501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79121</xdr:rowOff>
    </xdr:from>
    <xdr:to>
      <xdr:col>10</xdr:col>
      <xdr:colOff>114300</xdr:colOff>
      <xdr:row>94</xdr:row>
      <xdr:rowOff>141529</xdr:rowOff>
    </xdr:to>
    <xdr:cxnSp macro="">
      <xdr:nvCxnSpPr>
        <xdr:cNvPr id="245" name="直線コネクタ 244"/>
        <xdr:cNvCxnSpPr/>
      </xdr:nvCxnSpPr>
      <xdr:spPr>
        <a:xfrm flipV="1">
          <a:off x="1130300" y="16195421"/>
          <a:ext cx="889000" cy="62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158065</xdr:rowOff>
    </xdr:from>
    <xdr:to>
      <xdr:col>10</xdr:col>
      <xdr:colOff>165100</xdr:colOff>
      <xdr:row>97</xdr:row>
      <xdr:rowOff>88215</xdr:rowOff>
    </xdr:to>
    <xdr:sp macro="" textlink="">
      <xdr:nvSpPr>
        <xdr:cNvPr id="246" name="フローチャート: 判断 245"/>
        <xdr:cNvSpPr/>
      </xdr:nvSpPr>
      <xdr:spPr>
        <a:xfrm>
          <a:off x="1968500" y="1661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79342</xdr:rowOff>
    </xdr:from>
    <xdr:ext cx="534377" cy="259045"/>
    <xdr:sp macro="" textlink="">
      <xdr:nvSpPr>
        <xdr:cNvPr id="247" name="テキスト ボックス 246"/>
        <xdr:cNvSpPr txBox="1"/>
      </xdr:nvSpPr>
      <xdr:spPr>
        <a:xfrm>
          <a:off x="1752111" y="1670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30150</xdr:rowOff>
    </xdr:from>
    <xdr:to>
      <xdr:col>6</xdr:col>
      <xdr:colOff>38100</xdr:colOff>
      <xdr:row>97</xdr:row>
      <xdr:rowOff>131750</xdr:rowOff>
    </xdr:to>
    <xdr:sp macro="" textlink="">
      <xdr:nvSpPr>
        <xdr:cNvPr id="248" name="フローチャート: 判断 247"/>
        <xdr:cNvSpPr/>
      </xdr:nvSpPr>
      <xdr:spPr>
        <a:xfrm>
          <a:off x="1079500" y="166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122877</xdr:rowOff>
    </xdr:from>
    <xdr:ext cx="534377" cy="259045"/>
    <xdr:sp macro="" textlink="">
      <xdr:nvSpPr>
        <xdr:cNvPr id="249" name="テキスト ボックス 248"/>
        <xdr:cNvSpPr txBox="1"/>
      </xdr:nvSpPr>
      <xdr:spPr>
        <a:xfrm>
          <a:off x="863111" y="1675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73330</xdr:rowOff>
    </xdr:from>
    <xdr:to>
      <xdr:col>24</xdr:col>
      <xdr:colOff>114300</xdr:colOff>
      <xdr:row>94</xdr:row>
      <xdr:rowOff>3480</xdr:rowOff>
    </xdr:to>
    <xdr:sp macro="" textlink="">
      <xdr:nvSpPr>
        <xdr:cNvPr id="255" name="楕円 254"/>
        <xdr:cNvSpPr/>
      </xdr:nvSpPr>
      <xdr:spPr>
        <a:xfrm>
          <a:off x="4584700" y="1601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96207</xdr:rowOff>
    </xdr:from>
    <xdr:ext cx="599010" cy="259045"/>
    <xdr:sp macro="" textlink="">
      <xdr:nvSpPr>
        <xdr:cNvPr id="256" name="扶助費該当値テキスト"/>
        <xdr:cNvSpPr txBox="1"/>
      </xdr:nvSpPr>
      <xdr:spPr>
        <a:xfrm>
          <a:off x="4686300" y="1586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134,726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84113</xdr:rowOff>
    </xdr:from>
    <xdr:to>
      <xdr:col>20</xdr:col>
      <xdr:colOff>38100</xdr:colOff>
      <xdr:row>94</xdr:row>
      <xdr:rowOff>14263</xdr:rowOff>
    </xdr:to>
    <xdr:sp macro="" textlink="">
      <xdr:nvSpPr>
        <xdr:cNvPr id="257" name="楕円 256"/>
        <xdr:cNvSpPr/>
      </xdr:nvSpPr>
      <xdr:spPr>
        <a:xfrm>
          <a:off x="3746500" y="1602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30790</xdr:rowOff>
    </xdr:from>
    <xdr:ext cx="599010" cy="259045"/>
    <xdr:sp macro="" textlink="">
      <xdr:nvSpPr>
        <xdr:cNvPr id="258" name="テキスト ボックス 257"/>
        <xdr:cNvSpPr txBox="1"/>
      </xdr:nvSpPr>
      <xdr:spPr>
        <a:xfrm>
          <a:off x="3497795" y="15804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143763</xdr:rowOff>
    </xdr:from>
    <xdr:to>
      <xdr:col>15</xdr:col>
      <xdr:colOff>101600</xdr:colOff>
      <xdr:row>94</xdr:row>
      <xdr:rowOff>73913</xdr:rowOff>
    </xdr:to>
    <xdr:sp macro="" textlink="">
      <xdr:nvSpPr>
        <xdr:cNvPr id="259" name="楕円 258"/>
        <xdr:cNvSpPr/>
      </xdr:nvSpPr>
      <xdr:spPr>
        <a:xfrm>
          <a:off x="2857500" y="1608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92</xdr:row>
      <xdr:rowOff>90440</xdr:rowOff>
    </xdr:from>
    <xdr:ext cx="599010" cy="259045"/>
    <xdr:sp macro="" textlink="">
      <xdr:nvSpPr>
        <xdr:cNvPr id="260" name="テキスト ボックス 259"/>
        <xdr:cNvSpPr txBox="1"/>
      </xdr:nvSpPr>
      <xdr:spPr>
        <a:xfrm>
          <a:off x="2608795" y="15863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28321</xdr:rowOff>
    </xdr:from>
    <xdr:to>
      <xdr:col>10</xdr:col>
      <xdr:colOff>165100</xdr:colOff>
      <xdr:row>94</xdr:row>
      <xdr:rowOff>129921</xdr:rowOff>
    </xdr:to>
    <xdr:sp macro="" textlink="">
      <xdr:nvSpPr>
        <xdr:cNvPr id="261" name="楕円 260"/>
        <xdr:cNvSpPr/>
      </xdr:nvSpPr>
      <xdr:spPr>
        <a:xfrm>
          <a:off x="1968500" y="16144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92</xdr:row>
      <xdr:rowOff>146448</xdr:rowOff>
    </xdr:from>
    <xdr:ext cx="599010" cy="259045"/>
    <xdr:sp macro="" textlink="">
      <xdr:nvSpPr>
        <xdr:cNvPr id="262" name="テキスト ボックス 261"/>
        <xdr:cNvSpPr txBox="1"/>
      </xdr:nvSpPr>
      <xdr:spPr>
        <a:xfrm>
          <a:off x="1719795" y="15919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124,770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90729</xdr:rowOff>
    </xdr:from>
    <xdr:to>
      <xdr:col>6</xdr:col>
      <xdr:colOff>38100</xdr:colOff>
      <xdr:row>95</xdr:row>
      <xdr:rowOff>20879</xdr:rowOff>
    </xdr:to>
    <xdr:sp macro="" textlink="">
      <xdr:nvSpPr>
        <xdr:cNvPr id="263" name="楕円 262"/>
        <xdr:cNvSpPr/>
      </xdr:nvSpPr>
      <xdr:spPr>
        <a:xfrm>
          <a:off x="1079500" y="16207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37406</xdr:rowOff>
    </xdr:from>
    <xdr:ext cx="599010" cy="259045"/>
    <xdr:sp macro="" textlink="">
      <xdr:nvSpPr>
        <xdr:cNvPr id="264" name="テキスト ボックス 263"/>
        <xdr:cNvSpPr txBox="1"/>
      </xdr:nvSpPr>
      <xdr:spPr>
        <a:xfrm>
          <a:off x="830795" y="15982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78,624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64395</xdr:rowOff>
    </xdr:from>
    <xdr:to>
      <xdr:col>55</xdr:col>
      <xdr:colOff>0</xdr:colOff>
      <xdr:row>35</xdr:row>
      <xdr:rowOff>101086</xdr:rowOff>
    </xdr:to>
    <xdr:cxnSp macro="">
      <xdr:nvCxnSpPr>
        <xdr:cNvPr id="293" name="直線コネクタ 292"/>
        <xdr:cNvCxnSpPr/>
      </xdr:nvCxnSpPr>
      <xdr:spPr>
        <a:xfrm flipV="1">
          <a:off x="9639300" y="6065145"/>
          <a:ext cx="838200" cy="3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92418</xdr:rowOff>
    </xdr:from>
    <xdr:to>
      <xdr:col>50</xdr:col>
      <xdr:colOff>114300</xdr:colOff>
      <xdr:row>35</xdr:row>
      <xdr:rowOff>101086</xdr:rowOff>
    </xdr:to>
    <xdr:cxnSp macro="">
      <xdr:nvCxnSpPr>
        <xdr:cNvPr id="296" name="直線コネクタ 295"/>
        <xdr:cNvCxnSpPr/>
      </xdr:nvCxnSpPr>
      <xdr:spPr>
        <a:xfrm>
          <a:off x="8750300" y="6093168"/>
          <a:ext cx="889000" cy="8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78994</xdr:rowOff>
    </xdr:from>
    <xdr:to>
      <xdr:col>50</xdr:col>
      <xdr:colOff>165100</xdr:colOff>
      <xdr:row>36</xdr:row>
      <xdr:rowOff>9144</xdr:rowOff>
    </xdr:to>
    <xdr:sp macro="" textlink="">
      <xdr:nvSpPr>
        <xdr:cNvPr id="297" name="フローチャート: 判断 296"/>
        <xdr:cNvSpPr/>
      </xdr:nvSpPr>
      <xdr:spPr>
        <a:xfrm>
          <a:off x="9588500" y="6079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271</xdr:rowOff>
    </xdr:from>
    <xdr:ext cx="534377" cy="259045"/>
    <xdr:sp macro="" textlink="">
      <xdr:nvSpPr>
        <xdr:cNvPr id="298" name="テキスト ボックス 297"/>
        <xdr:cNvSpPr txBox="1"/>
      </xdr:nvSpPr>
      <xdr:spPr>
        <a:xfrm>
          <a:off x="9372111" y="6172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426</xdr:rowOff>
    </xdr:from>
    <xdr:to>
      <xdr:col>45</xdr:col>
      <xdr:colOff>177800</xdr:colOff>
      <xdr:row>35</xdr:row>
      <xdr:rowOff>92418</xdr:rowOff>
    </xdr:to>
    <xdr:cxnSp macro="">
      <xdr:nvCxnSpPr>
        <xdr:cNvPr id="299" name="直線コネクタ 298"/>
        <xdr:cNvCxnSpPr/>
      </xdr:nvCxnSpPr>
      <xdr:spPr>
        <a:xfrm>
          <a:off x="7861300" y="6001176"/>
          <a:ext cx="889000" cy="9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76975</xdr:rowOff>
    </xdr:from>
    <xdr:to>
      <xdr:col>46</xdr:col>
      <xdr:colOff>38100</xdr:colOff>
      <xdr:row>36</xdr:row>
      <xdr:rowOff>7125</xdr:rowOff>
    </xdr:to>
    <xdr:sp macro="" textlink="">
      <xdr:nvSpPr>
        <xdr:cNvPr id="300" name="フローチャート: 判断 299"/>
        <xdr:cNvSpPr/>
      </xdr:nvSpPr>
      <xdr:spPr>
        <a:xfrm>
          <a:off x="8699500" y="6077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169702</xdr:rowOff>
    </xdr:from>
    <xdr:ext cx="534377" cy="259045"/>
    <xdr:sp macro="" textlink="">
      <xdr:nvSpPr>
        <xdr:cNvPr id="301" name="テキスト ボックス 300"/>
        <xdr:cNvSpPr txBox="1"/>
      </xdr:nvSpPr>
      <xdr:spPr>
        <a:xfrm>
          <a:off x="8483111" y="617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426</xdr:rowOff>
    </xdr:from>
    <xdr:to>
      <xdr:col>41</xdr:col>
      <xdr:colOff>50800</xdr:colOff>
      <xdr:row>36</xdr:row>
      <xdr:rowOff>166179</xdr:rowOff>
    </xdr:to>
    <xdr:cxnSp macro="">
      <xdr:nvCxnSpPr>
        <xdr:cNvPr id="302" name="直線コネクタ 301"/>
        <xdr:cNvCxnSpPr/>
      </xdr:nvCxnSpPr>
      <xdr:spPr>
        <a:xfrm flipV="1">
          <a:off x="6972300" y="6001176"/>
          <a:ext cx="889000" cy="337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91529</xdr:rowOff>
    </xdr:from>
    <xdr:to>
      <xdr:col>41</xdr:col>
      <xdr:colOff>101600</xdr:colOff>
      <xdr:row>36</xdr:row>
      <xdr:rowOff>21679</xdr:rowOff>
    </xdr:to>
    <xdr:sp macro="" textlink="">
      <xdr:nvSpPr>
        <xdr:cNvPr id="303" name="フローチャート: 判断 302"/>
        <xdr:cNvSpPr/>
      </xdr:nvSpPr>
      <xdr:spPr>
        <a:xfrm>
          <a:off x="7810500" y="6092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12806</xdr:rowOff>
    </xdr:from>
    <xdr:ext cx="534377" cy="259045"/>
    <xdr:sp macro="" textlink="">
      <xdr:nvSpPr>
        <xdr:cNvPr id="304" name="テキスト ボックス 303"/>
        <xdr:cNvSpPr txBox="1"/>
      </xdr:nvSpPr>
      <xdr:spPr>
        <a:xfrm>
          <a:off x="7594111" y="618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140164</xdr:rowOff>
    </xdr:from>
    <xdr:to>
      <xdr:col>36</xdr:col>
      <xdr:colOff>165100</xdr:colOff>
      <xdr:row>36</xdr:row>
      <xdr:rowOff>70314</xdr:rowOff>
    </xdr:to>
    <xdr:sp macro="" textlink="">
      <xdr:nvSpPr>
        <xdr:cNvPr id="305" name="フローチャート: 判断 304"/>
        <xdr:cNvSpPr/>
      </xdr:nvSpPr>
      <xdr:spPr>
        <a:xfrm>
          <a:off x="6921500" y="614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86841</xdr:rowOff>
    </xdr:from>
    <xdr:ext cx="534377" cy="259045"/>
    <xdr:sp macro="" textlink="">
      <xdr:nvSpPr>
        <xdr:cNvPr id="306" name="テキスト ボックス 305"/>
        <xdr:cNvSpPr txBox="1"/>
      </xdr:nvSpPr>
      <xdr:spPr>
        <a:xfrm>
          <a:off x="6705111" y="591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28,309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13595</xdr:rowOff>
    </xdr:from>
    <xdr:to>
      <xdr:col>55</xdr:col>
      <xdr:colOff>50800</xdr:colOff>
      <xdr:row>35</xdr:row>
      <xdr:rowOff>115195</xdr:rowOff>
    </xdr:to>
    <xdr:sp macro="" textlink="">
      <xdr:nvSpPr>
        <xdr:cNvPr id="312" name="楕円 311"/>
        <xdr:cNvSpPr/>
      </xdr:nvSpPr>
      <xdr:spPr>
        <a:xfrm>
          <a:off x="10426700" y="601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36472</xdr:rowOff>
    </xdr:from>
    <xdr:ext cx="534377" cy="259045"/>
    <xdr:sp macro="" textlink="">
      <xdr:nvSpPr>
        <xdr:cNvPr id="313" name="補助費等該当値テキスト"/>
        <xdr:cNvSpPr txBox="1"/>
      </xdr:nvSpPr>
      <xdr:spPr>
        <a:xfrm>
          <a:off x="10528300" y="586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50286</xdr:rowOff>
    </xdr:from>
    <xdr:to>
      <xdr:col>50</xdr:col>
      <xdr:colOff>165100</xdr:colOff>
      <xdr:row>35</xdr:row>
      <xdr:rowOff>151886</xdr:rowOff>
    </xdr:to>
    <xdr:sp macro="" textlink="">
      <xdr:nvSpPr>
        <xdr:cNvPr id="314" name="楕円 313"/>
        <xdr:cNvSpPr/>
      </xdr:nvSpPr>
      <xdr:spPr>
        <a:xfrm>
          <a:off x="9588500" y="605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168413</xdr:rowOff>
    </xdr:from>
    <xdr:ext cx="534377" cy="259045"/>
    <xdr:sp macro="" textlink="">
      <xdr:nvSpPr>
        <xdr:cNvPr id="315" name="テキスト ボックス 314"/>
        <xdr:cNvSpPr txBox="1"/>
      </xdr:nvSpPr>
      <xdr:spPr>
        <a:xfrm>
          <a:off x="9372111" y="5826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41618</xdr:rowOff>
    </xdr:from>
    <xdr:to>
      <xdr:col>46</xdr:col>
      <xdr:colOff>38100</xdr:colOff>
      <xdr:row>35</xdr:row>
      <xdr:rowOff>143218</xdr:rowOff>
    </xdr:to>
    <xdr:sp macro="" textlink="">
      <xdr:nvSpPr>
        <xdr:cNvPr id="316" name="楕円 315"/>
        <xdr:cNvSpPr/>
      </xdr:nvSpPr>
      <xdr:spPr>
        <a:xfrm>
          <a:off x="8699500" y="6042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159745</xdr:rowOff>
    </xdr:from>
    <xdr:ext cx="534377" cy="259045"/>
    <xdr:sp macro="" textlink="">
      <xdr:nvSpPr>
        <xdr:cNvPr id="317" name="テキスト ボックス 316"/>
        <xdr:cNvSpPr txBox="1"/>
      </xdr:nvSpPr>
      <xdr:spPr>
        <a:xfrm>
          <a:off x="8483111" y="581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33,482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121076</xdr:rowOff>
    </xdr:from>
    <xdr:to>
      <xdr:col>41</xdr:col>
      <xdr:colOff>101600</xdr:colOff>
      <xdr:row>35</xdr:row>
      <xdr:rowOff>51226</xdr:rowOff>
    </xdr:to>
    <xdr:sp macro="" textlink="">
      <xdr:nvSpPr>
        <xdr:cNvPr id="318" name="楕円 317"/>
        <xdr:cNvSpPr/>
      </xdr:nvSpPr>
      <xdr:spPr>
        <a:xfrm>
          <a:off x="7810500" y="595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67753</xdr:rowOff>
    </xdr:from>
    <xdr:ext cx="534377" cy="259045"/>
    <xdr:sp macro="" textlink="">
      <xdr:nvSpPr>
        <xdr:cNvPr id="319" name="テキスト ボックス 318"/>
        <xdr:cNvSpPr txBox="1"/>
      </xdr:nvSpPr>
      <xdr:spPr>
        <a:xfrm>
          <a:off x="7594111" y="5725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115379</xdr:rowOff>
    </xdr:from>
    <xdr:to>
      <xdr:col>36</xdr:col>
      <xdr:colOff>165100</xdr:colOff>
      <xdr:row>37</xdr:row>
      <xdr:rowOff>45529</xdr:rowOff>
    </xdr:to>
    <xdr:sp macro="" textlink="">
      <xdr:nvSpPr>
        <xdr:cNvPr id="320" name="楕円 319"/>
        <xdr:cNvSpPr/>
      </xdr:nvSpPr>
      <xdr:spPr>
        <a:xfrm>
          <a:off x="6921500" y="628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36656</xdr:rowOff>
    </xdr:from>
    <xdr:ext cx="534377" cy="259045"/>
    <xdr:sp macro="" textlink="">
      <xdr:nvSpPr>
        <xdr:cNvPr id="321" name="テキスト ボックス 320"/>
        <xdr:cNvSpPr txBox="1"/>
      </xdr:nvSpPr>
      <xdr:spPr>
        <a:xfrm>
          <a:off x="6705111" y="638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2" name="テキスト ボックス 331"/>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34" name="テキスト ボックス 333"/>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79483</xdr:rowOff>
    </xdr:from>
    <xdr:to>
      <xdr:col>54</xdr:col>
      <xdr:colOff>189865</xdr:colOff>
      <xdr:row>59</xdr:row>
      <xdr:rowOff>1340</xdr:rowOff>
    </xdr:to>
    <xdr:cxnSp macro="">
      <xdr:nvCxnSpPr>
        <xdr:cNvPr id="346" name="直線コネクタ 345"/>
        <xdr:cNvCxnSpPr/>
      </xdr:nvCxnSpPr>
      <xdr:spPr>
        <a:xfrm flipV="1">
          <a:off x="10475595" y="8823433"/>
          <a:ext cx="1270" cy="129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5167</xdr:rowOff>
    </xdr:from>
    <xdr:ext cx="534377" cy="259045"/>
    <xdr:sp macro="" textlink="">
      <xdr:nvSpPr>
        <xdr:cNvPr id="347" name="普通建設事業費最小値テキスト"/>
        <xdr:cNvSpPr txBox="1"/>
      </xdr:nvSpPr>
      <xdr:spPr>
        <a:xfrm>
          <a:off x="10528300" y="10120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1340</xdr:rowOff>
    </xdr:from>
    <xdr:to>
      <xdr:col>55</xdr:col>
      <xdr:colOff>88900</xdr:colOff>
      <xdr:row>59</xdr:row>
      <xdr:rowOff>1340</xdr:rowOff>
    </xdr:to>
    <xdr:cxnSp macro="">
      <xdr:nvCxnSpPr>
        <xdr:cNvPr id="348" name="直線コネクタ 347"/>
        <xdr:cNvCxnSpPr/>
      </xdr:nvCxnSpPr>
      <xdr:spPr>
        <a:xfrm>
          <a:off x="10388600" y="10116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26160</xdr:rowOff>
    </xdr:from>
    <xdr:ext cx="534377" cy="259045"/>
    <xdr:sp macro="" textlink="">
      <xdr:nvSpPr>
        <xdr:cNvPr id="349" name="普通建設事業費最大値テキスト"/>
        <xdr:cNvSpPr txBox="1"/>
      </xdr:nvSpPr>
      <xdr:spPr>
        <a:xfrm>
          <a:off x="10528300" y="859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90,161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79483</xdr:rowOff>
    </xdr:from>
    <xdr:to>
      <xdr:col>55</xdr:col>
      <xdr:colOff>88900</xdr:colOff>
      <xdr:row>51</xdr:row>
      <xdr:rowOff>79483</xdr:rowOff>
    </xdr:to>
    <xdr:cxnSp macro="">
      <xdr:nvCxnSpPr>
        <xdr:cNvPr id="350" name="直線コネクタ 349"/>
        <xdr:cNvCxnSpPr/>
      </xdr:nvCxnSpPr>
      <xdr:spPr>
        <a:xfrm>
          <a:off x="10388600" y="88234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144443</xdr:rowOff>
    </xdr:from>
    <xdr:to>
      <xdr:col>55</xdr:col>
      <xdr:colOff>0</xdr:colOff>
      <xdr:row>58</xdr:row>
      <xdr:rowOff>33248</xdr:rowOff>
    </xdr:to>
    <xdr:cxnSp macro="">
      <xdr:nvCxnSpPr>
        <xdr:cNvPr id="351" name="直線コネクタ 350"/>
        <xdr:cNvCxnSpPr/>
      </xdr:nvCxnSpPr>
      <xdr:spPr>
        <a:xfrm flipV="1">
          <a:off x="9639300" y="9917093"/>
          <a:ext cx="838200" cy="60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26871</xdr:rowOff>
    </xdr:from>
    <xdr:ext cx="534377" cy="259045"/>
    <xdr:sp macro="" textlink="">
      <xdr:nvSpPr>
        <xdr:cNvPr id="352" name="普通建設事業費平均値テキスト"/>
        <xdr:cNvSpPr txBox="1"/>
      </xdr:nvSpPr>
      <xdr:spPr>
        <a:xfrm>
          <a:off x="10528300" y="94566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3994</xdr:rowOff>
    </xdr:from>
    <xdr:to>
      <xdr:col>55</xdr:col>
      <xdr:colOff>50800</xdr:colOff>
      <xdr:row>56</xdr:row>
      <xdr:rowOff>105594</xdr:rowOff>
    </xdr:to>
    <xdr:sp macro="" textlink="">
      <xdr:nvSpPr>
        <xdr:cNvPr id="353" name="フローチャート: 判断 352"/>
        <xdr:cNvSpPr/>
      </xdr:nvSpPr>
      <xdr:spPr>
        <a:xfrm>
          <a:off x="10426700" y="960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33248</xdr:rowOff>
    </xdr:from>
    <xdr:to>
      <xdr:col>50</xdr:col>
      <xdr:colOff>114300</xdr:colOff>
      <xdr:row>58</xdr:row>
      <xdr:rowOff>149244</xdr:rowOff>
    </xdr:to>
    <xdr:cxnSp macro="">
      <xdr:nvCxnSpPr>
        <xdr:cNvPr id="354" name="直線コネクタ 353"/>
        <xdr:cNvCxnSpPr/>
      </xdr:nvCxnSpPr>
      <xdr:spPr>
        <a:xfrm flipV="1">
          <a:off x="8750300" y="9977348"/>
          <a:ext cx="889000" cy="115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23635</xdr:rowOff>
    </xdr:from>
    <xdr:to>
      <xdr:col>50</xdr:col>
      <xdr:colOff>165100</xdr:colOff>
      <xdr:row>56</xdr:row>
      <xdr:rowOff>125235</xdr:rowOff>
    </xdr:to>
    <xdr:sp macro="" textlink="">
      <xdr:nvSpPr>
        <xdr:cNvPr id="355" name="フローチャート: 判断 354"/>
        <xdr:cNvSpPr/>
      </xdr:nvSpPr>
      <xdr:spPr>
        <a:xfrm>
          <a:off x="9588500" y="962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141762</xdr:rowOff>
    </xdr:from>
    <xdr:ext cx="534377" cy="259045"/>
    <xdr:sp macro="" textlink="">
      <xdr:nvSpPr>
        <xdr:cNvPr id="356" name="テキスト ボックス 355"/>
        <xdr:cNvSpPr txBox="1"/>
      </xdr:nvSpPr>
      <xdr:spPr>
        <a:xfrm>
          <a:off x="9372111" y="940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14560</xdr:rowOff>
    </xdr:from>
    <xdr:to>
      <xdr:col>45</xdr:col>
      <xdr:colOff>177800</xdr:colOff>
      <xdr:row>58</xdr:row>
      <xdr:rowOff>149244</xdr:rowOff>
    </xdr:to>
    <xdr:cxnSp macro="">
      <xdr:nvCxnSpPr>
        <xdr:cNvPr id="357" name="直線コネクタ 356"/>
        <xdr:cNvCxnSpPr/>
      </xdr:nvCxnSpPr>
      <xdr:spPr>
        <a:xfrm>
          <a:off x="7861300" y="9444310"/>
          <a:ext cx="889000" cy="64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77832</xdr:rowOff>
    </xdr:from>
    <xdr:to>
      <xdr:col>46</xdr:col>
      <xdr:colOff>38100</xdr:colOff>
      <xdr:row>57</xdr:row>
      <xdr:rowOff>7982</xdr:rowOff>
    </xdr:to>
    <xdr:sp macro="" textlink="">
      <xdr:nvSpPr>
        <xdr:cNvPr id="358" name="フローチャート: 判断 357"/>
        <xdr:cNvSpPr/>
      </xdr:nvSpPr>
      <xdr:spPr>
        <a:xfrm>
          <a:off x="8699500" y="9679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24509</xdr:rowOff>
    </xdr:from>
    <xdr:ext cx="534377" cy="259045"/>
    <xdr:sp macro="" textlink="">
      <xdr:nvSpPr>
        <xdr:cNvPr id="359" name="テキスト ボックス 358"/>
        <xdr:cNvSpPr txBox="1"/>
      </xdr:nvSpPr>
      <xdr:spPr>
        <a:xfrm>
          <a:off x="8483111" y="9454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14560</xdr:rowOff>
    </xdr:from>
    <xdr:to>
      <xdr:col>41</xdr:col>
      <xdr:colOff>50800</xdr:colOff>
      <xdr:row>56</xdr:row>
      <xdr:rowOff>145111</xdr:rowOff>
    </xdr:to>
    <xdr:cxnSp macro="">
      <xdr:nvCxnSpPr>
        <xdr:cNvPr id="360" name="直線コネクタ 359"/>
        <xdr:cNvCxnSpPr/>
      </xdr:nvCxnSpPr>
      <xdr:spPr>
        <a:xfrm flipV="1">
          <a:off x="6972300" y="9444310"/>
          <a:ext cx="889000" cy="30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59296</xdr:rowOff>
    </xdr:from>
    <xdr:to>
      <xdr:col>41</xdr:col>
      <xdr:colOff>101600</xdr:colOff>
      <xdr:row>56</xdr:row>
      <xdr:rowOff>160896</xdr:rowOff>
    </xdr:to>
    <xdr:sp macro="" textlink="">
      <xdr:nvSpPr>
        <xdr:cNvPr id="361" name="フローチャート: 判断 360"/>
        <xdr:cNvSpPr/>
      </xdr:nvSpPr>
      <xdr:spPr>
        <a:xfrm>
          <a:off x="7810500" y="9660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152023</xdr:rowOff>
    </xdr:from>
    <xdr:ext cx="534377" cy="259045"/>
    <xdr:sp macro="" textlink="">
      <xdr:nvSpPr>
        <xdr:cNvPr id="362" name="テキスト ボックス 361"/>
        <xdr:cNvSpPr txBox="1"/>
      </xdr:nvSpPr>
      <xdr:spPr>
        <a:xfrm>
          <a:off x="7594111" y="97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91529</xdr:rowOff>
    </xdr:from>
    <xdr:to>
      <xdr:col>36</xdr:col>
      <xdr:colOff>165100</xdr:colOff>
      <xdr:row>57</xdr:row>
      <xdr:rowOff>21679</xdr:rowOff>
    </xdr:to>
    <xdr:sp macro="" textlink="">
      <xdr:nvSpPr>
        <xdr:cNvPr id="363" name="フローチャート: 判断 362"/>
        <xdr:cNvSpPr/>
      </xdr:nvSpPr>
      <xdr:spPr>
        <a:xfrm>
          <a:off x="6921500" y="969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38206</xdr:rowOff>
    </xdr:from>
    <xdr:ext cx="534377" cy="259045"/>
    <xdr:sp macro="" textlink="">
      <xdr:nvSpPr>
        <xdr:cNvPr id="364" name="テキスト ボックス 363"/>
        <xdr:cNvSpPr txBox="1"/>
      </xdr:nvSpPr>
      <xdr:spPr>
        <a:xfrm>
          <a:off x="6705111" y="9467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93643</xdr:rowOff>
    </xdr:from>
    <xdr:to>
      <xdr:col>55</xdr:col>
      <xdr:colOff>50800</xdr:colOff>
      <xdr:row>58</xdr:row>
      <xdr:rowOff>23793</xdr:rowOff>
    </xdr:to>
    <xdr:sp macro="" textlink="">
      <xdr:nvSpPr>
        <xdr:cNvPr id="370" name="楕円 369"/>
        <xdr:cNvSpPr/>
      </xdr:nvSpPr>
      <xdr:spPr>
        <a:xfrm>
          <a:off x="10426700" y="9866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72070</xdr:rowOff>
    </xdr:from>
    <xdr:ext cx="534377" cy="259045"/>
    <xdr:sp macro="" textlink="">
      <xdr:nvSpPr>
        <xdr:cNvPr id="371" name="普通建設事業費該当値テキスト"/>
        <xdr:cNvSpPr txBox="1"/>
      </xdr:nvSpPr>
      <xdr:spPr>
        <a:xfrm>
          <a:off x="10528300" y="9844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153898</xdr:rowOff>
    </xdr:from>
    <xdr:to>
      <xdr:col>50</xdr:col>
      <xdr:colOff>165100</xdr:colOff>
      <xdr:row>58</xdr:row>
      <xdr:rowOff>84048</xdr:rowOff>
    </xdr:to>
    <xdr:sp macro="" textlink="">
      <xdr:nvSpPr>
        <xdr:cNvPr id="372" name="楕円 371"/>
        <xdr:cNvSpPr/>
      </xdr:nvSpPr>
      <xdr:spPr>
        <a:xfrm>
          <a:off x="9588500" y="992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75175</xdr:rowOff>
    </xdr:from>
    <xdr:ext cx="534377" cy="259045"/>
    <xdr:sp macro="" textlink="">
      <xdr:nvSpPr>
        <xdr:cNvPr id="373" name="テキスト ボックス 372"/>
        <xdr:cNvSpPr txBox="1"/>
      </xdr:nvSpPr>
      <xdr:spPr>
        <a:xfrm>
          <a:off x="9372111" y="1001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98444</xdr:rowOff>
    </xdr:from>
    <xdr:to>
      <xdr:col>46</xdr:col>
      <xdr:colOff>38100</xdr:colOff>
      <xdr:row>59</xdr:row>
      <xdr:rowOff>28594</xdr:rowOff>
    </xdr:to>
    <xdr:sp macro="" textlink="">
      <xdr:nvSpPr>
        <xdr:cNvPr id="374" name="楕円 373"/>
        <xdr:cNvSpPr/>
      </xdr:nvSpPr>
      <xdr:spPr>
        <a:xfrm>
          <a:off x="8699500" y="1004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19721</xdr:rowOff>
    </xdr:from>
    <xdr:ext cx="534377" cy="259045"/>
    <xdr:sp macro="" textlink="">
      <xdr:nvSpPr>
        <xdr:cNvPr id="375" name="テキスト ボックス 374"/>
        <xdr:cNvSpPr txBox="1"/>
      </xdr:nvSpPr>
      <xdr:spPr>
        <a:xfrm>
          <a:off x="8483111" y="10135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135210</xdr:rowOff>
    </xdr:from>
    <xdr:to>
      <xdr:col>41</xdr:col>
      <xdr:colOff>101600</xdr:colOff>
      <xdr:row>55</xdr:row>
      <xdr:rowOff>65360</xdr:rowOff>
    </xdr:to>
    <xdr:sp macro="" textlink="">
      <xdr:nvSpPr>
        <xdr:cNvPr id="376" name="楕円 375"/>
        <xdr:cNvSpPr/>
      </xdr:nvSpPr>
      <xdr:spPr>
        <a:xfrm>
          <a:off x="7810500" y="939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81887</xdr:rowOff>
    </xdr:from>
    <xdr:ext cx="534377" cy="259045"/>
    <xdr:sp macro="" textlink="">
      <xdr:nvSpPr>
        <xdr:cNvPr id="377" name="テキスト ボックス 376"/>
        <xdr:cNvSpPr txBox="1"/>
      </xdr:nvSpPr>
      <xdr:spPr>
        <a:xfrm>
          <a:off x="7594111" y="9168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94311</xdr:rowOff>
    </xdr:from>
    <xdr:to>
      <xdr:col>36</xdr:col>
      <xdr:colOff>165100</xdr:colOff>
      <xdr:row>57</xdr:row>
      <xdr:rowOff>24461</xdr:rowOff>
    </xdr:to>
    <xdr:sp macro="" textlink="">
      <xdr:nvSpPr>
        <xdr:cNvPr id="378" name="楕円 377"/>
        <xdr:cNvSpPr/>
      </xdr:nvSpPr>
      <xdr:spPr>
        <a:xfrm>
          <a:off x="6921500" y="969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15588</xdr:rowOff>
    </xdr:from>
    <xdr:ext cx="534377" cy="259045"/>
    <xdr:sp macro="" textlink="">
      <xdr:nvSpPr>
        <xdr:cNvPr id="379" name="テキスト ボックス 378"/>
        <xdr:cNvSpPr txBox="1"/>
      </xdr:nvSpPr>
      <xdr:spPr>
        <a:xfrm>
          <a:off x="6705111" y="978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41,716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0" name="直線コネクタ 389"/>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1" name="テキスト ボックス 390"/>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2" name="直線コネクタ 391"/>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3" name="テキスト ボックス 392"/>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4" name="直線コネクタ 393"/>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5" name="テキスト ボックス 394"/>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6" name="直線コネクタ 395"/>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7" name="テキスト ボックス 396"/>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8" name="直線コネクタ 397"/>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9" name="テキスト ボックス 398"/>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0" name="直線コネクタ 399"/>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401" name="テキスト ボックス 400"/>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3" name="テキスト ボックス 402"/>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153089</xdr:rowOff>
    </xdr:from>
    <xdr:to>
      <xdr:col>54</xdr:col>
      <xdr:colOff>189865</xdr:colOff>
      <xdr:row>79</xdr:row>
      <xdr:rowOff>95025</xdr:rowOff>
    </xdr:to>
    <xdr:cxnSp macro="">
      <xdr:nvCxnSpPr>
        <xdr:cNvPr id="405" name="直線コネクタ 404"/>
        <xdr:cNvCxnSpPr/>
      </xdr:nvCxnSpPr>
      <xdr:spPr>
        <a:xfrm flipV="1">
          <a:off x="10475595" y="12154589"/>
          <a:ext cx="1270" cy="14849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98852</xdr:rowOff>
    </xdr:from>
    <xdr:ext cx="378565" cy="259045"/>
    <xdr:sp macro="" textlink="">
      <xdr:nvSpPr>
        <xdr:cNvPr id="406" name="普通建設事業費 （ うち新規整備　）最小値テキスト"/>
        <xdr:cNvSpPr txBox="1"/>
      </xdr:nvSpPr>
      <xdr:spPr>
        <a:xfrm>
          <a:off x="10528300" y="136434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95025</xdr:rowOff>
    </xdr:from>
    <xdr:to>
      <xdr:col>55</xdr:col>
      <xdr:colOff>88900</xdr:colOff>
      <xdr:row>79</xdr:row>
      <xdr:rowOff>95025</xdr:rowOff>
    </xdr:to>
    <xdr:cxnSp macro="">
      <xdr:nvCxnSpPr>
        <xdr:cNvPr id="407" name="直線コネクタ 406"/>
        <xdr:cNvCxnSpPr/>
      </xdr:nvCxnSpPr>
      <xdr:spPr>
        <a:xfrm>
          <a:off x="10388600" y="1363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99766</xdr:rowOff>
    </xdr:from>
    <xdr:ext cx="534377" cy="259045"/>
    <xdr:sp macro="" textlink="">
      <xdr:nvSpPr>
        <xdr:cNvPr id="408" name="普通建設事業費 （ うち新規整備　）最大値テキスト"/>
        <xdr:cNvSpPr txBox="1"/>
      </xdr:nvSpPr>
      <xdr:spPr>
        <a:xfrm>
          <a:off x="10528300" y="1192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153089</xdr:rowOff>
    </xdr:from>
    <xdr:to>
      <xdr:col>55</xdr:col>
      <xdr:colOff>88900</xdr:colOff>
      <xdr:row>70</xdr:row>
      <xdr:rowOff>153089</xdr:rowOff>
    </xdr:to>
    <xdr:cxnSp macro="">
      <xdr:nvCxnSpPr>
        <xdr:cNvPr id="409" name="直線コネクタ 408"/>
        <xdr:cNvCxnSpPr/>
      </xdr:nvCxnSpPr>
      <xdr:spPr>
        <a:xfrm>
          <a:off x="10388600" y="12154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107696</xdr:rowOff>
    </xdr:from>
    <xdr:to>
      <xdr:col>55</xdr:col>
      <xdr:colOff>0</xdr:colOff>
      <xdr:row>77</xdr:row>
      <xdr:rowOff>152730</xdr:rowOff>
    </xdr:to>
    <xdr:cxnSp macro="">
      <xdr:nvCxnSpPr>
        <xdr:cNvPr id="410" name="直線コネクタ 409"/>
        <xdr:cNvCxnSpPr/>
      </xdr:nvCxnSpPr>
      <xdr:spPr>
        <a:xfrm flipV="1">
          <a:off x="9639300" y="13309346"/>
          <a:ext cx="838200" cy="45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39764</xdr:rowOff>
    </xdr:from>
    <xdr:ext cx="534377" cy="259045"/>
    <xdr:sp macro="" textlink="">
      <xdr:nvSpPr>
        <xdr:cNvPr id="411" name="普通建設事業費 （ うち新規整備　）平均値テキスト"/>
        <xdr:cNvSpPr txBox="1"/>
      </xdr:nvSpPr>
      <xdr:spPr>
        <a:xfrm>
          <a:off x="10528300" y="132414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61337</xdr:rowOff>
    </xdr:from>
    <xdr:to>
      <xdr:col>55</xdr:col>
      <xdr:colOff>50800</xdr:colOff>
      <xdr:row>77</xdr:row>
      <xdr:rowOff>162937</xdr:rowOff>
    </xdr:to>
    <xdr:sp macro="" textlink="">
      <xdr:nvSpPr>
        <xdr:cNvPr id="412" name="フローチャート: 判断 411"/>
        <xdr:cNvSpPr/>
      </xdr:nvSpPr>
      <xdr:spPr>
        <a:xfrm>
          <a:off x="10426700" y="13262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152730</xdr:rowOff>
    </xdr:from>
    <xdr:to>
      <xdr:col>50</xdr:col>
      <xdr:colOff>114300</xdr:colOff>
      <xdr:row>79</xdr:row>
      <xdr:rowOff>92151</xdr:rowOff>
    </xdr:to>
    <xdr:cxnSp macro="">
      <xdr:nvCxnSpPr>
        <xdr:cNvPr id="413" name="直線コネクタ 412"/>
        <xdr:cNvCxnSpPr/>
      </xdr:nvCxnSpPr>
      <xdr:spPr>
        <a:xfrm flipV="1">
          <a:off x="8750300" y="13354380"/>
          <a:ext cx="889000" cy="28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143373</xdr:rowOff>
    </xdr:from>
    <xdr:to>
      <xdr:col>50</xdr:col>
      <xdr:colOff>165100</xdr:colOff>
      <xdr:row>77</xdr:row>
      <xdr:rowOff>73523</xdr:rowOff>
    </xdr:to>
    <xdr:sp macro="" textlink="">
      <xdr:nvSpPr>
        <xdr:cNvPr id="414" name="フローチャート: 判断 413"/>
        <xdr:cNvSpPr/>
      </xdr:nvSpPr>
      <xdr:spPr>
        <a:xfrm>
          <a:off x="9588500" y="1317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90049</xdr:rowOff>
    </xdr:from>
    <xdr:ext cx="534377" cy="259045"/>
    <xdr:sp macro="" textlink="">
      <xdr:nvSpPr>
        <xdr:cNvPr id="415" name="テキスト ボックス 414"/>
        <xdr:cNvSpPr txBox="1"/>
      </xdr:nvSpPr>
      <xdr:spPr>
        <a:xfrm>
          <a:off x="9372111" y="1294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25530</xdr:rowOff>
    </xdr:from>
    <xdr:to>
      <xdr:col>45</xdr:col>
      <xdr:colOff>177800</xdr:colOff>
      <xdr:row>79</xdr:row>
      <xdr:rowOff>92151</xdr:rowOff>
    </xdr:to>
    <xdr:cxnSp macro="">
      <xdr:nvCxnSpPr>
        <xdr:cNvPr id="416" name="直線コネクタ 415"/>
        <xdr:cNvCxnSpPr/>
      </xdr:nvCxnSpPr>
      <xdr:spPr>
        <a:xfrm>
          <a:off x="7861300" y="13398630"/>
          <a:ext cx="889000" cy="238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144188</xdr:rowOff>
    </xdr:from>
    <xdr:to>
      <xdr:col>46</xdr:col>
      <xdr:colOff>38100</xdr:colOff>
      <xdr:row>77</xdr:row>
      <xdr:rowOff>74338</xdr:rowOff>
    </xdr:to>
    <xdr:sp macro="" textlink="">
      <xdr:nvSpPr>
        <xdr:cNvPr id="417" name="フローチャート: 判断 416"/>
        <xdr:cNvSpPr/>
      </xdr:nvSpPr>
      <xdr:spPr>
        <a:xfrm>
          <a:off x="8699500" y="131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90866</xdr:rowOff>
    </xdr:from>
    <xdr:ext cx="534377" cy="259045"/>
    <xdr:sp macro="" textlink="">
      <xdr:nvSpPr>
        <xdr:cNvPr id="418" name="テキスト ボックス 417"/>
        <xdr:cNvSpPr txBox="1"/>
      </xdr:nvSpPr>
      <xdr:spPr>
        <a:xfrm>
          <a:off x="8483111" y="1294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25530</xdr:rowOff>
    </xdr:from>
    <xdr:to>
      <xdr:col>41</xdr:col>
      <xdr:colOff>50800</xdr:colOff>
      <xdr:row>78</xdr:row>
      <xdr:rowOff>52408</xdr:rowOff>
    </xdr:to>
    <xdr:cxnSp macro="">
      <xdr:nvCxnSpPr>
        <xdr:cNvPr id="419" name="直線コネクタ 418"/>
        <xdr:cNvCxnSpPr/>
      </xdr:nvCxnSpPr>
      <xdr:spPr>
        <a:xfrm flipV="1">
          <a:off x="6972300" y="13398630"/>
          <a:ext cx="889000" cy="2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22999</xdr:rowOff>
    </xdr:from>
    <xdr:to>
      <xdr:col>41</xdr:col>
      <xdr:colOff>101600</xdr:colOff>
      <xdr:row>76</xdr:row>
      <xdr:rowOff>124599</xdr:rowOff>
    </xdr:to>
    <xdr:sp macro="" textlink="">
      <xdr:nvSpPr>
        <xdr:cNvPr id="420" name="フローチャート: 判断 419"/>
        <xdr:cNvSpPr/>
      </xdr:nvSpPr>
      <xdr:spPr>
        <a:xfrm>
          <a:off x="7810500" y="13053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141125</xdr:rowOff>
    </xdr:from>
    <xdr:ext cx="534377" cy="259045"/>
    <xdr:sp macro="" textlink="">
      <xdr:nvSpPr>
        <xdr:cNvPr id="421" name="テキスト ボックス 420"/>
        <xdr:cNvSpPr txBox="1"/>
      </xdr:nvSpPr>
      <xdr:spPr>
        <a:xfrm>
          <a:off x="7594111" y="1282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106469</xdr:rowOff>
    </xdr:from>
    <xdr:to>
      <xdr:col>36</xdr:col>
      <xdr:colOff>165100</xdr:colOff>
      <xdr:row>77</xdr:row>
      <xdr:rowOff>36619</xdr:rowOff>
    </xdr:to>
    <xdr:sp macro="" textlink="">
      <xdr:nvSpPr>
        <xdr:cNvPr id="422" name="フローチャート: 判断 421"/>
        <xdr:cNvSpPr/>
      </xdr:nvSpPr>
      <xdr:spPr>
        <a:xfrm>
          <a:off x="6921500" y="13136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53146</xdr:rowOff>
    </xdr:from>
    <xdr:ext cx="534377" cy="259045"/>
    <xdr:sp macro="" textlink="">
      <xdr:nvSpPr>
        <xdr:cNvPr id="423" name="テキスト ボックス 422"/>
        <xdr:cNvSpPr txBox="1"/>
      </xdr:nvSpPr>
      <xdr:spPr>
        <a:xfrm>
          <a:off x="6705111" y="1291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56896</xdr:rowOff>
    </xdr:from>
    <xdr:to>
      <xdr:col>55</xdr:col>
      <xdr:colOff>50800</xdr:colOff>
      <xdr:row>77</xdr:row>
      <xdr:rowOff>158496</xdr:rowOff>
    </xdr:to>
    <xdr:sp macro="" textlink="">
      <xdr:nvSpPr>
        <xdr:cNvPr id="429" name="楕円 428"/>
        <xdr:cNvSpPr/>
      </xdr:nvSpPr>
      <xdr:spPr>
        <a:xfrm>
          <a:off x="10426700" y="1325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79773</xdr:rowOff>
    </xdr:from>
    <xdr:ext cx="534377" cy="259045"/>
    <xdr:sp macro="" textlink="">
      <xdr:nvSpPr>
        <xdr:cNvPr id="430" name="普通建設事業費 （ うち新規整備　）該当値テキスト"/>
        <xdr:cNvSpPr txBox="1"/>
      </xdr:nvSpPr>
      <xdr:spPr>
        <a:xfrm>
          <a:off x="10528300" y="13109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101930</xdr:rowOff>
    </xdr:from>
    <xdr:to>
      <xdr:col>50</xdr:col>
      <xdr:colOff>165100</xdr:colOff>
      <xdr:row>78</xdr:row>
      <xdr:rowOff>32080</xdr:rowOff>
    </xdr:to>
    <xdr:sp macro="" textlink="">
      <xdr:nvSpPr>
        <xdr:cNvPr id="431" name="楕円 430"/>
        <xdr:cNvSpPr/>
      </xdr:nvSpPr>
      <xdr:spPr>
        <a:xfrm>
          <a:off x="9588500" y="133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23207</xdr:rowOff>
    </xdr:from>
    <xdr:ext cx="469744" cy="259045"/>
    <xdr:sp macro="" textlink="">
      <xdr:nvSpPr>
        <xdr:cNvPr id="432" name="テキスト ボックス 431"/>
        <xdr:cNvSpPr txBox="1"/>
      </xdr:nvSpPr>
      <xdr:spPr>
        <a:xfrm>
          <a:off x="9404428" y="13396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41351</xdr:rowOff>
    </xdr:from>
    <xdr:to>
      <xdr:col>46</xdr:col>
      <xdr:colOff>38100</xdr:colOff>
      <xdr:row>79</xdr:row>
      <xdr:rowOff>142951</xdr:rowOff>
    </xdr:to>
    <xdr:sp macro="" textlink="">
      <xdr:nvSpPr>
        <xdr:cNvPr id="433" name="楕円 432"/>
        <xdr:cNvSpPr/>
      </xdr:nvSpPr>
      <xdr:spPr>
        <a:xfrm>
          <a:off x="8699500" y="1358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79</xdr:row>
      <xdr:rowOff>134078</xdr:rowOff>
    </xdr:from>
    <xdr:ext cx="378565" cy="259045"/>
    <xdr:sp macro="" textlink="">
      <xdr:nvSpPr>
        <xdr:cNvPr id="434" name="テキスト ボックス 433"/>
        <xdr:cNvSpPr txBox="1"/>
      </xdr:nvSpPr>
      <xdr:spPr>
        <a:xfrm>
          <a:off x="8561017" y="136786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146180</xdr:rowOff>
    </xdr:from>
    <xdr:to>
      <xdr:col>41</xdr:col>
      <xdr:colOff>101600</xdr:colOff>
      <xdr:row>78</xdr:row>
      <xdr:rowOff>76330</xdr:rowOff>
    </xdr:to>
    <xdr:sp macro="" textlink="">
      <xdr:nvSpPr>
        <xdr:cNvPr id="435" name="楕円 434"/>
        <xdr:cNvSpPr/>
      </xdr:nvSpPr>
      <xdr:spPr>
        <a:xfrm>
          <a:off x="7810500" y="1334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67457</xdr:rowOff>
    </xdr:from>
    <xdr:ext cx="469744" cy="259045"/>
    <xdr:sp macro="" textlink="">
      <xdr:nvSpPr>
        <xdr:cNvPr id="436" name="テキスト ボックス 435"/>
        <xdr:cNvSpPr txBox="1"/>
      </xdr:nvSpPr>
      <xdr:spPr>
        <a:xfrm>
          <a:off x="7626428" y="13440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1608</xdr:rowOff>
    </xdr:from>
    <xdr:to>
      <xdr:col>36</xdr:col>
      <xdr:colOff>165100</xdr:colOff>
      <xdr:row>78</xdr:row>
      <xdr:rowOff>103208</xdr:rowOff>
    </xdr:to>
    <xdr:sp macro="" textlink="">
      <xdr:nvSpPr>
        <xdr:cNvPr id="437" name="楕円 436"/>
        <xdr:cNvSpPr/>
      </xdr:nvSpPr>
      <xdr:spPr>
        <a:xfrm>
          <a:off x="6921500" y="133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94335</xdr:rowOff>
    </xdr:from>
    <xdr:ext cx="469744" cy="259045"/>
    <xdr:sp macro="" textlink="">
      <xdr:nvSpPr>
        <xdr:cNvPr id="438" name="テキスト ボックス 437"/>
        <xdr:cNvSpPr txBox="1"/>
      </xdr:nvSpPr>
      <xdr:spPr>
        <a:xfrm>
          <a:off x="6737428" y="13467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2" name="テキスト ボックス 45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4" name="テキスト ボックス 45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6" name="テキスト ボックス 45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8" name="テキスト ボックス 45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0" name="テキスト ボックス 45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2" name="直線コネクタ 461"/>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3"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7,364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4" name="直線コネクタ 463"/>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5"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6" name="直線コネクタ 465"/>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2787</xdr:rowOff>
    </xdr:from>
    <xdr:to>
      <xdr:col>55</xdr:col>
      <xdr:colOff>0</xdr:colOff>
      <xdr:row>98</xdr:row>
      <xdr:rowOff>31859</xdr:rowOff>
    </xdr:to>
    <xdr:cxnSp macro="">
      <xdr:nvCxnSpPr>
        <xdr:cNvPr id="467" name="直線コネクタ 466"/>
        <xdr:cNvCxnSpPr/>
      </xdr:nvCxnSpPr>
      <xdr:spPr>
        <a:xfrm>
          <a:off x="9639300" y="16804887"/>
          <a:ext cx="838200" cy="2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35958</xdr:rowOff>
    </xdr:from>
    <xdr:ext cx="534377" cy="259045"/>
    <xdr:sp macro="" textlink="">
      <xdr:nvSpPr>
        <xdr:cNvPr id="468" name="普通建設事業費 （ うち更新整備　）平均値テキスト"/>
        <xdr:cNvSpPr txBox="1"/>
      </xdr:nvSpPr>
      <xdr:spPr>
        <a:xfrm>
          <a:off x="10528300" y="16323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69" name="フローチャート: 判断 468"/>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100552</xdr:rowOff>
    </xdr:from>
    <xdr:to>
      <xdr:col>50</xdr:col>
      <xdr:colOff>114300</xdr:colOff>
      <xdr:row>98</xdr:row>
      <xdr:rowOff>2787</xdr:rowOff>
    </xdr:to>
    <xdr:cxnSp macro="">
      <xdr:nvCxnSpPr>
        <xdr:cNvPr id="470" name="直線コネクタ 469"/>
        <xdr:cNvCxnSpPr/>
      </xdr:nvCxnSpPr>
      <xdr:spPr>
        <a:xfrm>
          <a:off x="8750300" y="16731202"/>
          <a:ext cx="889000" cy="73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61640</xdr:rowOff>
    </xdr:from>
    <xdr:to>
      <xdr:col>50</xdr:col>
      <xdr:colOff>165100</xdr:colOff>
      <xdr:row>96</xdr:row>
      <xdr:rowOff>163240</xdr:rowOff>
    </xdr:to>
    <xdr:sp macro="" textlink="">
      <xdr:nvSpPr>
        <xdr:cNvPr id="471" name="フローチャート: 判断 470"/>
        <xdr:cNvSpPr/>
      </xdr:nvSpPr>
      <xdr:spPr>
        <a:xfrm>
          <a:off x="9588500" y="16520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8317</xdr:rowOff>
    </xdr:from>
    <xdr:ext cx="534377" cy="259045"/>
    <xdr:sp macro="" textlink="">
      <xdr:nvSpPr>
        <xdr:cNvPr id="472" name="テキスト ボックス 471"/>
        <xdr:cNvSpPr txBox="1"/>
      </xdr:nvSpPr>
      <xdr:spPr>
        <a:xfrm>
          <a:off x="9372111" y="16296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49137</xdr:rowOff>
    </xdr:from>
    <xdr:to>
      <xdr:col>45</xdr:col>
      <xdr:colOff>177800</xdr:colOff>
      <xdr:row>97</xdr:row>
      <xdr:rowOff>100552</xdr:rowOff>
    </xdr:to>
    <xdr:cxnSp macro="">
      <xdr:nvCxnSpPr>
        <xdr:cNvPr id="473" name="直線コネクタ 472"/>
        <xdr:cNvCxnSpPr/>
      </xdr:nvCxnSpPr>
      <xdr:spPr>
        <a:xfrm>
          <a:off x="7861300" y="16165437"/>
          <a:ext cx="889000" cy="565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106521</xdr:rowOff>
    </xdr:from>
    <xdr:to>
      <xdr:col>46</xdr:col>
      <xdr:colOff>38100</xdr:colOff>
      <xdr:row>97</xdr:row>
      <xdr:rowOff>36671</xdr:rowOff>
    </xdr:to>
    <xdr:sp macro="" textlink="">
      <xdr:nvSpPr>
        <xdr:cNvPr id="474" name="フローチャート: 判断 473"/>
        <xdr:cNvSpPr/>
      </xdr:nvSpPr>
      <xdr:spPr>
        <a:xfrm>
          <a:off x="8699500" y="16565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53198</xdr:rowOff>
    </xdr:from>
    <xdr:ext cx="534377" cy="259045"/>
    <xdr:sp macro="" textlink="">
      <xdr:nvSpPr>
        <xdr:cNvPr id="475" name="テキスト ボックス 474"/>
        <xdr:cNvSpPr txBox="1"/>
      </xdr:nvSpPr>
      <xdr:spPr>
        <a:xfrm>
          <a:off x="8483111" y="16340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49137</xdr:rowOff>
    </xdr:from>
    <xdr:to>
      <xdr:col>41</xdr:col>
      <xdr:colOff>50800</xdr:colOff>
      <xdr:row>95</xdr:row>
      <xdr:rowOff>169856</xdr:rowOff>
    </xdr:to>
    <xdr:cxnSp macro="">
      <xdr:nvCxnSpPr>
        <xdr:cNvPr id="476" name="直線コネクタ 475"/>
        <xdr:cNvCxnSpPr/>
      </xdr:nvCxnSpPr>
      <xdr:spPr>
        <a:xfrm flipV="1">
          <a:off x="6972300" y="16165437"/>
          <a:ext cx="889000" cy="29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153918</xdr:rowOff>
    </xdr:from>
    <xdr:to>
      <xdr:col>41</xdr:col>
      <xdr:colOff>101600</xdr:colOff>
      <xdr:row>97</xdr:row>
      <xdr:rowOff>84068</xdr:rowOff>
    </xdr:to>
    <xdr:sp macro="" textlink="">
      <xdr:nvSpPr>
        <xdr:cNvPr id="477" name="フローチャート: 判断 476"/>
        <xdr:cNvSpPr/>
      </xdr:nvSpPr>
      <xdr:spPr>
        <a:xfrm>
          <a:off x="7810500" y="1661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75195</xdr:rowOff>
    </xdr:from>
    <xdr:ext cx="534377" cy="259045"/>
    <xdr:sp macro="" textlink="">
      <xdr:nvSpPr>
        <xdr:cNvPr id="478" name="テキスト ボックス 477"/>
        <xdr:cNvSpPr txBox="1"/>
      </xdr:nvSpPr>
      <xdr:spPr>
        <a:xfrm>
          <a:off x="7594111" y="16705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18,587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7632</xdr:rowOff>
    </xdr:from>
    <xdr:to>
      <xdr:col>36</xdr:col>
      <xdr:colOff>165100</xdr:colOff>
      <xdr:row>97</xdr:row>
      <xdr:rowOff>109232</xdr:rowOff>
    </xdr:to>
    <xdr:sp macro="" textlink="">
      <xdr:nvSpPr>
        <xdr:cNvPr id="479" name="フローチャート: 判断 478"/>
        <xdr:cNvSpPr/>
      </xdr:nvSpPr>
      <xdr:spPr>
        <a:xfrm>
          <a:off x="6921500" y="1663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100359</xdr:rowOff>
    </xdr:from>
    <xdr:ext cx="534377" cy="259045"/>
    <xdr:sp macro="" textlink="">
      <xdr:nvSpPr>
        <xdr:cNvPr id="480" name="テキスト ボックス 479"/>
        <xdr:cNvSpPr txBox="1"/>
      </xdr:nvSpPr>
      <xdr:spPr>
        <a:xfrm>
          <a:off x="6705111" y="1673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152509</xdr:rowOff>
    </xdr:from>
    <xdr:to>
      <xdr:col>55</xdr:col>
      <xdr:colOff>50800</xdr:colOff>
      <xdr:row>98</xdr:row>
      <xdr:rowOff>82659</xdr:rowOff>
    </xdr:to>
    <xdr:sp macro="" textlink="">
      <xdr:nvSpPr>
        <xdr:cNvPr id="486" name="楕円 485"/>
        <xdr:cNvSpPr/>
      </xdr:nvSpPr>
      <xdr:spPr>
        <a:xfrm>
          <a:off x="10426700" y="1678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67436</xdr:rowOff>
    </xdr:from>
    <xdr:ext cx="469744" cy="259045"/>
    <xdr:sp macro="" textlink="">
      <xdr:nvSpPr>
        <xdr:cNvPr id="487" name="普通建設事業費 （ うち更新整備　）該当値テキスト"/>
        <xdr:cNvSpPr txBox="1"/>
      </xdr:nvSpPr>
      <xdr:spPr>
        <a:xfrm>
          <a:off x="10528300" y="16698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123437</xdr:rowOff>
    </xdr:from>
    <xdr:to>
      <xdr:col>50</xdr:col>
      <xdr:colOff>165100</xdr:colOff>
      <xdr:row>98</xdr:row>
      <xdr:rowOff>53587</xdr:rowOff>
    </xdr:to>
    <xdr:sp macro="" textlink="">
      <xdr:nvSpPr>
        <xdr:cNvPr id="488" name="楕円 487"/>
        <xdr:cNvSpPr/>
      </xdr:nvSpPr>
      <xdr:spPr>
        <a:xfrm>
          <a:off x="9588500" y="1675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44714</xdr:rowOff>
    </xdr:from>
    <xdr:ext cx="534377" cy="259045"/>
    <xdr:sp macro="" textlink="">
      <xdr:nvSpPr>
        <xdr:cNvPr id="489" name="テキスト ボックス 488"/>
        <xdr:cNvSpPr txBox="1"/>
      </xdr:nvSpPr>
      <xdr:spPr>
        <a:xfrm>
          <a:off x="9372111" y="1684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49752</xdr:rowOff>
    </xdr:from>
    <xdr:to>
      <xdr:col>46</xdr:col>
      <xdr:colOff>38100</xdr:colOff>
      <xdr:row>97</xdr:row>
      <xdr:rowOff>151352</xdr:rowOff>
    </xdr:to>
    <xdr:sp macro="" textlink="">
      <xdr:nvSpPr>
        <xdr:cNvPr id="490" name="楕円 489"/>
        <xdr:cNvSpPr/>
      </xdr:nvSpPr>
      <xdr:spPr>
        <a:xfrm>
          <a:off x="8699500" y="1668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142479</xdr:rowOff>
    </xdr:from>
    <xdr:ext cx="534377" cy="259045"/>
    <xdr:sp macro="" textlink="">
      <xdr:nvSpPr>
        <xdr:cNvPr id="491" name="テキスト ボックス 490"/>
        <xdr:cNvSpPr txBox="1"/>
      </xdr:nvSpPr>
      <xdr:spPr>
        <a:xfrm>
          <a:off x="8483111" y="16773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93</xdr:row>
      <xdr:rowOff>169787</xdr:rowOff>
    </xdr:from>
    <xdr:to>
      <xdr:col>41</xdr:col>
      <xdr:colOff>101600</xdr:colOff>
      <xdr:row>94</xdr:row>
      <xdr:rowOff>99937</xdr:rowOff>
    </xdr:to>
    <xdr:sp macro="" textlink="">
      <xdr:nvSpPr>
        <xdr:cNvPr id="492" name="楕円 491"/>
        <xdr:cNvSpPr/>
      </xdr:nvSpPr>
      <xdr:spPr>
        <a:xfrm>
          <a:off x="7810500" y="1611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116464</xdr:rowOff>
    </xdr:from>
    <xdr:ext cx="534377" cy="259045"/>
    <xdr:sp macro="" textlink="">
      <xdr:nvSpPr>
        <xdr:cNvPr id="493" name="テキスト ボックス 492"/>
        <xdr:cNvSpPr txBox="1"/>
      </xdr:nvSpPr>
      <xdr:spPr>
        <a:xfrm>
          <a:off x="7594111" y="1588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44,754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119056</xdr:rowOff>
    </xdr:from>
    <xdr:to>
      <xdr:col>36</xdr:col>
      <xdr:colOff>165100</xdr:colOff>
      <xdr:row>96</xdr:row>
      <xdr:rowOff>49206</xdr:rowOff>
    </xdr:to>
    <xdr:sp macro="" textlink="">
      <xdr:nvSpPr>
        <xdr:cNvPr id="494" name="楕円 493"/>
        <xdr:cNvSpPr/>
      </xdr:nvSpPr>
      <xdr:spPr>
        <a:xfrm>
          <a:off x="6921500" y="16406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65733</xdr:rowOff>
    </xdr:from>
    <xdr:ext cx="534377" cy="259045"/>
    <xdr:sp macro="" textlink="">
      <xdr:nvSpPr>
        <xdr:cNvPr id="495" name="テキスト ボックス 494"/>
        <xdr:cNvSpPr txBox="1"/>
      </xdr:nvSpPr>
      <xdr:spPr>
        <a:xfrm>
          <a:off x="6705111" y="16182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29,417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6" name="直線コネクタ 50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7" name="テキスト ボックス 50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8" name="直線コネクタ 50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9" name="テキスト ボックス 508"/>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0" name="直線コネクタ 50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1" name="テキスト ボックス 510"/>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2" name="直線コネクタ 51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3" name="テキスト ボックス 512"/>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4" name="直線コネクタ 51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5" name="テキスト ボックス 514"/>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19" name="直線コネクタ 518"/>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0"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1" name="直線コネクタ 52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2"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3" name="直線コネクタ 522"/>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23419</xdr:rowOff>
    </xdr:from>
    <xdr:to>
      <xdr:col>85</xdr:col>
      <xdr:colOff>127000</xdr:colOff>
      <xdr:row>39</xdr:row>
      <xdr:rowOff>43155</xdr:rowOff>
    </xdr:to>
    <xdr:cxnSp macro="">
      <xdr:nvCxnSpPr>
        <xdr:cNvPr id="524" name="直線コネクタ 523"/>
        <xdr:cNvCxnSpPr/>
      </xdr:nvCxnSpPr>
      <xdr:spPr>
        <a:xfrm flipV="1">
          <a:off x="15481300" y="6709969"/>
          <a:ext cx="838200" cy="19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106291</xdr:rowOff>
    </xdr:from>
    <xdr:ext cx="469744" cy="259045"/>
    <xdr:sp macro="" textlink="">
      <xdr:nvSpPr>
        <xdr:cNvPr id="525" name="災害復旧事業費平均値テキスト"/>
        <xdr:cNvSpPr txBox="1"/>
      </xdr:nvSpPr>
      <xdr:spPr>
        <a:xfrm>
          <a:off x="16370300" y="6449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6" name="フローチャート: 判断 525"/>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43155</xdr:rowOff>
    </xdr:from>
    <xdr:to>
      <xdr:col>81</xdr:col>
      <xdr:colOff>50800</xdr:colOff>
      <xdr:row>39</xdr:row>
      <xdr:rowOff>44450</xdr:rowOff>
    </xdr:to>
    <xdr:cxnSp macro="">
      <xdr:nvCxnSpPr>
        <xdr:cNvPr id="527" name="直線コネクタ 526"/>
        <xdr:cNvCxnSpPr/>
      </xdr:nvCxnSpPr>
      <xdr:spPr>
        <a:xfrm flipV="1">
          <a:off x="14592300" y="6729705"/>
          <a:ext cx="889000" cy="1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155042</xdr:rowOff>
    </xdr:from>
    <xdr:to>
      <xdr:col>81</xdr:col>
      <xdr:colOff>101600</xdr:colOff>
      <xdr:row>39</xdr:row>
      <xdr:rowOff>85192</xdr:rowOff>
    </xdr:to>
    <xdr:sp macro="" textlink="">
      <xdr:nvSpPr>
        <xdr:cNvPr id="528" name="フローチャート: 判断 527"/>
        <xdr:cNvSpPr/>
      </xdr:nvSpPr>
      <xdr:spPr>
        <a:xfrm>
          <a:off x="15430500" y="667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101719</xdr:rowOff>
    </xdr:from>
    <xdr:ext cx="378565" cy="259045"/>
    <xdr:sp macro="" textlink="">
      <xdr:nvSpPr>
        <xdr:cNvPr id="529" name="テキスト ボックス 528"/>
        <xdr:cNvSpPr txBox="1"/>
      </xdr:nvSpPr>
      <xdr:spPr>
        <a:xfrm>
          <a:off x="15292017" y="6445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0" name="直線コネクタ 52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161099</xdr:rowOff>
    </xdr:from>
    <xdr:to>
      <xdr:col>76</xdr:col>
      <xdr:colOff>165100</xdr:colOff>
      <xdr:row>39</xdr:row>
      <xdr:rowOff>91249</xdr:rowOff>
    </xdr:to>
    <xdr:sp macro="" textlink="">
      <xdr:nvSpPr>
        <xdr:cNvPr id="531" name="フローチャート: 判断 530"/>
        <xdr:cNvSpPr/>
      </xdr:nvSpPr>
      <xdr:spPr>
        <a:xfrm>
          <a:off x="14541500" y="6676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107776</xdr:rowOff>
    </xdr:from>
    <xdr:ext cx="378565" cy="259045"/>
    <xdr:sp macro="" textlink="">
      <xdr:nvSpPr>
        <xdr:cNvPr id="532" name="テキスト ボックス 531"/>
        <xdr:cNvSpPr txBox="1"/>
      </xdr:nvSpPr>
      <xdr:spPr>
        <a:xfrm>
          <a:off x="14403017" y="64514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3" name="直線コネクタ 53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153480</xdr:rowOff>
    </xdr:from>
    <xdr:to>
      <xdr:col>72</xdr:col>
      <xdr:colOff>38100</xdr:colOff>
      <xdr:row>39</xdr:row>
      <xdr:rowOff>83630</xdr:rowOff>
    </xdr:to>
    <xdr:sp macro="" textlink="">
      <xdr:nvSpPr>
        <xdr:cNvPr id="534" name="フローチャート: 判断 533"/>
        <xdr:cNvSpPr/>
      </xdr:nvSpPr>
      <xdr:spPr>
        <a:xfrm>
          <a:off x="13652500" y="666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100156</xdr:rowOff>
    </xdr:from>
    <xdr:ext cx="378565" cy="259045"/>
    <xdr:sp macro="" textlink="">
      <xdr:nvSpPr>
        <xdr:cNvPr id="535" name="テキスト ボックス 534"/>
        <xdr:cNvSpPr txBox="1"/>
      </xdr:nvSpPr>
      <xdr:spPr>
        <a:xfrm>
          <a:off x="13514017" y="6443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152756</xdr:rowOff>
    </xdr:from>
    <xdr:to>
      <xdr:col>67</xdr:col>
      <xdr:colOff>101600</xdr:colOff>
      <xdr:row>39</xdr:row>
      <xdr:rowOff>82906</xdr:rowOff>
    </xdr:to>
    <xdr:sp macro="" textlink="">
      <xdr:nvSpPr>
        <xdr:cNvPr id="536" name="フローチャート: 判断 535"/>
        <xdr:cNvSpPr/>
      </xdr:nvSpPr>
      <xdr:spPr>
        <a:xfrm>
          <a:off x="12763500" y="666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99433</xdr:rowOff>
    </xdr:from>
    <xdr:ext cx="378565" cy="259045"/>
    <xdr:sp macro="" textlink="">
      <xdr:nvSpPr>
        <xdr:cNvPr id="537" name="テキスト ボックス 536"/>
        <xdr:cNvSpPr txBox="1"/>
      </xdr:nvSpPr>
      <xdr:spPr>
        <a:xfrm>
          <a:off x="12625017" y="644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144069</xdr:rowOff>
    </xdr:from>
    <xdr:to>
      <xdr:col>85</xdr:col>
      <xdr:colOff>177800</xdr:colOff>
      <xdr:row>39</xdr:row>
      <xdr:rowOff>74219</xdr:rowOff>
    </xdr:to>
    <xdr:sp macro="" textlink="">
      <xdr:nvSpPr>
        <xdr:cNvPr id="543" name="楕円 542"/>
        <xdr:cNvSpPr/>
      </xdr:nvSpPr>
      <xdr:spPr>
        <a:xfrm>
          <a:off x="16268700" y="66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61841</xdr:rowOff>
    </xdr:from>
    <xdr:ext cx="378565" cy="259045"/>
    <xdr:sp macro="" textlink="">
      <xdr:nvSpPr>
        <xdr:cNvPr id="544" name="災害復旧事業費該当値テキスト"/>
        <xdr:cNvSpPr txBox="1"/>
      </xdr:nvSpPr>
      <xdr:spPr>
        <a:xfrm>
          <a:off x="16370300" y="6576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163805</xdr:rowOff>
    </xdr:from>
    <xdr:to>
      <xdr:col>81</xdr:col>
      <xdr:colOff>101600</xdr:colOff>
      <xdr:row>39</xdr:row>
      <xdr:rowOff>93955</xdr:rowOff>
    </xdr:to>
    <xdr:sp macro="" textlink="">
      <xdr:nvSpPr>
        <xdr:cNvPr id="545" name="楕円 544"/>
        <xdr:cNvSpPr/>
      </xdr:nvSpPr>
      <xdr:spPr>
        <a:xfrm>
          <a:off x="15430500" y="6678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85082</xdr:rowOff>
    </xdr:from>
    <xdr:ext cx="313932" cy="259045"/>
    <xdr:sp macro="" textlink="">
      <xdr:nvSpPr>
        <xdr:cNvPr id="546" name="テキスト ボックス 545"/>
        <xdr:cNvSpPr txBox="1"/>
      </xdr:nvSpPr>
      <xdr:spPr>
        <a:xfrm>
          <a:off x="15324333" y="67716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7" name="楕円 54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8" name="テキスト ボックス 54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9" name="楕円 54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0" name="テキスト ボックス 54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1" name="楕円 55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2" name="テキスト ボックス 55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4" name="テキスト ボックス 56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6" name="テキスト ボックス 56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8" name="直線コネクタ 56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3" name="直線コネクタ 57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フローチャート: 判断 57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6" name="直線コネクタ 57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7" name="フローチャート: 判断 57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8" name="テキスト ボックス 57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9" name="直線コネクタ 57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0" name="フローチャート: 判断 57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1" name="テキスト ボックス 58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2" name="直線コネクタ 58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3" name="フローチャート: 判断 58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4" name="テキスト ボックス 58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5" name="フローチャート: 判断 58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6" name="テキスト ボックス 58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2" name="楕円 59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4" name="楕円 59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5" name="テキスト ボックス 59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6" name="楕円 59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7" name="テキスト ボックス 59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8" name="楕円 59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9" name="テキスト ボックス 59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0" name="楕円 59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1" name="テキスト ボックス 60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2" name="テキスト ボックス 611"/>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3" name="直線コネクタ 612"/>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4" name="テキスト ボックス 613"/>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8" name="テキスト ボックス 617"/>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0" name="テキスト ボックス 61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2" name="直線コネクタ 621"/>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3"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4" name="直線コネクタ 623"/>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5"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6" name="直線コネクタ 625"/>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121641</xdr:rowOff>
    </xdr:from>
    <xdr:to>
      <xdr:col>85</xdr:col>
      <xdr:colOff>127000</xdr:colOff>
      <xdr:row>75</xdr:row>
      <xdr:rowOff>163331</xdr:rowOff>
    </xdr:to>
    <xdr:cxnSp macro="">
      <xdr:nvCxnSpPr>
        <xdr:cNvPr id="627" name="直線コネクタ 626"/>
        <xdr:cNvCxnSpPr/>
      </xdr:nvCxnSpPr>
      <xdr:spPr>
        <a:xfrm>
          <a:off x="15481300" y="12980391"/>
          <a:ext cx="8382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8"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29" name="フローチャート: 判断 628"/>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121641</xdr:rowOff>
    </xdr:from>
    <xdr:to>
      <xdr:col>81</xdr:col>
      <xdr:colOff>50800</xdr:colOff>
      <xdr:row>75</xdr:row>
      <xdr:rowOff>148816</xdr:rowOff>
    </xdr:to>
    <xdr:cxnSp macro="">
      <xdr:nvCxnSpPr>
        <xdr:cNvPr id="630" name="直線コネクタ 629"/>
        <xdr:cNvCxnSpPr/>
      </xdr:nvCxnSpPr>
      <xdr:spPr>
        <a:xfrm flipV="1">
          <a:off x="14592300" y="1298039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163224</xdr:rowOff>
    </xdr:from>
    <xdr:to>
      <xdr:col>81</xdr:col>
      <xdr:colOff>101600</xdr:colOff>
      <xdr:row>76</xdr:row>
      <xdr:rowOff>93374</xdr:rowOff>
    </xdr:to>
    <xdr:sp macro="" textlink="">
      <xdr:nvSpPr>
        <xdr:cNvPr id="631" name="フローチャート: 判断 630"/>
        <xdr:cNvSpPr/>
      </xdr:nvSpPr>
      <xdr:spPr>
        <a:xfrm>
          <a:off x="15430500" y="1302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84501</xdr:rowOff>
    </xdr:from>
    <xdr:ext cx="534377" cy="259045"/>
    <xdr:sp macro="" textlink="">
      <xdr:nvSpPr>
        <xdr:cNvPr id="632" name="テキスト ボックス 631"/>
        <xdr:cNvSpPr txBox="1"/>
      </xdr:nvSpPr>
      <xdr:spPr>
        <a:xfrm>
          <a:off x="15214111" y="1311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140729</xdr:rowOff>
    </xdr:from>
    <xdr:to>
      <xdr:col>76</xdr:col>
      <xdr:colOff>114300</xdr:colOff>
      <xdr:row>75</xdr:row>
      <xdr:rowOff>148816</xdr:rowOff>
    </xdr:to>
    <xdr:cxnSp macro="">
      <xdr:nvCxnSpPr>
        <xdr:cNvPr id="633" name="直線コネクタ 632"/>
        <xdr:cNvCxnSpPr/>
      </xdr:nvCxnSpPr>
      <xdr:spPr>
        <a:xfrm>
          <a:off x="13703300" y="12999479"/>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149565</xdr:rowOff>
    </xdr:from>
    <xdr:to>
      <xdr:col>76</xdr:col>
      <xdr:colOff>165100</xdr:colOff>
      <xdr:row>76</xdr:row>
      <xdr:rowOff>79715</xdr:rowOff>
    </xdr:to>
    <xdr:sp macro="" textlink="">
      <xdr:nvSpPr>
        <xdr:cNvPr id="634" name="フローチャート: 判断 633"/>
        <xdr:cNvSpPr/>
      </xdr:nvSpPr>
      <xdr:spPr>
        <a:xfrm>
          <a:off x="14541500" y="13008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70842</xdr:rowOff>
    </xdr:from>
    <xdr:ext cx="534377" cy="259045"/>
    <xdr:sp macro="" textlink="">
      <xdr:nvSpPr>
        <xdr:cNvPr id="635" name="テキスト ボックス 634"/>
        <xdr:cNvSpPr txBox="1"/>
      </xdr:nvSpPr>
      <xdr:spPr>
        <a:xfrm>
          <a:off x="14325111" y="1310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125584</xdr:rowOff>
    </xdr:from>
    <xdr:to>
      <xdr:col>71</xdr:col>
      <xdr:colOff>177800</xdr:colOff>
      <xdr:row>75</xdr:row>
      <xdr:rowOff>140729</xdr:rowOff>
    </xdr:to>
    <xdr:cxnSp macro="">
      <xdr:nvCxnSpPr>
        <xdr:cNvPr id="636" name="直線コネクタ 635"/>
        <xdr:cNvCxnSpPr/>
      </xdr:nvCxnSpPr>
      <xdr:spPr>
        <a:xfrm>
          <a:off x="12814300" y="12984334"/>
          <a:ext cx="889000" cy="1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102130</xdr:rowOff>
    </xdr:from>
    <xdr:to>
      <xdr:col>72</xdr:col>
      <xdr:colOff>38100</xdr:colOff>
      <xdr:row>76</xdr:row>
      <xdr:rowOff>32280</xdr:rowOff>
    </xdr:to>
    <xdr:sp macro="" textlink="">
      <xdr:nvSpPr>
        <xdr:cNvPr id="637" name="フローチャート: 判断 636"/>
        <xdr:cNvSpPr/>
      </xdr:nvSpPr>
      <xdr:spPr>
        <a:xfrm>
          <a:off x="13652500" y="12960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23407</xdr:rowOff>
    </xdr:from>
    <xdr:ext cx="534377" cy="259045"/>
    <xdr:sp macro="" textlink="">
      <xdr:nvSpPr>
        <xdr:cNvPr id="638" name="テキスト ボックス 637"/>
        <xdr:cNvSpPr txBox="1"/>
      </xdr:nvSpPr>
      <xdr:spPr>
        <a:xfrm>
          <a:off x="13436111" y="1305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50724</xdr:rowOff>
    </xdr:from>
    <xdr:to>
      <xdr:col>67</xdr:col>
      <xdr:colOff>101600</xdr:colOff>
      <xdr:row>75</xdr:row>
      <xdr:rowOff>152324</xdr:rowOff>
    </xdr:to>
    <xdr:sp macro="" textlink="">
      <xdr:nvSpPr>
        <xdr:cNvPr id="639" name="フローチャート: 判断 638"/>
        <xdr:cNvSpPr/>
      </xdr:nvSpPr>
      <xdr:spPr>
        <a:xfrm>
          <a:off x="12763500" y="129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168851</xdr:rowOff>
    </xdr:from>
    <xdr:ext cx="534377" cy="259045"/>
    <xdr:sp macro="" textlink="">
      <xdr:nvSpPr>
        <xdr:cNvPr id="640" name="テキスト ボックス 639"/>
        <xdr:cNvSpPr txBox="1"/>
      </xdr:nvSpPr>
      <xdr:spPr>
        <a:xfrm>
          <a:off x="12547111" y="12684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112532</xdr:rowOff>
    </xdr:from>
    <xdr:to>
      <xdr:col>85</xdr:col>
      <xdr:colOff>177800</xdr:colOff>
      <xdr:row>76</xdr:row>
      <xdr:rowOff>42683</xdr:rowOff>
    </xdr:to>
    <xdr:sp macro="" textlink="">
      <xdr:nvSpPr>
        <xdr:cNvPr id="646" name="楕円 645"/>
        <xdr:cNvSpPr/>
      </xdr:nvSpPr>
      <xdr:spPr>
        <a:xfrm>
          <a:off x="16268700" y="1297128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90959</xdr:rowOff>
    </xdr:from>
    <xdr:ext cx="534377" cy="259045"/>
    <xdr:sp macro="" textlink="">
      <xdr:nvSpPr>
        <xdr:cNvPr id="647" name="公債費該当値テキスト"/>
        <xdr:cNvSpPr txBox="1"/>
      </xdr:nvSpPr>
      <xdr:spPr>
        <a:xfrm>
          <a:off x="16370300" y="12949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70841</xdr:rowOff>
    </xdr:from>
    <xdr:to>
      <xdr:col>81</xdr:col>
      <xdr:colOff>101600</xdr:colOff>
      <xdr:row>76</xdr:row>
      <xdr:rowOff>991</xdr:rowOff>
    </xdr:to>
    <xdr:sp macro="" textlink="">
      <xdr:nvSpPr>
        <xdr:cNvPr id="648" name="楕円 647"/>
        <xdr:cNvSpPr/>
      </xdr:nvSpPr>
      <xdr:spPr>
        <a:xfrm>
          <a:off x="15430500" y="12929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17518</xdr:rowOff>
    </xdr:from>
    <xdr:ext cx="534377" cy="259045"/>
    <xdr:sp macro="" textlink="">
      <xdr:nvSpPr>
        <xdr:cNvPr id="649" name="テキスト ボックス 648"/>
        <xdr:cNvSpPr txBox="1"/>
      </xdr:nvSpPr>
      <xdr:spPr>
        <a:xfrm>
          <a:off x="15214111" y="12704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98016</xdr:rowOff>
    </xdr:from>
    <xdr:to>
      <xdr:col>76</xdr:col>
      <xdr:colOff>165100</xdr:colOff>
      <xdr:row>76</xdr:row>
      <xdr:rowOff>28166</xdr:rowOff>
    </xdr:to>
    <xdr:sp macro="" textlink="">
      <xdr:nvSpPr>
        <xdr:cNvPr id="650" name="楕円 649"/>
        <xdr:cNvSpPr/>
      </xdr:nvSpPr>
      <xdr:spPr>
        <a:xfrm>
          <a:off x="14541500" y="1295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44693</xdr:rowOff>
    </xdr:from>
    <xdr:ext cx="534377" cy="259045"/>
    <xdr:sp macro="" textlink="">
      <xdr:nvSpPr>
        <xdr:cNvPr id="651" name="テキスト ボックス 650"/>
        <xdr:cNvSpPr txBox="1"/>
      </xdr:nvSpPr>
      <xdr:spPr>
        <a:xfrm>
          <a:off x="14325111" y="12731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89929</xdr:rowOff>
    </xdr:from>
    <xdr:to>
      <xdr:col>72</xdr:col>
      <xdr:colOff>38100</xdr:colOff>
      <xdr:row>76</xdr:row>
      <xdr:rowOff>20079</xdr:rowOff>
    </xdr:to>
    <xdr:sp macro="" textlink="">
      <xdr:nvSpPr>
        <xdr:cNvPr id="652" name="楕円 651"/>
        <xdr:cNvSpPr/>
      </xdr:nvSpPr>
      <xdr:spPr>
        <a:xfrm>
          <a:off x="13652500" y="1294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36606</xdr:rowOff>
    </xdr:from>
    <xdr:ext cx="534377" cy="259045"/>
    <xdr:sp macro="" textlink="">
      <xdr:nvSpPr>
        <xdr:cNvPr id="653" name="テキスト ボックス 652"/>
        <xdr:cNvSpPr txBox="1"/>
      </xdr:nvSpPr>
      <xdr:spPr>
        <a:xfrm>
          <a:off x="13436111" y="12723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74784</xdr:rowOff>
    </xdr:from>
    <xdr:to>
      <xdr:col>67</xdr:col>
      <xdr:colOff>101600</xdr:colOff>
      <xdr:row>76</xdr:row>
      <xdr:rowOff>4933</xdr:rowOff>
    </xdr:to>
    <xdr:sp macro="" textlink="">
      <xdr:nvSpPr>
        <xdr:cNvPr id="654" name="楕円 653"/>
        <xdr:cNvSpPr/>
      </xdr:nvSpPr>
      <xdr:spPr>
        <a:xfrm>
          <a:off x="12763500" y="1293353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167512</xdr:rowOff>
    </xdr:from>
    <xdr:ext cx="534377" cy="259045"/>
    <xdr:sp macro="" textlink="">
      <xdr:nvSpPr>
        <xdr:cNvPr id="655" name="テキスト ボックス 654"/>
        <xdr:cNvSpPr txBox="1"/>
      </xdr:nvSpPr>
      <xdr:spPr>
        <a:xfrm>
          <a:off x="12547111" y="13026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6" name="直線コネクタ 66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7" name="テキスト ボックス 666"/>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8" name="直線コネクタ 66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9" name="テキスト ボックス 66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0" name="直線コネクタ 66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1" name="テキスト ボックス 67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2" name="直線コネクタ 67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73" name="テキスト ボックス 67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5" name="テキスト ボックス 67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159817</xdr:rowOff>
    </xdr:from>
    <xdr:to>
      <xdr:col>85</xdr:col>
      <xdr:colOff>126364</xdr:colOff>
      <xdr:row>98</xdr:row>
      <xdr:rowOff>120817</xdr:rowOff>
    </xdr:to>
    <xdr:cxnSp macro="">
      <xdr:nvCxnSpPr>
        <xdr:cNvPr id="677" name="直線コネクタ 676"/>
        <xdr:cNvCxnSpPr/>
      </xdr:nvCxnSpPr>
      <xdr:spPr>
        <a:xfrm flipV="1">
          <a:off x="16317595" y="15590317"/>
          <a:ext cx="1269" cy="1332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124644</xdr:rowOff>
    </xdr:from>
    <xdr:ext cx="378565" cy="259045"/>
    <xdr:sp macro="" textlink="">
      <xdr:nvSpPr>
        <xdr:cNvPr id="678" name="積立金最小値テキスト"/>
        <xdr:cNvSpPr txBox="1"/>
      </xdr:nvSpPr>
      <xdr:spPr>
        <a:xfrm>
          <a:off x="16370300" y="169267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120817</xdr:rowOff>
    </xdr:from>
    <xdr:to>
      <xdr:col>86</xdr:col>
      <xdr:colOff>25400</xdr:colOff>
      <xdr:row>98</xdr:row>
      <xdr:rowOff>120817</xdr:rowOff>
    </xdr:to>
    <xdr:cxnSp macro="">
      <xdr:nvCxnSpPr>
        <xdr:cNvPr id="679" name="直線コネクタ 678"/>
        <xdr:cNvCxnSpPr/>
      </xdr:nvCxnSpPr>
      <xdr:spPr>
        <a:xfrm>
          <a:off x="16230600" y="1692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106494</xdr:rowOff>
    </xdr:from>
    <xdr:ext cx="534377" cy="259045"/>
    <xdr:sp macro="" textlink="">
      <xdr:nvSpPr>
        <xdr:cNvPr id="680" name="積立金最大値テキスト"/>
        <xdr:cNvSpPr txBox="1"/>
      </xdr:nvSpPr>
      <xdr:spPr>
        <a:xfrm>
          <a:off x="16370300" y="15365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159817</xdr:rowOff>
    </xdr:from>
    <xdr:to>
      <xdr:col>86</xdr:col>
      <xdr:colOff>25400</xdr:colOff>
      <xdr:row>90</xdr:row>
      <xdr:rowOff>159817</xdr:rowOff>
    </xdr:to>
    <xdr:cxnSp macro="">
      <xdr:nvCxnSpPr>
        <xdr:cNvPr id="681" name="直線コネクタ 680"/>
        <xdr:cNvCxnSpPr/>
      </xdr:nvCxnSpPr>
      <xdr:spPr>
        <a:xfrm>
          <a:off x="16230600" y="1559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72445</xdr:rowOff>
    </xdr:from>
    <xdr:to>
      <xdr:col>85</xdr:col>
      <xdr:colOff>127000</xdr:colOff>
      <xdr:row>98</xdr:row>
      <xdr:rowOff>112771</xdr:rowOff>
    </xdr:to>
    <xdr:cxnSp macro="">
      <xdr:nvCxnSpPr>
        <xdr:cNvPr id="682" name="直線コネクタ 681"/>
        <xdr:cNvCxnSpPr/>
      </xdr:nvCxnSpPr>
      <xdr:spPr>
        <a:xfrm flipV="1">
          <a:off x="15481300" y="16874545"/>
          <a:ext cx="838200" cy="40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12839</xdr:rowOff>
    </xdr:from>
    <xdr:ext cx="469744" cy="259045"/>
    <xdr:sp macro="" textlink="">
      <xdr:nvSpPr>
        <xdr:cNvPr id="683" name="積立金平均値テキスト"/>
        <xdr:cNvSpPr txBox="1"/>
      </xdr:nvSpPr>
      <xdr:spPr>
        <a:xfrm>
          <a:off x="16370300" y="16472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161412</xdr:rowOff>
    </xdr:from>
    <xdr:to>
      <xdr:col>85</xdr:col>
      <xdr:colOff>177800</xdr:colOff>
      <xdr:row>97</xdr:row>
      <xdr:rowOff>91562</xdr:rowOff>
    </xdr:to>
    <xdr:sp macro="" textlink="">
      <xdr:nvSpPr>
        <xdr:cNvPr id="684" name="フローチャート: 判断 683"/>
        <xdr:cNvSpPr/>
      </xdr:nvSpPr>
      <xdr:spPr>
        <a:xfrm>
          <a:off x="16268700" y="166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100243</xdr:rowOff>
    </xdr:from>
    <xdr:to>
      <xdr:col>81</xdr:col>
      <xdr:colOff>50800</xdr:colOff>
      <xdr:row>98</xdr:row>
      <xdr:rowOff>112771</xdr:rowOff>
    </xdr:to>
    <xdr:cxnSp macro="">
      <xdr:nvCxnSpPr>
        <xdr:cNvPr id="685" name="直線コネクタ 684"/>
        <xdr:cNvCxnSpPr/>
      </xdr:nvCxnSpPr>
      <xdr:spPr>
        <a:xfrm>
          <a:off x="14592300" y="16902343"/>
          <a:ext cx="889000" cy="1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22743</xdr:rowOff>
    </xdr:from>
    <xdr:to>
      <xdr:col>81</xdr:col>
      <xdr:colOff>101600</xdr:colOff>
      <xdr:row>97</xdr:row>
      <xdr:rowOff>124343</xdr:rowOff>
    </xdr:to>
    <xdr:sp macro="" textlink="">
      <xdr:nvSpPr>
        <xdr:cNvPr id="686" name="フローチャート: 判断 685"/>
        <xdr:cNvSpPr/>
      </xdr:nvSpPr>
      <xdr:spPr>
        <a:xfrm>
          <a:off x="15430500" y="1665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140870</xdr:rowOff>
    </xdr:from>
    <xdr:ext cx="469744" cy="259045"/>
    <xdr:sp macro="" textlink="">
      <xdr:nvSpPr>
        <xdr:cNvPr id="687" name="テキスト ボックス 686"/>
        <xdr:cNvSpPr txBox="1"/>
      </xdr:nvSpPr>
      <xdr:spPr>
        <a:xfrm>
          <a:off x="15246428" y="16428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89774</xdr:rowOff>
    </xdr:from>
    <xdr:to>
      <xdr:col>76</xdr:col>
      <xdr:colOff>114300</xdr:colOff>
      <xdr:row>98</xdr:row>
      <xdr:rowOff>100243</xdr:rowOff>
    </xdr:to>
    <xdr:cxnSp macro="">
      <xdr:nvCxnSpPr>
        <xdr:cNvPr id="688" name="直線コネクタ 687"/>
        <xdr:cNvCxnSpPr/>
      </xdr:nvCxnSpPr>
      <xdr:spPr>
        <a:xfrm>
          <a:off x="13703300" y="16891874"/>
          <a:ext cx="889000" cy="1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171379</xdr:rowOff>
    </xdr:from>
    <xdr:to>
      <xdr:col>76</xdr:col>
      <xdr:colOff>165100</xdr:colOff>
      <xdr:row>97</xdr:row>
      <xdr:rowOff>101529</xdr:rowOff>
    </xdr:to>
    <xdr:sp macro="" textlink="">
      <xdr:nvSpPr>
        <xdr:cNvPr id="689" name="フローチャート: 判断 688"/>
        <xdr:cNvSpPr/>
      </xdr:nvSpPr>
      <xdr:spPr>
        <a:xfrm>
          <a:off x="14541500" y="16630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118056</xdr:rowOff>
    </xdr:from>
    <xdr:ext cx="469744" cy="259045"/>
    <xdr:sp macro="" textlink="">
      <xdr:nvSpPr>
        <xdr:cNvPr id="690" name="テキスト ボックス 689"/>
        <xdr:cNvSpPr txBox="1"/>
      </xdr:nvSpPr>
      <xdr:spPr>
        <a:xfrm>
          <a:off x="14357428" y="16405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96540</xdr:rowOff>
    </xdr:from>
    <xdr:to>
      <xdr:col>71</xdr:col>
      <xdr:colOff>177800</xdr:colOff>
      <xdr:row>98</xdr:row>
      <xdr:rowOff>89774</xdr:rowOff>
    </xdr:to>
    <xdr:cxnSp macro="">
      <xdr:nvCxnSpPr>
        <xdr:cNvPr id="691" name="直線コネクタ 690"/>
        <xdr:cNvCxnSpPr/>
      </xdr:nvCxnSpPr>
      <xdr:spPr>
        <a:xfrm>
          <a:off x="12814300" y="16727190"/>
          <a:ext cx="889000" cy="16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97129</xdr:rowOff>
    </xdr:from>
    <xdr:to>
      <xdr:col>72</xdr:col>
      <xdr:colOff>38100</xdr:colOff>
      <xdr:row>97</xdr:row>
      <xdr:rowOff>27279</xdr:rowOff>
    </xdr:to>
    <xdr:sp macro="" textlink="">
      <xdr:nvSpPr>
        <xdr:cNvPr id="692" name="フローチャート: 判断 691"/>
        <xdr:cNvSpPr/>
      </xdr:nvSpPr>
      <xdr:spPr>
        <a:xfrm>
          <a:off x="13652500" y="1655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43806</xdr:rowOff>
    </xdr:from>
    <xdr:ext cx="469744" cy="259045"/>
    <xdr:sp macro="" textlink="">
      <xdr:nvSpPr>
        <xdr:cNvPr id="693" name="テキスト ボックス 692"/>
        <xdr:cNvSpPr txBox="1"/>
      </xdr:nvSpPr>
      <xdr:spPr>
        <a:xfrm>
          <a:off x="13468428" y="16331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165298</xdr:rowOff>
    </xdr:from>
    <xdr:to>
      <xdr:col>67</xdr:col>
      <xdr:colOff>101600</xdr:colOff>
      <xdr:row>97</xdr:row>
      <xdr:rowOff>95448</xdr:rowOff>
    </xdr:to>
    <xdr:sp macro="" textlink="">
      <xdr:nvSpPr>
        <xdr:cNvPr id="694" name="フローチャート: 判断 693"/>
        <xdr:cNvSpPr/>
      </xdr:nvSpPr>
      <xdr:spPr>
        <a:xfrm>
          <a:off x="12763500" y="1662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111975</xdr:rowOff>
    </xdr:from>
    <xdr:ext cx="469744" cy="259045"/>
    <xdr:sp macro="" textlink="">
      <xdr:nvSpPr>
        <xdr:cNvPr id="695" name="テキスト ボックス 694"/>
        <xdr:cNvSpPr txBox="1"/>
      </xdr:nvSpPr>
      <xdr:spPr>
        <a:xfrm>
          <a:off x="12579428" y="16399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21645</xdr:rowOff>
    </xdr:from>
    <xdr:to>
      <xdr:col>85</xdr:col>
      <xdr:colOff>177800</xdr:colOff>
      <xdr:row>98</xdr:row>
      <xdr:rowOff>123245</xdr:rowOff>
    </xdr:to>
    <xdr:sp macro="" textlink="">
      <xdr:nvSpPr>
        <xdr:cNvPr id="701" name="楕円 700"/>
        <xdr:cNvSpPr/>
      </xdr:nvSpPr>
      <xdr:spPr>
        <a:xfrm>
          <a:off x="16268700" y="1682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108022</xdr:rowOff>
    </xdr:from>
    <xdr:ext cx="469744" cy="259045"/>
    <xdr:sp macro="" textlink="">
      <xdr:nvSpPr>
        <xdr:cNvPr id="702" name="積立金該当値テキスト"/>
        <xdr:cNvSpPr txBox="1"/>
      </xdr:nvSpPr>
      <xdr:spPr>
        <a:xfrm>
          <a:off x="16370300" y="16738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61971</xdr:rowOff>
    </xdr:from>
    <xdr:to>
      <xdr:col>81</xdr:col>
      <xdr:colOff>101600</xdr:colOff>
      <xdr:row>98</xdr:row>
      <xdr:rowOff>163571</xdr:rowOff>
    </xdr:to>
    <xdr:sp macro="" textlink="">
      <xdr:nvSpPr>
        <xdr:cNvPr id="703" name="楕円 702"/>
        <xdr:cNvSpPr/>
      </xdr:nvSpPr>
      <xdr:spPr>
        <a:xfrm>
          <a:off x="15430500" y="16864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98</xdr:row>
      <xdr:rowOff>154698</xdr:rowOff>
    </xdr:from>
    <xdr:ext cx="378565" cy="259045"/>
    <xdr:sp macro="" textlink="">
      <xdr:nvSpPr>
        <xdr:cNvPr id="704" name="テキスト ボックス 703"/>
        <xdr:cNvSpPr txBox="1"/>
      </xdr:nvSpPr>
      <xdr:spPr>
        <a:xfrm>
          <a:off x="15292017" y="16956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49443</xdr:rowOff>
    </xdr:from>
    <xdr:to>
      <xdr:col>76</xdr:col>
      <xdr:colOff>165100</xdr:colOff>
      <xdr:row>98</xdr:row>
      <xdr:rowOff>151043</xdr:rowOff>
    </xdr:to>
    <xdr:sp macro="" textlink="">
      <xdr:nvSpPr>
        <xdr:cNvPr id="705" name="楕円 704"/>
        <xdr:cNvSpPr/>
      </xdr:nvSpPr>
      <xdr:spPr>
        <a:xfrm>
          <a:off x="14541500" y="16851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98</xdr:row>
      <xdr:rowOff>142170</xdr:rowOff>
    </xdr:from>
    <xdr:ext cx="378565" cy="259045"/>
    <xdr:sp macro="" textlink="">
      <xdr:nvSpPr>
        <xdr:cNvPr id="706" name="テキスト ボックス 705"/>
        <xdr:cNvSpPr txBox="1"/>
      </xdr:nvSpPr>
      <xdr:spPr>
        <a:xfrm>
          <a:off x="14403017" y="169442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38974</xdr:rowOff>
    </xdr:from>
    <xdr:to>
      <xdr:col>72</xdr:col>
      <xdr:colOff>38100</xdr:colOff>
      <xdr:row>98</xdr:row>
      <xdr:rowOff>140574</xdr:rowOff>
    </xdr:to>
    <xdr:sp macro="" textlink="">
      <xdr:nvSpPr>
        <xdr:cNvPr id="707" name="楕円 706"/>
        <xdr:cNvSpPr/>
      </xdr:nvSpPr>
      <xdr:spPr>
        <a:xfrm>
          <a:off x="13652500" y="1684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131701</xdr:rowOff>
    </xdr:from>
    <xdr:ext cx="469744" cy="259045"/>
    <xdr:sp macro="" textlink="">
      <xdr:nvSpPr>
        <xdr:cNvPr id="708" name="テキスト ボックス 707"/>
        <xdr:cNvSpPr txBox="1"/>
      </xdr:nvSpPr>
      <xdr:spPr>
        <a:xfrm>
          <a:off x="13468428" y="16933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45740</xdr:rowOff>
    </xdr:from>
    <xdr:to>
      <xdr:col>67</xdr:col>
      <xdr:colOff>101600</xdr:colOff>
      <xdr:row>97</xdr:row>
      <xdr:rowOff>147340</xdr:rowOff>
    </xdr:to>
    <xdr:sp macro="" textlink="">
      <xdr:nvSpPr>
        <xdr:cNvPr id="709" name="楕円 708"/>
        <xdr:cNvSpPr/>
      </xdr:nvSpPr>
      <xdr:spPr>
        <a:xfrm>
          <a:off x="12763500" y="16676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138467</xdr:rowOff>
    </xdr:from>
    <xdr:ext cx="469744" cy="259045"/>
    <xdr:sp macro="" textlink="">
      <xdr:nvSpPr>
        <xdr:cNvPr id="710" name="テキスト ボックス 709"/>
        <xdr:cNvSpPr txBox="1"/>
      </xdr:nvSpPr>
      <xdr:spPr>
        <a:xfrm>
          <a:off x="12579428" y="16769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0" name="テキスト ボックス 72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6" name="直線コネクタ 735"/>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39"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0" name="直線コネクタ 739"/>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97409</xdr:rowOff>
    </xdr:from>
    <xdr:to>
      <xdr:col>116</xdr:col>
      <xdr:colOff>63500</xdr:colOff>
      <xdr:row>37</xdr:row>
      <xdr:rowOff>115860</xdr:rowOff>
    </xdr:to>
    <xdr:cxnSp macro="">
      <xdr:nvCxnSpPr>
        <xdr:cNvPr id="741" name="直線コネクタ 740"/>
        <xdr:cNvCxnSpPr/>
      </xdr:nvCxnSpPr>
      <xdr:spPr>
        <a:xfrm flipV="1">
          <a:off x="21323300" y="6441059"/>
          <a:ext cx="838200" cy="1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29608</xdr:rowOff>
    </xdr:from>
    <xdr:ext cx="469744" cy="259045"/>
    <xdr:sp macro="" textlink="">
      <xdr:nvSpPr>
        <xdr:cNvPr id="742" name="投資及び出資金平均値テキスト"/>
        <xdr:cNvSpPr txBox="1"/>
      </xdr:nvSpPr>
      <xdr:spPr>
        <a:xfrm>
          <a:off x="22212300" y="6373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3" name="フローチャート: 判断 742"/>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115860</xdr:rowOff>
    </xdr:from>
    <xdr:to>
      <xdr:col>111</xdr:col>
      <xdr:colOff>177800</xdr:colOff>
      <xdr:row>37</xdr:row>
      <xdr:rowOff>126474</xdr:rowOff>
    </xdr:to>
    <xdr:cxnSp macro="">
      <xdr:nvCxnSpPr>
        <xdr:cNvPr id="744" name="直線コネクタ 743"/>
        <xdr:cNvCxnSpPr/>
      </xdr:nvCxnSpPr>
      <xdr:spPr>
        <a:xfrm flipV="1">
          <a:off x="20434300" y="6459510"/>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28321</xdr:rowOff>
    </xdr:from>
    <xdr:to>
      <xdr:col>112</xdr:col>
      <xdr:colOff>38100</xdr:colOff>
      <xdr:row>38</xdr:row>
      <xdr:rowOff>129921</xdr:rowOff>
    </xdr:to>
    <xdr:sp macro="" textlink="">
      <xdr:nvSpPr>
        <xdr:cNvPr id="745" name="フローチャート: 判断 744"/>
        <xdr:cNvSpPr/>
      </xdr:nvSpPr>
      <xdr:spPr>
        <a:xfrm>
          <a:off x="21272500" y="6543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121048</xdr:rowOff>
    </xdr:from>
    <xdr:ext cx="469744" cy="259045"/>
    <xdr:sp macro="" textlink="">
      <xdr:nvSpPr>
        <xdr:cNvPr id="746" name="テキスト ボックス 745"/>
        <xdr:cNvSpPr txBox="1"/>
      </xdr:nvSpPr>
      <xdr:spPr>
        <a:xfrm>
          <a:off x="21088428" y="663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34</xdr:row>
      <xdr:rowOff>125821</xdr:rowOff>
    </xdr:from>
    <xdr:to>
      <xdr:col>107</xdr:col>
      <xdr:colOff>50800</xdr:colOff>
      <xdr:row>37</xdr:row>
      <xdr:rowOff>126474</xdr:rowOff>
    </xdr:to>
    <xdr:cxnSp macro="">
      <xdr:nvCxnSpPr>
        <xdr:cNvPr id="747" name="直線コネクタ 746"/>
        <xdr:cNvCxnSpPr/>
      </xdr:nvCxnSpPr>
      <xdr:spPr>
        <a:xfrm>
          <a:off x="19545300" y="5955121"/>
          <a:ext cx="889000" cy="515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3665</xdr:rowOff>
    </xdr:from>
    <xdr:to>
      <xdr:col>107</xdr:col>
      <xdr:colOff>101600</xdr:colOff>
      <xdr:row>38</xdr:row>
      <xdr:rowOff>105265</xdr:rowOff>
    </xdr:to>
    <xdr:sp macro="" textlink="">
      <xdr:nvSpPr>
        <xdr:cNvPr id="748" name="フローチャート: 判断 747"/>
        <xdr:cNvSpPr/>
      </xdr:nvSpPr>
      <xdr:spPr>
        <a:xfrm>
          <a:off x="20383500" y="6518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96392</xdr:rowOff>
    </xdr:from>
    <xdr:ext cx="469744" cy="259045"/>
    <xdr:sp macro="" textlink="">
      <xdr:nvSpPr>
        <xdr:cNvPr id="749" name="テキスト ボックス 748"/>
        <xdr:cNvSpPr txBox="1"/>
      </xdr:nvSpPr>
      <xdr:spPr>
        <a:xfrm>
          <a:off x="20199428" y="6611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34</xdr:row>
      <xdr:rowOff>125821</xdr:rowOff>
    </xdr:from>
    <xdr:to>
      <xdr:col>102</xdr:col>
      <xdr:colOff>114300</xdr:colOff>
      <xdr:row>37</xdr:row>
      <xdr:rowOff>123535</xdr:rowOff>
    </xdr:to>
    <xdr:cxnSp macro="">
      <xdr:nvCxnSpPr>
        <xdr:cNvPr id="750" name="直線コネクタ 749"/>
        <xdr:cNvCxnSpPr/>
      </xdr:nvCxnSpPr>
      <xdr:spPr>
        <a:xfrm flipV="1">
          <a:off x="18656300" y="5955121"/>
          <a:ext cx="889000" cy="5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166787</xdr:rowOff>
    </xdr:from>
    <xdr:to>
      <xdr:col>102</xdr:col>
      <xdr:colOff>165100</xdr:colOff>
      <xdr:row>38</xdr:row>
      <xdr:rowOff>96937</xdr:rowOff>
    </xdr:to>
    <xdr:sp macro="" textlink="">
      <xdr:nvSpPr>
        <xdr:cNvPr id="751" name="フローチャート: 判断 750"/>
        <xdr:cNvSpPr/>
      </xdr:nvSpPr>
      <xdr:spPr>
        <a:xfrm>
          <a:off x="19494500" y="65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88064</xdr:rowOff>
    </xdr:from>
    <xdr:ext cx="469744" cy="259045"/>
    <xdr:sp macro="" textlink="">
      <xdr:nvSpPr>
        <xdr:cNvPr id="752" name="テキスト ボックス 751"/>
        <xdr:cNvSpPr txBox="1"/>
      </xdr:nvSpPr>
      <xdr:spPr>
        <a:xfrm>
          <a:off x="19310428" y="6603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68000</xdr:rowOff>
    </xdr:from>
    <xdr:to>
      <xdr:col>98</xdr:col>
      <xdr:colOff>38100</xdr:colOff>
      <xdr:row>38</xdr:row>
      <xdr:rowOff>169600</xdr:rowOff>
    </xdr:to>
    <xdr:sp macro="" textlink="">
      <xdr:nvSpPr>
        <xdr:cNvPr id="753" name="フローチャート: 判断 752"/>
        <xdr:cNvSpPr/>
      </xdr:nvSpPr>
      <xdr:spPr>
        <a:xfrm>
          <a:off x="18605500" y="658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160727</xdr:rowOff>
    </xdr:from>
    <xdr:ext cx="378565" cy="259045"/>
    <xdr:sp macro="" textlink="">
      <xdr:nvSpPr>
        <xdr:cNvPr id="754" name="テキスト ボックス 753"/>
        <xdr:cNvSpPr txBox="1"/>
      </xdr:nvSpPr>
      <xdr:spPr>
        <a:xfrm>
          <a:off x="18467017" y="66758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46609</xdr:rowOff>
    </xdr:from>
    <xdr:to>
      <xdr:col>116</xdr:col>
      <xdr:colOff>114300</xdr:colOff>
      <xdr:row>37</xdr:row>
      <xdr:rowOff>148209</xdr:rowOff>
    </xdr:to>
    <xdr:sp macro="" textlink="">
      <xdr:nvSpPr>
        <xdr:cNvPr id="760" name="楕円 759"/>
        <xdr:cNvSpPr/>
      </xdr:nvSpPr>
      <xdr:spPr>
        <a:xfrm>
          <a:off x="22110700" y="6390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69486</xdr:rowOff>
    </xdr:from>
    <xdr:ext cx="469744" cy="259045"/>
    <xdr:sp macro="" textlink="">
      <xdr:nvSpPr>
        <xdr:cNvPr id="761" name="投資及び出資金該当値テキスト"/>
        <xdr:cNvSpPr txBox="1"/>
      </xdr:nvSpPr>
      <xdr:spPr>
        <a:xfrm>
          <a:off x="22212300" y="624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65060</xdr:rowOff>
    </xdr:from>
    <xdr:to>
      <xdr:col>112</xdr:col>
      <xdr:colOff>38100</xdr:colOff>
      <xdr:row>37</xdr:row>
      <xdr:rowOff>166660</xdr:rowOff>
    </xdr:to>
    <xdr:sp macro="" textlink="">
      <xdr:nvSpPr>
        <xdr:cNvPr id="762" name="楕円 761"/>
        <xdr:cNvSpPr/>
      </xdr:nvSpPr>
      <xdr:spPr>
        <a:xfrm>
          <a:off x="21272500" y="640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11737</xdr:rowOff>
    </xdr:from>
    <xdr:ext cx="469744" cy="259045"/>
    <xdr:sp macro="" textlink="">
      <xdr:nvSpPr>
        <xdr:cNvPr id="763" name="テキスト ボックス 762"/>
        <xdr:cNvSpPr txBox="1"/>
      </xdr:nvSpPr>
      <xdr:spPr>
        <a:xfrm>
          <a:off x="21088428" y="6183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75674</xdr:rowOff>
    </xdr:from>
    <xdr:to>
      <xdr:col>107</xdr:col>
      <xdr:colOff>101600</xdr:colOff>
      <xdr:row>38</xdr:row>
      <xdr:rowOff>5824</xdr:rowOff>
    </xdr:to>
    <xdr:sp macro="" textlink="">
      <xdr:nvSpPr>
        <xdr:cNvPr id="764" name="楕円 763"/>
        <xdr:cNvSpPr/>
      </xdr:nvSpPr>
      <xdr:spPr>
        <a:xfrm>
          <a:off x="20383500" y="6419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22351</xdr:rowOff>
    </xdr:from>
    <xdr:ext cx="469744" cy="259045"/>
    <xdr:sp macro="" textlink="">
      <xdr:nvSpPr>
        <xdr:cNvPr id="765" name="テキスト ボックス 764"/>
        <xdr:cNvSpPr txBox="1"/>
      </xdr:nvSpPr>
      <xdr:spPr>
        <a:xfrm>
          <a:off x="20199428" y="6194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34</xdr:row>
      <xdr:rowOff>75021</xdr:rowOff>
    </xdr:from>
    <xdr:to>
      <xdr:col>102</xdr:col>
      <xdr:colOff>165100</xdr:colOff>
      <xdr:row>35</xdr:row>
      <xdr:rowOff>5171</xdr:rowOff>
    </xdr:to>
    <xdr:sp macro="" textlink="">
      <xdr:nvSpPr>
        <xdr:cNvPr id="766" name="楕円 765"/>
        <xdr:cNvSpPr/>
      </xdr:nvSpPr>
      <xdr:spPr>
        <a:xfrm>
          <a:off x="19494500" y="5904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21698</xdr:rowOff>
    </xdr:from>
    <xdr:ext cx="469744" cy="259045"/>
    <xdr:sp macro="" textlink="">
      <xdr:nvSpPr>
        <xdr:cNvPr id="767" name="テキスト ボックス 766"/>
        <xdr:cNvSpPr txBox="1"/>
      </xdr:nvSpPr>
      <xdr:spPr>
        <a:xfrm>
          <a:off x="19310428" y="567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72735</xdr:rowOff>
    </xdr:from>
    <xdr:to>
      <xdr:col>98</xdr:col>
      <xdr:colOff>38100</xdr:colOff>
      <xdr:row>38</xdr:row>
      <xdr:rowOff>2885</xdr:rowOff>
    </xdr:to>
    <xdr:sp macro="" textlink="">
      <xdr:nvSpPr>
        <xdr:cNvPr id="768" name="楕円 767"/>
        <xdr:cNvSpPr/>
      </xdr:nvSpPr>
      <xdr:spPr>
        <a:xfrm>
          <a:off x="18605500" y="641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19412</xdr:rowOff>
    </xdr:from>
    <xdr:ext cx="469744" cy="259045"/>
    <xdr:sp macro="" textlink="">
      <xdr:nvSpPr>
        <xdr:cNvPr id="769" name="テキスト ボックス 768"/>
        <xdr:cNvSpPr txBox="1"/>
      </xdr:nvSpPr>
      <xdr:spPr>
        <a:xfrm>
          <a:off x="18421428" y="6191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1" name="テキスト ボックス 790"/>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3" name="テキスト ボックス 792"/>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5" name="直線コネクタ 794"/>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6"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797" name="直線コネクタ 796"/>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798"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49,198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799" name="直線コネクタ 798"/>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44765</xdr:rowOff>
    </xdr:from>
    <xdr:to>
      <xdr:col>116</xdr:col>
      <xdr:colOff>63500</xdr:colOff>
      <xdr:row>59</xdr:row>
      <xdr:rowOff>52277</xdr:rowOff>
    </xdr:to>
    <xdr:cxnSp macro="">
      <xdr:nvCxnSpPr>
        <xdr:cNvPr id="800" name="直線コネクタ 799"/>
        <xdr:cNvCxnSpPr/>
      </xdr:nvCxnSpPr>
      <xdr:spPr>
        <a:xfrm flipV="1">
          <a:off x="21323300" y="10160315"/>
          <a:ext cx="838200" cy="7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23766</xdr:rowOff>
    </xdr:from>
    <xdr:ext cx="469744" cy="259045"/>
    <xdr:sp macro="" textlink="">
      <xdr:nvSpPr>
        <xdr:cNvPr id="801" name="貸付金平均値テキスト"/>
        <xdr:cNvSpPr txBox="1"/>
      </xdr:nvSpPr>
      <xdr:spPr>
        <a:xfrm>
          <a:off x="22212300" y="9796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2" name="フローチャート: 判断 801"/>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52277</xdr:rowOff>
    </xdr:from>
    <xdr:to>
      <xdr:col>111</xdr:col>
      <xdr:colOff>177800</xdr:colOff>
      <xdr:row>59</xdr:row>
      <xdr:rowOff>56653</xdr:rowOff>
    </xdr:to>
    <xdr:cxnSp macro="">
      <xdr:nvCxnSpPr>
        <xdr:cNvPr id="803" name="直線コネクタ 802"/>
        <xdr:cNvCxnSpPr/>
      </xdr:nvCxnSpPr>
      <xdr:spPr>
        <a:xfrm flipV="1">
          <a:off x="20434300" y="10167827"/>
          <a:ext cx="889000" cy="4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7453</xdr:rowOff>
    </xdr:from>
    <xdr:to>
      <xdr:col>112</xdr:col>
      <xdr:colOff>38100</xdr:colOff>
      <xdr:row>58</xdr:row>
      <xdr:rowOff>109053</xdr:rowOff>
    </xdr:to>
    <xdr:sp macro="" textlink="">
      <xdr:nvSpPr>
        <xdr:cNvPr id="804" name="フローチャート: 判断 803"/>
        <xdr:cNvSpPr/>
      </xdr:nvSpPr>
      <xdr:spPr>
        <a:xfrm>
          <a:off x="21272500" y="9951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125580</xdr:rowOff>
    </xdr:from>
    <xdr:ext cx="469744" cy="259045"/>
    <xdr:sp macro="" textlink="">
      <xdr:nvSpPr>
        <xdr:cNvPr id="805" name="テキスト ボックス 804"/>
        <xdr:cNvSpPr txBox="1"/>
      </xdr:nvSpPr>
      <xdr:spPr>
        <a:xfrm>
          <a:off x="21088428" y="9726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56653</xdr:rowOff>
    </xdr:from>
    <xdr:to>
      <xdr:col>107</xdr:col>
      <xdr:colOff>50800</xdr:colOff>
      <xdr:row>59</xdr:row>
      <xdr:rowOff>59755</xdr:rowOff>
    </xdr:to>
    <xdr:cxnSp macro="">
      <xdr:nvCxnSpPr>
        <xdr:cNvPr id="806" name="直線コネクタ 805"/>
        <xdr:cNvCxnSpPr/>
      </xdr:nvCxnSpPr>
      <xdr:spPr>
        <a:xfrm flipV="1">
          <a:off x="19545300" y="10172203"/>
          <a:ext cx="889000" cy="3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156762</xdr:rowOff>
    </xdr:from>
    <xdr:to>
      <xdr:col>107</xdr:col>
      <xdr:colOff>101600</xdr:colOff>
      <xdr:row>58</xdr:row>
      <xdr:rowOff>86912</xdr:rowOff>
    </xdr:to>
    <xdr:sp macro="" textlink="">
      <xdr:nvSpPr>
        <xdr:cNvPr id="807" name="フローチャート: 判断 806"/>
        <xdr:cNvSpPr/>
      </xdr:nvSpPr>
      <xdr:spPr>
        <a:xfrm>
          <a:off x="20383500" y="9929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103439</xdr:rowOff>
    </xdr:from>
    <xdr:ext cx="469744" cy="259045"/>
    <xdr:sp macro="" textlink="">
      <xdr:nvSpPr>
        <xdr:cNvPr id="808" name="テキスト ボックス 807"/>
        <xdr:cNvSpPr txBox="1"/>
      </xdr:nvSpPr>
      <xdr:spPr>
        <a:xfrm>
          <a:off x="20199428" y="9704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55771</xdr:rowOff>
    </xdr:from>
    <xdr:to>
      <xdr:col>102</xdr:col>
      <xdr:colOff>114300</xdr:colOff>
      <xdr:row>59</xdr:row>
      <xdr:rowOff>59755</xdr:rowOff>
    </xdr:to>
    <xdr:cxnSp macro="">
      <xdr:nvCxnSpPr>
        <xdr:cNvPr id="809" name="直線コネクタ 808"/>
        <xdr:cNvCxnSpPr/>
      </xdr:nvCxnSpPr>
      <xdr:spPr>
        <a:xfrm>
          <a:off x="18656300" y="10171321"/>
          <a:ext cx="889000" cy="3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114340</xdr:rowOff>
    </xdr:from>
    <xdr:to>
      <xdr:col>102</xdr:col>
      <xdr:colOff>165100</xdr:colOff>
      <xdr:row>58</xdr:row>
      <xdr:rowOff>44490</xdr:rowOff>
    </xdr:to>
    <xdr:sp macro="" textlink="">
      <xdr:nvSpPr>
        <xdr:cNvPr id="810" name="フローチャート: 判断 809"/>
        <xdr:cNvSpPr/>
      </xdr:nvSpPr>
      <xdr:spPr>
        <a:xfrm>
          <a:off x="19494500" y="988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61017</xdr:rowOff>
    </xdr:from>
    <xdr:ext cx="469744" cy="259045"/>
    <xdr:sp macro="" textlink="">
      <xdr:nvSpPr>
        <xdr:cNvPr id="811" name="テキスト ボックス 810"/>
        <xdr:cNvSpPr txBox="1"/>
      </xdr:nvSpPr>
      <xdr:spPr>
        <a:xfrm>
          <a:off x="19310428" y="966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106143</xdr:rowOff>
    </xdr:from>
    <xdr:to>
      <xdr:col>98</xdr:col>
      <xdr:colOff>38100</xdr:colOff>
      <xdr:row>58</xdr:row>
      <xdr:rowOff>36293</xdr:rowOff>
    </xdr:to>
    <xdr:sp macro="" textlink="">
      <xdr:nvSpPr>
        <xdr:cNvPr id="812" name="フローチャート: 判断 811"/>
        <xdr:cNvSpPr/>
      </xdr:nvSpPr>
      <xdr:spPr>
        <a:xfrm>
          <a:off x="18605500" y="987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52820</xdr:rowOff>
    </xdr:from>
    <xdr:ext cx="469744" cy="259045"/>
    <xdr:sp macro="" textlink="">
      <xdr:nvSpPr>
        <xdr:cNvPr id="813" name="テキスト ボックス 812"/>
        <xdr:cNvSpPr txBox="1"/>
      </xdr:nvSpPr>
      <xdr:spPr>
        <a:xfrm>
          <a:off x="18421428" y="9654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165415</xdr:rowOff>
    </xdr:from>
    <xdr:to>
      <xdr:col>116</xdr:col>
      <xdr:colOff>114300</xdr:colOff>
      <xdr:row>59</xdr:row>
      <xdr:rowOff>95565</xdr:rowOff>
    </xdr:to>
    <xdr:sp macro="" textlink="">
      <xdr:nvSpPr>
        <xdr:cNvPr id="819" name="楕円 818"/>
        <xdr:cNvSpPr/>
      </xdr:nvSpPr>
      <xdr:spPr>
        <a:xfrm>
          <a:off x="22110700" y="1010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80342</xdr:rowOff>
    </xdr:from>
    <xdr:ext cx="469744" cy="259045"/>
    <xdr:sp macro="" textlink="">
      <xdr:nvSpPr>
        <xdr:cNvPr id="820" name="貸付金該当値テキスト"/>
        <xdr:cNvSpPr txBox="1"/>
      </xdr:nvSpPr>
      <xdr:spPr>
        <a:xfrm>
          <a:off x="22212300" y="1002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1477</xdr:rowOff>
    </xdr:from>
    <xdr:to>
      <xdr:col>112</xdr:col>
      <xdr:colOff>38100</xdr:colOff>
      <xdr:row>59</xdr:row>
      <xdr:rowOff>103077</xdr:rowOff>
    </xdr:to>
    <xdr:sp macro="" textlink="">
      <xdr:nvSpPr>
        <xdr:cNvPr id="821" name="楕円 820"/>
        <xdr:cNvSpPr/>
      </xdr:nvSpPr>
      <xdr:spPr>
        <a:xfrm>
          <a:off x="21272500" y="10117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94204</xdr:rowOff>
    </xdr:from>
    <xdr:ext cx="469744" cy="259045"/>
    <xdr:sp macro="" textlink="">
      <xdr:nvSpPr>
        <xdr:cNvPr id="822" name="テキスト ボックス 821"/>
        <xdr:cNvSpPr txBox="1"/>
      </xdr:nvSpPr>
      <xdr:spPr>
        <a:xfrm>
          <a:off x="21088428" y="1020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5853</xdr:rowOff>
    </xdr:from>
    <xdr:to>
      <xdr:col>107</xdr:col>
      <xdr:colOff>101600</xdr:colOff>
      <xdr:row>59</xdr:row>
      <xdr:rowOff>107453</xdr:rowOff>
    </xdr:to>
    <xdr:sp macro="" textlink="">
      <xdr:nvSpPr>
        <xdr:cNvPr id="823" name="楕円 822"/>
        <xdr:cNvSpPr/>
      </xdr:nvSpPr>
      <xdr:spPr>
        <a:xfrm>
          <a:off x="20383500" y="10121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98580</xdr:rowOff>
    </xdr:from>
    <xdr:ext cx="469744" cy="259045"/>
    <xdr:sp macro="" textlink="">
      <xdr:nvSpPr>
        <xdr:cNvPr id="824" name="テキスト ボックス 823"/>
        <xdr:cNvSpPr txBox="1"/>
      </xdr:nvSpPr>
      <xdr:spPr>
        <a:xfrm>
          <a:off x="20199428" y="10214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8955</xdr:rowOff>
    </xdr:from>
    <xdr:to>
      <xdr:col>102</xdr:col>
      <xdr:colOff>165100</xdr:colOff>
      <xdr:row>59</xdr:row>
      <xdr:rowOff>110555</xdr:rowOff>
    </xdr:to>
    <xdr:sp macro="" textlink="">
      <xdr:nvSpPr>
        <xdr:cNvPr id="825" name="楕円 824"/>
        <xdr:cNvSpPr/>
      </xdr:nvSpPr>
      <xdr:spPr>
        <a:xfrm>
          <a:off x="19494500" y="1012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101682</xdr:rowOff>
    </xdr:from>
    <xdr:ext cx="469744" cy="259045"/>
    <xdr:sp macro="" textlink="">
      <xdr:nvSpPr>
        <xdr:cNvPr id="826" name="テキスト ボックス 825"/>
        <xdr:cNvSpPr txBox="1"/>
      </xdr:nvSpPr>
      <xdr:spPr>
        <a:xfrm>
          <a:off x="19310428" y="102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4971</xdr:rowOff>
    </xdr:from>
    <xdr:to>
      <xdr:col>98</xdr:col>
      <xdr:colOff>38100</xdr:colOff>
      <xdr:row>59</xdr:row>
      <xdr:rowOff>106571</xdr:rowOff>
    </xdr:to>
    <xdr:sp macro="" textlink="">
      <xdr:nvSpPr>
        <xdr:cNvPr id="827" name="楕円 826"/>
        <xdr:cNvSpPr/>
      </xdr:nvSpPr>
      <xdr:spPr>
        <a:xfrm>
          <a:off x="18605500" y="10120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97698</xdr:rowOff>
    </xdr:from>
    <xdr:ext cx="469744" cy="259045"/>
    <xdr:sp macro="" textlink="">
      <xdr:nvSpPr>
        <xdr:cNvPr id="828" name="テキスト ボックス 827"/>
        <xdr:cNvSpPr txBox="1"/>
      </xdr:nvSpPr>
      <xdr:spPr>
        <a:xfrm>
          <a:off x="18421428" y="10213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9" name="テキスト ボックス 838"/>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0" name="直線コネクタ 83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1" name="テキスト ボックス 840"/>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2" name="直線コネクタ 84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3" name="テキスト ボックス 84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4" name="直線コネクタ 84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5" name="テキスト ボックス 844"/>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6" name="直線コネクタ 84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7" name="テキスト ボックス 846"/>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8" name="直線コネクタ 84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49" name="テキスト ボックス 848"/>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1" name="テキスト ボックス 85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3" name="直線コネクタ 852"/>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4"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5" name="直線コネクタ 854"/>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6"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57,244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57" name="直線コネクタ 856"/>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89332</xdr:rowOff>
    </xdr:from>
    <xdr:to>
      <xdr:col>116</xdr:col>
      <xdr:colOff>63500</xdr:colOff>
      <xdr:row>75</xdr:row>
      <xdr:rowOff>105601</xdr:rowOff>
    </xdr:to>
    <xdr:cxnSp macro="">
      <xdr:nvCxnSpPr>
        <xdr:cNvPr id="858" name="直線コネクタ 857"/>
        <xdr:cNvCxnSpPr/>
      </xdr:nvCxnSpPr>
      <xdr:spPr>
        <a:xfrm flipV="1">
          <a:off x="21323300" y="12948082"/>
          <a:ext cx="838200" cy="16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61650</xdr:rowOff>
    </xdr:from>
    <xdr:ext cx="534377" cy="259045"/>
    <xdr:sp macro="" textlink="">
      <xdr:nvSpPr>
        <xdr:cNvPr id="859" name="繰出金平均値テキスト"/>
        <xdr:cNvSpPr txBox="1"/>
      </xdr:nvSpPr>
      <xdr:spPr>
        <a:xfrm>
          <a:off x="22212300" y="12920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0" name="フローチャート: 判断 859"/>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105601</xdr:rowOff>
    </xdr:from>
    <xdr:to>
      <xdr:col>111</xdr:col>
      <xdr:colOff>177800</xdr:colOff>
      <xdr:row>75</xdr:row>
      <xdr:rowOff>148234</xdr:rowOff>
    </xdr:to>
    <xdr:cxnSp macro="">
      <xdr:nvCxnSpPr>
        <xdr:cNvPr id="861" name="直線コネクタ 860"/>
        <xdr:cNvCxnSpPr/>
      </xdr:nvCxnSpPr>
      <xdr:spPr>
        <a:xfrm flipV="1">
          <a:off x="20434300" y="12964351"/>
          <a:ext cx="889000" cy="4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27330</xdr:rowOff>
    </xdr:from>
    <xdr:to>
      <xdr:col>112</xdr:col>
      <xdr:colOff>38100</xdr:colOff>
      <xdr:row>76</xdr:row>
      <xdr:rowOff>128930</xdr:rowOff>
    </xdr:to>
    <xdr:sp macro="" textlink="">
      <xdr:nvSpPr>
        <xdr:cNvPr id="862" name="フローチャート: 判断 861"/>
        <xdr:cNvSpPr/>
      </xdr:nvSpPr>
      <xdr:spPr>
        <a:xfrm>
          <a:off x="21272500" y="13057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120057</xdr:rowOff>
    </xdr:from>
    <xdr:ext cx="534377" cy="259045"/>
    <xdr:sp macro="" textlink="">
      <xdr:nvSpPr>
        <xdr:cNvPr id="863" name="テキスト ボックス 862"/>
        <xdr:cNvSpPr txBox="1"/>
      </xdr:nvSpPr>
      <xdr:spPr>
        <a:xfrm>
          <a:off x="21056111" y="1315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32,616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128156</xdr:rowOff>
    </xdr:from>
    <xdr:to>
      <xdr:col>107</xdr:col>
      <xdr:colOff>50800</xdr:colOff>
      <xdr:row>75</xdr:row>
      <xdr:rowOff>148234</xdr:rowOff>
    </xdr:to>
    <xdr:cxnSp macro="">
      <xdr:nvCxnSpPr>
        <xdr:cNvPr id="864" name="直線コネクタ 863"/>
        <xdr:cNvCxnSpPr/>
      </xdr:nvCxnSpPr>
      <xdr:spPr>
        <a:xfrm>
          <a:off x="19545300" y="12986906"/>
          <a:ext cx="889000" cy="2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156414</xdr:rowOff>
    </xdr:from>
    <xdr:to>
      <xdr:col>107</xdr:col>
      <xdr:colOff>101600</xdr:colOff>
      <xdr:row>76</xdr:row>
      <xdr:rowOff>86564</xdr:rowOff>
    </xdr:to>
    <xdr:sp macro="" textlink="">
      <xdr:nvSpPr>
        <xdr:cNvPr id="865" name="フローチャート: 判断 864"/>
        <xdr:cNvSpPr/>
      </xdr:nvSpPr>
      <xdr:spPr>
        <a:xfrm>
          <a:off x="20383500" y="13015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77691</xdr:rowOff>
    </xdr:from>
    <xdr:ext cx="534377" cy="259045"/>
    <xdr:sp macro="" textlink="">
      <xdr:nvSpPr>
        <xdr:cNvPr id="866" name="テキスト ボックス 865"/>
        <xdr:cNvSpPr txBox="1"/>
      </xdr:nvSpPr>
      <xdr:spPr>
        <a:xfrm>
          <a:off x="20167111" y="13107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33,728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91122</xdr:rowOff>
    </xdr:from>
    <xdr:to>
      <xdr:col>102</xdr:col>
      <xdr:colOff>114300</xdr:colOff>
      <xdr:row>75</xdr:row>
      <xdr:rowOff>128156</xdr:rowOff>
    </xdr:to>
    <xdr:cxnSp macro="">
      <xdr:nvCxnSpPr>
        <xdr:cNvPr id="867" name="直線コネクタ 866"/>
        <xdr:cNvCxnSpPr/>
      </xdr:nvCxnSpPr>
      <xdr:spPr>
        <a:xfrm>
          <a:off x="18656300" y="12264072"/>
          <a:ext cx="889000" cy="722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97472</xdr:rowOff>
    </xdr:from>
    <xdr:to>
      <xdr:col>102</xdr:col>
      <xdr:colOff>165100</xdr:colOff>
      <xdr:row>76</xdr:row>
      <xdr:rowOff>27623</xdr:rowOff>
    </xdr:to>
    <xdr:sp macro="" textlink="">
      <xdr:nvSpPr>
        <xdr:cNvPr id="868" name="フローチャート: 判断 867"/>
        <xdr:cNvSpPr/>
      </xdr:nvSpPr>
      <xdr:spPr>
        <a:xfrm>
          <a:off x="19494500" y="12956222"/>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18750</xdr:rowOff>
    </xdr:from>
    <xdr:ext cx="534377" cy="259045"/>
    <xdr:sp macro="" textlink="">
      <xdr:nvSpPr>
        <xdr:cNvPr id="869" name="テキスト ボックス 868"/>
        <xdr:cNvSpPr txBox="1"/>
      </xdr:nvSpPr>
      <xdr:spPr>
        <a:xfrm>
          <a:off x="19278111" y="13048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110122</xdr:rowOff>
    </xdr:from>
    <xdr:to>
      <xdr:col>98</xdr:col>
      <xdr:colOff>38100</xdr:colOff>
      <xdr:row>76</xdr:row>
      <xdr:rowOff>40272</xdr:rowOff>
    </xdr:to>
    <xdr:sp macro="" textlink="">
      <xdr:nvSpPr>
        <xdr:cNvPr id="870" name="フローチャート: 判断 869"/>
        <xdr:cNvSpPr/>
      </xdr:nvSpPr>
      <xdr:spPr>
        <a:xfrm>
          <a:off x="18605500" y="12968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31399</xdr:rowOff>
    </xdr:from>
    <xdr:ext cx="534377" cy="259045"/>
    <xdr:sp macro="" textlink="">
      <xdr:nvSpPr>
        <xdr:cNvPr id="871" name="テキスト ボックス 870"/>
        <xdr:cNvSpPr txBox="1"/>
      </xdr:nvSpPr>
      <xdr:spPr>
        <a:xfrm>
          <a:off x="18389111" y="1306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38532</xdr:rowOff>
    </xdr:from>
    <xdr:to>
      <xdr:col>116</xdr:col>
      <xdr:colOff>114300</xdr:colOff>
      <xdr:row>75</xdr:row>
      <xdr:rowOff>140132</xdr:rowOff>
    </xdr:to>
    <xdr:sp macro="" textlink="">
      <xdr:nvSpPr>
        <xdr:cNvPr id="877" name="楕円 876"/>
        <xdr:cNvSpPr/>
      </xdr:nvSpPr>
      <xdr:spPr>
        <a:xfrm>
          <a:off x="22110700" y="12897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61409</xdr:rowOff>
    </xdr:from>
    <xdr:ext cx="534377" cy="259045"/>
    <xdr:sp macro="" textlink="">
      <xdr:nvSpPr>
        <xdr:cNvPr id="878" name="繰出金該当値テキスト"/>
        <xdr:cNvSpPr txBox="1"/>
      </xdr:nvSpPr>
      <xdr:spPr>
        <a:xfrm>
          <a:off x="22212300" y="12748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54801</xdr:rowOff>
    </xdr:from>
    <xdr:to>
      <xdr:col>112</xdr:col>
      <xdr:colOff>38100</xdr:colOff>
      <xdr:row>75</xdr:row>
      <xdr:rowOff>156400</xdr:rowOff>
    </xdr:to>
    <xdr:sp macro="" textlink="">
      <xdr:nvSpPr>
        <xdr:cNvPr id="879" name="楕円 878"/>
        <xdr:cNvSpPr/>
      </xdr:nvSpPr>
      <xdr:spPr>
        <a:xfrm>
          <a:off x="21272500" y="1291355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1478</xdr:rowOff>
    </xdr:from>
    <xdr:ext cx="534377" cy="259045"/>
    <xdr:sp macro="" textlink="">
      <xdr:nvSpPr>
        <xdr:cNvPr id="880" name="テキスト ボックス 879"/>
        <xdr:cNvSpPr txBox="1"/>
      </xdr:nvSpPr>
      <xdr:spPr>
        <a:xfrm>
          <a:off x="21056111" y="1268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97434</xdr:rowOff>
    </xdr:from>
    <xdr:to>
      <xdr:col>107</xdr:col>
      <xdr:colOff>101600</xdr:colOff>
      <xdr:row>76</xdr:row>
      <xdr:rowOff>27584</xdr:rowOff>
    </xdr:to>
    <xdr:sp macro="" textlink="">
      <xdr:nvSpPr>
        <xdr:cNvPr id="881" name="楕円 880"/>
        <xdr:cNvSpPr/>
      </xdr:nvSpPr>
      <xdr:spPr>
        <a:xfrm>
          <a:off x="20383500" y="12956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44111</xdr:rowOff>
    </xdr:from>
    <xdr:ext cx="534377" cy="259045"/>
    <xdr:sp macro="" textlink="">
      <xdr:nvSpPr>
        <xdr:cNvPr id="882" name="テキスト ボックス 881"/>
        <xdr:cNvSpPr txBox="1"/>
      </xdr:nvSpPr>
      <xdr:spPr>
        <a:xfrm>
          <a:off x="20167111" y="12731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77356</xdr:rowOff>
    </xdr:from>
    <xdr:to>
      <xdr:col>102</xdr:col>
      <xdr:colOff>165100</xdr:colOff>
      <xdr:row>76</xdr:row>
      <xdr:rowOff>7507</xdr:rowOff>
    </xdr:to>
    <xdr:sp macro="" textlink="">
      <xdr:nvSpPr>
        <xdr:cNvPr id="883" name="楕円 882"/>
        <xdr:cNvSpPr/>
      </xdr:nvSpPr>
      <xdr:spPr>
        <a:xfrm>
          <a:off x="19494500" y="1293610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24033</xdr:rowOff>
    </xdr:from>
    <xdr:ext cx="534377" cy="259045"/>
    <xdr:sp macro="" textlink="">
      <xdr:nvSpPr>
        <xdr:cNvPr id="884" name="テキスト ボックス 883"/>
        <xdr:cNvSpPr txBox="1"/>
      </xdr:nvSpPr>
      <xdr:spPr>
        <a:xfrm>
          <a:off x="19278111" y="1271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71</xdr:row>
      <xdr:rowOff>40322</xdr:rowOff>
    </xdr:from>
    <xdr:to>
      <xdr:col>98</xdr:col>
      <xdr:colOff>38100</xdr:colOff>
      <xdr:row>71</xdr:row>
      <xdr:rowOff>141922</xdr:rowOff>
    </xdr:to>
    <xdr:sp macro="" textlink="">
      <xdr:nvSpPr>
        <xdr:cNvPr id="885" name="楕円 884"/>
        <xdr:cNvSpPr/>
      </xdr:nvSpPr>
      <xdr:spPr>
        <a:xfrm>
          <a:off x="18605500" y="1221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69</xdr:row>
      <xdr:rowOff>158449</xdr:rowOff>
    </xdr:from>
    <xdr:ext cx="534377" cy="259045"/>
    <xdr:sp macro="" textlink="">
      <xdr:nvSpPr>
        <xdr:cNvPr id="886" name="テキスト ボックス 885"/>
        <xdr:cNvSpPr txBox="1"/>
      </xdr:nvSpPr>
      <xdr:spPr>
        <a:xfrm>
          <a:off x="18389111" y="11988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扶助費は住民一人当たり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134,726</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おり、類似団体内平均値と比較して高い水準になっている。これは、本市が全国的にみても生活保護受給率が高く、生活保護費が高い水準で推移していることが主な要因である。一方、普通建設事業費</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うち更新整備</a:t>
          </a:r>
          <a:r>
            <a:rPr kumimoji="1" lang="en-US" altLang="ja-JP" sz="1300">
              <a:solidFill>
                <a:srgbClr val="000000"/>
              </a:solidFill>
              <a:latin typeface="ＭＳ Ｐゴシック" panose="020B0600070205080204" pitchFamily="50" charset="-128"/>
              <a:ea typeface="ＭＳ Ｐゴシック" panose="020B0600070205080204" pitchFamily="50" charset="-128"/>
            </a:rPr>
            <a:t>)</a:t>
          </a:r>
          <a:r>
            <a:rPr kumimoji="1" lang="ja-JP" altLang="en-US" sz="1300">
              <a:solidFill>
                <a:srgbClr val="000000"/>
              </a:solidFill>
              <a:latin typeface="ＭＳ Ｐゴシック" panose="020B0600070205080204" pitchFamily="50" charset="-128"/>
              <a:ea typeface="ＭＳ Ｐゴシック" panose="020B0600070205080204" pitchFamily="50" charset="-128"/>
            </a:rPr>
            <a:t>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9,661</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り、前年度比で減少し、類似団体内平均値と比較しても大きく下回る水準となった。これは、竹渕コミュニティセンター整備事業や小・中学校施設規模適正化推進事業等の事業費が減少し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大阪府八尾市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266,943
259,560
41.72
101,869,670
101,001,104
747,004
56,521,736
97,558,523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16.1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特例市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2,496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142966</xdr:rowOff>
    </xdr:from>
    <xdr:to>
      <xdr:col>24</xdr:col>
      <xdr:colOff>63500</xdr:colOff>
      <xdr:row>34</xdr:row>
      <xdr:rowOff>164737</xdr:rowOff>
    </xdr:to>
    <xdr:cxnSp macro="">
      <xdr:nvCxnSpPr>
        <xdr:cNvPr id="63" name="直線コネクタ 62"/>
        <xdr:cNvCxnSpPr/>
      </xdr:nvCxnSpPr>
      <xdr:spPr>
        <a:xfrm>
          <a:off x="3797300" y="5972266"/>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97246</xdr:rowOff>
    </xdr:from>
    <xdr:to>
      <xdr:col>19</xdr:col>
      <xdr:colOff>177800</xdr:colOff>
      <xdr:row>34</xdr:row>
      <xdr:rowOff>142966</xdr:rowOff>
    </xdr:to>
    <xdr:cxnSp macro="">
      <xdr:nvCxnSpPr>
        <xdr:cNvPr id="66" name="直線コネクタ 65"/>
        <xdr:cNvCxnSpPr/>
      </xdr:nvCxnSpPr>
      <xdr:spPr>
        <a:xfrm>
          <a:off x="2908300" y="592654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76926</xdr:rowOff>
    </xdr:from>
    <xdr:to>
      <xdr:col>20</xdr:col>
      <xdr:colOff>38100</xdr:colOff>
      <xdr:row>35</xdr:row>
      <xdr:rowOff>7076</xdr:rowOff>
    </xdr:to>
    <xdr:sp macro="" textlink="">
      <xdr:nvSpPr>
        <xdr:cNvPr id="67" name="フローチャート: 判断 66"/>
        <xdr:cNvSpPr/>
      </xdr:nvSpPr>
      <xdr:spPr>
        <a:xfrm>
          <a:off x="3746500" y="5906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23603</xdr:rowOff>
    </xdr:from>
    <xdr:ext cx="469744" cy="259045"/>
    <xdr:sp macro="" textlink="">
      <xdr:nvSpPr>
        <xdr:cNvPr id="68" name="テキスト ボックス 67"/>
        <xdr:cNvSpPr txBox="1"/>
      </xdr:nvSpPr>
      <xdr:spPr>
        <a:xfrm>
          <a:off x="3562428" y="5681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28666</xdr:rowOff>
    </xdr:from>
    <xdr:to>
      <xdr:col>15</xdr:col>
      <xdr:colOff>50800</xdr:colOff>
      <xdr:row>34</xdr:row>
      <xdr:rowOff>97246</xdr:rowOff>
    </xdr:to>
    <xdr:cxnSp macro="">
      <xdr:nvCxnSpPr>
        <xdr:cNvPr id="69" name="直線コネクタ 68"/>
        <xdr:cNvCxnSpPr/>
      </xdr:nvCxnSpPr>
      <xdr:spPr>
        <a:xfrm>
          <a:off x="2019300" y="585796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67128</xdr:rowOff>
    </xdr:from>
    <xdr:to>
      <xdr:col>15</xdr:col>
      <xdr:colOff>101600</xdr:colOff>
      <xdr:row>34</xdr:row>
      <xdr:rowOff>168728</xdr:rowOff>
    </xdr:to>
    <xdr:sp macro="" textlink="">
      <xdr:nvSpPr>
        <xdr:cNvPr id="70" name="フローチャート: 判断 69"/>
        <xdr:cNvSpPr/>
      </xdr:nvSpPr>
      <xdr:spPr>
        <a:xfrm>
          <a:off x="2857500" y="589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159855</xdr:rowOff>
    </xdr:from>
    <xdr:ext cx="469744" cy="259045"/>
    <xdr:sp macro="" textlink="">
      <xdr:nvSpPr>
        <xdr:cNvPr id="71" name="テキスト ボックス 70"/>
        <xdr:cNvSpPr txBox="1"/>
      </xdr:nvSpPr>
      <xdr:spPr>
        <a:xfrm>
          <a:off x="2673428" y="5989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28666</xdr:rowOff>
    </xdr:from>
    <xdr:to>
      <xdr:col>10</xdr:col>
      <xdr:colOff>114300</xdr:colOff>
      <xdr:row>34</xdr:row>
      <xdr:rowOff>90714</xdr:rowOff>
    </xdr:to>
    <xdr:cxnSp macro="">
      <xdr:nvCxnSpPr>
        <xdr:cNvPr id="72" name="直線コネクタ 71"/>
        <xdr:cNvCxnSpPr/>
      </xdr:nvCxnSpPr>
      <xdr:spPr>
        <a:xfrm flipV="1">
          <a:off x="1130300" y="5857966"/>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41547</xdr:rowOff>
    </xdr:from>
    <xdr:to>
      <xdr:col>10</xdr:col>
      <xdr:colOff>165100</xdr:colOff>
      <xdr:row>33</xdr:row>
      <xdr:rowOff>143147</xdr:rowOff>
    </xdr:to>
    <xdr:sp macro="" textlink="">
      <xdr:nvSpPr>
        <xdr:cNvPr id="73" name="フローチャート: 判断 72"/>
        <xdr:cNvSpPr/>
      </xdr:nvSpPr>
      <xdr:spPr>
        <a:xfrm>
          <a:off x="1968500" y="5699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159674</xdr:rowOff>
    </xdr:from>
    <xdr:ext cx="469744" cy="259045"/>
    <xdr:sp macro="" textlink="">
      <xdr:nvSpPr>
        <xdr:cNvPr id="74" name="テキスト ボックス 73"/>
        <xdr:cNvSpPr txBox="1"/>
      </xdr:nvSpPr>
      <xdr:spPr>
        <a:xfrm>
          <a:off x="1784428" y="5474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102507</xdr:rowOff>
    </xdr:from>
    <xdr:to>
      <xdr:col>6</xdr:col>
      <xdr:colOff>38100</xdr:colOff>
      <xdr:row>34</xdr:row>
      <xdr:rowOff>32657</xdr:rowOff>
    </xdr:to>
    <xdr:sp macro="" textlink="">
      <xdr:nvSpPr>
        <xdr:cNvPr id="75" name="フローチャート: 判断 74"/>
        <xdr:cNvSpPr/>
      </xdr:nvSpPr>
      <xdr:spPr>
        <a:xfrm>
          <a:off x="1079500" y="5760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49184</xdr:rowOff>
    </xdr:from>
    <xdr:ext cx="469744" cy="259045"/>
    <xdr:sp macro="" textlink="">
      <xdr:nvSpPr>
        <xdr:cNvPr id="76" name="テキスト ボックス 75"/>
        <xdr:cNvSpPr txBox="1"/>
      </xdr:nvSpPr>
      <xdr:spPr>
        <a:xfrm>
          <a:off x="895428" y="5535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113937</xdr:rowOff>
    </xdr:from>
    <xdr:to>
      <xdr:col>24</xdr:col>
      <xdr:colOff>114300</xdr:colOff>
      <xdr:row>35</xdr:row>
      <xdr:rowOff>44087</xdr:rowOff>
    </xdr:to>
    <xdr:sp macro="" textlink="">
      <xdr:nvSpPr>
        <xdr:cNvPr id="82" name="楕円 81"/>
        <xdr:cNvSpPr/>
      </xdr:nvSpPr>
      <xdr:spPr>
        <a:xfrm>
          <a:off x="4584700" y="5943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136814</xdr:rowOff>
    </xdr:from>
    <xdr:ext cx="469744" cy="259045"/>
    <xdr:sp macro="" textlink="">
      <xdr:nvSpPr>
        <xdr:cNvPr id="83" name="議会費該当値テキスト"/>
        <xdr:cNvSpPr txBox="1"/>
      </xdr:nvSpPr>
      <xdr:spPr>
        <a:xfrm>
          <a:off x="4686300" y="5794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92166</xdr:rowOff>
    </xdr:from>
    <xdr:to>
      <xdr:col>20</xdr:col>
      <xdr:colOff>38100</xdr:colOff>
      <xdr:row>35</xdr:row>
      <xdr:rowOff>22316</xdr:rowOff>
    </xdr:to>
    <xdr:sp macro="" textlink="">
      <xdr:nvSpPr>
        <xdr:cNvPr id="84" name="楕円 83"/>
        <xdr:cNvSpPr/>
      </xdr:nvSpPr>
      <xdr:spPr>
        <a:xfrm>
          <a:off x="3746500" y="592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13443</xdr:rowOff>
    </xdr:from>
    <xdr:ext cx="469744" cy="259045"/>
    <xdr:sp macro="" textlink="">
      <xdr:nvSpPr>
        <xdr:cNvPr id="85" name="テキスト ボックス 84"/>
        <xdr:cNvSpPr txBox="1"/>
      </xdr:nvSpPr>
      <xdr:spPr>
        <a:xfrm>
          <a:off x="3562428" y="6014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46446</xdr:rowOff>
    </xdr:from>
    <xdr:to>
      <xdr:col>15</xdr:col>
      <xdr:colOff>101600</xdr:colOff>
      <xdr:row>34</xdr:row>
      <xdr:rowOff>148046</xdr:rowOff>
    </xdr:to>
    <xdr:sp macro="" textlink="">
      <xdr:nvSpPr>
        <xdr:cNvPr id="86" name="楕円 85"/>
        <xdr:cNvSpPr/>
      </xdr:nvSpPr>
      <xdr:spPr>
        <a:xfrm>
          <a:off x="2857500" y="587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164573</xdr:rowOff>
    </xdr:from>
    <xdr:ext cx="469744" cy="259045"/>
    <xdr:sp macro="" textlink="">
      <xdr:nvSpPr>
        <xdr:cNvPr id="87" name="テキスト ボックス 86"/>
        <xdr:cNvSpPr txBox="1"/>
      </xdr:nvSpPr>
      <xdr:spPr>
        <a:xfrm>
          <a:off x="2673428" y="565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149316</xdr:rowOff>
    </xdr:from>
    <xdr:to>
      <xdr:col>10</xdr:col>
      <xdr:colOff>165100</xdr:colOff>
      <xdr:row>34</xdr:row>
      <xdr:rowOff>79466</xdr:rowOff>
    </xdr:to>
    <xdr:sp macro="" textlink="">
      <xdr:nvSpPr>
        <xdr:cNvPr id="88" name="楕円 87"/>
        <xdr:cNvSpPr/>
      </xdr:nvSpPr>
      <xdr:spPr>
        <a:xfrm>
          <a:off x="1968500" y="580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70593</xdr:rowOff>
    </xdr:from>
    <xdr:ext cx="469744" cy="259045"/>
    <xdr:sp macro="" textlink="">
      <xdr:nvSpPr>
        <xdr:cNvPr id="89" name="テキスト ボックス 88"/>
        <xdr:cNvSpPr txBox="1"/>
      </xdr:nvSpPr>
      <xdr:spPr>
        <a:xfrm>
          <a:off x="1784428" y="5899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39914</xdr:rowOff>
    </xdr:from>
    <xdr:to>
      <xdr:col>6</xdr:col>
      <xdr:colOff>38100</xdr:colOff>
      <xdr:row>34</xdr:row>
      <xdr:rowOff>141514</xdr:rowOff>
    </xdr:to>
    <xdr:sp macro="" textlink="">
      <xdr:nvSpPr>
        <xdr:cNvPr id="90" name="楕円 89"/>
        <xdr:cNvSpPr/>
      </xdr:nvSpPr>
      <xdr:spPr>
        <a:xfrm>
          <a:off x="1079500" y="5869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132641</xdr:rowOff>
    </xdr:from>
    <xdr:ext cx="469744" cy="259045"/>
    <xdr:sp macro="" textlink="">
      <xdr:nvSpPr>
        <xdr:cNvPr id="91" name="テキスト ボックス 90"/>
        <xdr:cNvSpPr txBox="1"/>
      </xdr:nvSpPr>
      <xdr:spPr>
        <a:xfrm>
          <a:off x="895428" y="596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3" name="直線コネクタ 102"/>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4" name="テキスト ボックス 103"/>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5" name="直線コネクタ 104"/>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6" name="テキスト ボックス 105"/>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7" name="直線コネクタ 106"/>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8" name="テキスト ボックス 107"/>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9" name="直線コネクタ 108"/>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10" name="テキスト ボックス 109"/>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73292</xdr:rowOff>
    </xdr:from>
    <xdr:to>
      <xdr:col>24</xdr:col>
      <xdr:colOff>62865</xdr:colOff>
      <xdr:row>58</xdr:row>
      <xdr:rowOff>114326</xdr:rowOff>
    </xdr:to>
    <xdr:cxnSp macro="">
      <xdr:nvCxnSpPr>
        <xdr:cNvPr id="114" name="直線コネクタ 113"/>
        <xdr:cNvCxnSpPr/>
      </xdr:nvCxnSpPr>
      <xdr:spPr>
        <a:xfrm flipV="1">
          <a:off x="4633595" y="8817242"/>
          <a:ext cx="1270" cy="1241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118153</xdr:rowOff>
    </xdr:from>
    <xdr:ext cx="534377" cy="259045"/>
    <xdr:sp macro="" textlink="">
      <xdr:nvSpPr>
        <xdr:cNvPr id="115" name="総務費最小値テキスト"/>
        <xdr:cNvSpPr txBox="1"/>
      </xdr:nvSpPr>
      <xdr:spPr>
        <a:xfrm>
          <a:off x="4686300" y="10062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114326</xdr:rowOff>
    </xdr:from>
    <xdr:to>
      <xdr:col>24</xdr:col>
      <xdr:colOff>152400</xdr:colOff>
      <xdr:row>58</xdr:row>
      <xdr:rowOff>114326</xdr:rowOff>
    </xdr:to>
    <xdr:cxnSp macro="">
      <xdr:nvCxnSpPr>
        <xdr:cNvPr id="116" name="直線コネクタ 115"/>
        <xdr:cNvCxnSpPr/>
      </xdr:nvCxnSpPr>
      <xdr:spPr>
        <a:xfrm>
          <a:off x="4546600" y="10058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19969</xdr:rowOff>
    </xdr:from>
    <xdr:ext cx="534377" cy="259045"/>
    <xdr:sp macro="" textlink="">
      <xdr:nvSpPr>
        <xdr:cNvPr id="117" name="総務費最大値テキスト"/>
        <xdr:cNvSpPr txBox="1"/>
      </xdr:nvSpPr>
      <xdr:spPr>
        <a:xfrm>
          <a:off x="4686300" y="859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75,405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51</xdr:row>
      <xdr:rowOff>73292</xdr:rowOff>
    </xdr:from>
    <xdr:to>
      <xdr:col>24</xdr:col>
      <xdr:colOff>152400</xdr:colOff>
      <xdr:row>51</xdr:row>
      <xdr:rowOff>73292</xdr:rowOff>
    </xdr:to>
    <xdr:cxnSp macro="">
      <xdr:nvCxnSpPr>
        <xdr:cNvPr id="118" name="直線コネクタ 117"/>
        <xdr:cNvCxnSpPr/>
      </xdr:nvCxnSpPr>
      <xdr:spPr>
        <a:xfrm>
          <a:off x="4546600" y="8817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6472</xdr:rowOff>
    </xdr:from>
    <xdr:to>
      <xdr:col>24</xdr:col>
      <xdr:colOff>63500</xdr:colOff>
      <xdr:row>58</xdr:row>
      <xdr:rowOff>72149</xdr:rowOff>
    </xdr:to>
    <xdr:cxnSp macro="">
      <xdr:nvCxnSpPr>
        <xdr:cNvPr id="119" name="直線コネクタ 118"/>
        <xdr:cNvCxnSpPr/>
      </xdr:nvCxnSpPr>
      <xdr:spPr>
        <a:xfrm flipV="1">
          <a:off x="3797300" y="9950572"/>
          <a:ext cx="838200" cy="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95021</xdr:rowOff>
    </xdr:from>
    <xdr:ext cx="534377" cy="259045"/>
    <xdr:sp macro="" textlink="">
      <xdr:nvSpPr>
        <xdr:cNvPr id="120" name="総務費平均値テキスト"/>
        <xdr:cNvSpPr txBox="1"/>
      </xdr:nvSpPr>
      <xdr:spPr>
        <a:xfrm>
          <a:off x="4686300" y="95247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72144</xdr:rowOff>
    </xdr:from>
    <xdr:to>
      <xdr:col>24</xdr:col>
      <xdr:colOff>114300</xdr:colOff>
      <xdr:row>57</xdr:row>
      <xdr:rowOff>2294</xdr:rowOff>
    </xdr:to>
    <xdr:sp macro="" textlink="">
      <xdr:nvSpPr>
        <xdr:cNvPr id="121" name="フローチャート: 判断 120"/>
        <xdr:cNvSpPr/>
      </xdr:nvSpPr>
      <xdr:spPr>
        <a:xfrm>
          <a:off x="4584700" y="967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168572</xdr:rowOff>
    </xdr:from>
    <xdr:to>
      <xdr:col>19</xdr:col>
      <xdr:colOff>177800</xdr:colOff>
      <xdr:row>58</xdr:row>
      <xdr:rowOff>72149</xdr:rowOff>
    </xdr:to>
    <xdr:cxnSp macro="">
      <xdr:nvCxnSpPr>
        <xdr:cNvPr id="122" name="直線コネクタ 121"/>
        <xdr:cNvCxnSpPr/>
      </xdr:nvCxnSpPr>
      <xdr:spPr>
        <a:xfrm>
          <a:off x="2908300" y="9941222"/>
          <a:ext cx="889000" cy="7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60303</xdr:rowOff>
    </xdr:from>
    <xdr:to>
      <xdr:col>20</xdr:col>
      <xdr:colOff>38100</xdr:colOff>
      <xdr:row>56</xdr:row>
      <xdr:rowOff>161903</xdr:rowOff>
    </xdr:to>
    <xdr:sp macro="" textlink="">
      <xdr:nvSpPr>
        <xdr:cNvPr id="123" name="フローチャート: 判断 122"/>
        <xdr:cNvSpPr/>
      </xdr:nvSpPr>
      <xdr:spPr>
        <a:xfrm>
          <a:off x="3746500" y="966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6980</xdr:rowOff>
    </xdr:from>
    <xdr:ext cx="534377" cy="259045"/>
    <xdr:sp macro="" textlink="">
      <xdr:nvSpPr>
        <xdr:cNvPr id="124" name="テキスト ボックス 123"/>
        <xdr:cNvSpPr txBox="1"/>
      </xdr:nvSpPr>
      <xdr:spPr>
        <a:xfrm>
          <a:off x="3530111" y="943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126898</xdr:rowOff>
    </xdr:from>
    <xdr:to>
      <xdr:col>15</xdr:col>
      <xdr:colOff>50800</xdr:colOff>
      <xdr:row>57</xdr:row>
      <xdr:rowOff>168572</xdr:rowOff>
    </xdr:to>
    <xdr:cxnSp macro="">
      <xdr:nvCxnSpPr>
        <xdr:cNvPr id="125" name="直線コネクタ 124"/>
        <xdr:cNvCxnSpPr/>
      </xdr:nvCxnSpPr>
      <xdr:spPr>
        <a:xfrm>
          <a:off x="2019300" y="9899548"/>
          <a:ext cx="889000" cy="4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63297</xdr:rowOff>
    </xdr:from>
    <xdr:to>
      <xdr:col>15</xdr:col>
      <xdr:colOff>101600</xdr:colOff>
      <xdr:row>56</xdr:row>
      <xdr:rowOff>164897</xdr:rowOff>
    </xdr:to>
    <xdr:sp macro="" textlink="">
      <xdr:nvSpPr>
        <xdr:cNvPr id="126" name="フローチャート: 判断 125"/>
        <xdr:cNvSpPr/>
      </xdr:nvSpPr>
      <xdr:spPr>
        <a:xfrm>
          <a:off x="2857500" y="966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9974</xdr:rowOff>
    </xdr:from>
    <xdr:ext cx="534377" cy="259045"/>
    <xdr:sp macro="" textlink="">
      <xdr:nvSpPr>
        <xdr:cNvPr id="127" name="テキスト ボックス 126"/>
        <xdr:cNvSpPr txBox="1"/>
      </xdr:nvSpPr>
      <xdr:spPr>
        <a:xfrm>
          <a:off x="2641111" y="9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49998</xdr:rowOff>
    </xdr:from>
    <xdr:to>
      <xdr:col>10</xdr:col>
      <xdr:colOff>114300</xdr:colOff>
      <xdr:row>57</xdr:row>
      <xdr:rowOff>126898</xdr:rowOff>
    </xdr:to>
    <xdr:cxnSp macro="">
      <xdr:nvCxnSpPr>
        <xdr:cNvPr id="128" name="直線コネクタ 127"/>
        <xdr:cNvCxnSpPr/>
      </xdr:nvCxnSpPr>
      <xdr:spPr>
        <a:xfrm>
          <a:off x="1130300" y="9822648"/>
          <a:ext cx="889000" cy="76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134072</xdr:rowOff>
    </xdr:from>
    <xdr:to>
      <xdr:col>10</xdr:col>
      <xdr:colOff>165100</xdr:colOff>
      <xdr:row>56</xdr:row>
      <xdr:rowOff>64222</xdr:rowOff>
    </xdr:to>
    <xdr:sp macro="" textlink="">
      <xdr:nvSpPr>
        <xdr:cNvPr id="129" name="フローチャート: 判断 128"/>
        <xdr:cNvSpPr/>
      </xdr:nvSpPr>
      <xdr:spPr>
        <a:xfrm>
          <a:off x="1968500" y="9563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80749</xdr:rowOff>
    </xdr:from>
    <xdr:ext cx="534377" cy="259045"/>
    <xdr:sp macro="" textlink="">
      <xdr:nvSpPr>
        <xdr:cNvPr id="130" name="テキスト ボックス 129"/>
        <xdr:cNvSpPr txBox="1"/>
      </xdr:nvSpPr>
      <xdr:spPr>
        <a:xfrm>
          <a:off x="1752111" y="9339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54679</xdr:rowOff>
    </xdr:from>
    <xdr:to>
      <xdr:col>6</xdr:col>
      <xdr:colOff>38100</xdr:colOff>
      <xdr:row>56</xdr:row>
      <xdr:rowOff>156279</xdr:rowOff>
    </xdr:to>
    <xdr:sp macro="" textlink="">
      <xdr:nvSpPr>
        <xdr:cNvPr id="131" name="フローチャート: 判断 130"/>
        <xdr:cNvSpPr/>
      </xdr:nvSpPr>
      <xdr:spPr>
        <a:xfrm>
          <a:off x="1079500" y="9655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1356</xdr:rowOff>
    </xdr:from>
    <xdr:ext cx="534377" cy="259045"/>
    <xdr:sp macro="" textlink="">
      <xdr:nvSpPr>
        <xdr:cNvPr id="132" name="テキスト ボックス 131"/>
        <xdr:cNvSpPr txBox="1"/>
      </xdr:nvSpPr>
      <xdr:spPr>
        <a:xfrm>
          <a:off x="863111" y="943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127122</xdr:rowOff>
    </xdr:from>
    <xdr:to>
      <xdr:col>24</xdr:col>
      <xdr:colOff>114300</xdr:colOff>
      <xdr:row>58</xdr:row>
      <xdr:rowOff>57272</xdr:rowOff>
    </xdr:to>
    <xdr:sp macro="" textlink="">
      <xdr:nvSpPr>
        <xdr:cNvPr id="138" name="楕円 137"/>
        <xdr:cNvSpPr/>
      </xdr:nvSpPr>
      <xdr:spPr>
        <a:xfrm>
          <a:off x="4584700" y="9899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42049</xdr:rowOff>
    </xdr:from>
    <xdr:ext cx="534377" cy="259045"/>
    <xdr:sp macro="" textlink="">
      <xdr:nvSpPr>
        <xdr:cNvPr id="139" name="総務費該当値テキスト"/>
        <xdr:cNvSpPr txBox="1"/>
      </xdr:nvSpPr>
      <xdr:spPr>
        <a:xfrm>
          <a:off x="4686300" y="9814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21349</xdr:rowOff>
    </xdr:from>
    <xdr:to>
      <xdr:col>20</xdr:col>
      <xdr:colOff>38100</xdr:colOff>
      <xdr:row>58</xdr:row>
      <xdr:rowOff>122949</xdr:rowOff>
    </xdr:to>
    <xdr:sp macro="" textlink="">
      <xdr:nvSpPr>
        <xdr:cNvPr id="140" name="楕円 139"/>
        <xdr:cNvSpPr/>
      </xdr:nvSpPr>
      <xdr:spPr>
        <a:xfrm>
          <a:off x="3746500" y="99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114076</xdr:rowOff>
    </xdr:from>
    <xdr:ext cx="534377" cy="259045"/>
    <xdr:sp macro="" textlink="">
      <xdr:nvSpPr>
        <xdr:cNvPr id="141" name="テキスト ボックス 140"/>
        <xdr:cNvSpPr txBox="1"/>
      </xdr:nvSpPr>
      <xdr:spPr>
        <a:xfrm>
          <a:off x="3530111" y="10058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117772</xdr:rowOff>
    </xdr:from>
    <xdr:to>
      <xdr:col>15</xdr:col>
      <xdr:colOff>101600</xdr:colOff>
      <xdr:row>58</xdr:row>
      <xdr:rowOff>47922</xdr:rowOff>
    </xdr:to>
    <xdr:sp macro="" textlink="">
      <xdr:nvSpPr>
        <xdr:cNvPr id="142" name="楕円 141"/>
        <xdr:cNvSpPr/>
      </xdr:nvSpPr>
      <xdr:spPr>
        <a:xfrm>
          <a:off x="2857500" y="989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39049</xdr:rowOff>
    </xdr:from>
    <xdr:ext cx="534377" cy="259045"/>
    <xdr:sp macro="" textlink="">
      <xdr:nvSpPr>
        <xdr:cNvPr id="143" name="テキスト ボックス 142"/>
        <xdr:cNvSpPr txBox="1"/>
      </xdr:nvSpPr>
      <xdr:spPr>
        <a:xfrm>
          <a:off x="2641111" y="9983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26,237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76098</xdr:rowOff>
    </xdr:from>
    <xdr:to>
      <xdr:col>10</xdr:col>
      <xdr:colOff>165100</xdr:colOff>
      <xdr:row>58</xdr:row>
      <xdr:rowOff>6248</xdr:rowOff>
    </xdr:to>
    <xdr:sp macro="" textlink="">
      <xdr:nvSpPr>
        <xdr:cNvPr id="144" name="楕円 143"/>
        <xdr:cNvSpPr/>
      </xdr:nvSpPr>
      <xdr:spPr>
        <a:xfrm>
          <a:off x="1968500" y="9848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168825</xdr:rowOff>
    </xdr:from>
    <xdr:ext cx="534377" cy="259045"/>
    <xdr:sp macro="" textlink="">
      <xdr:nvSpPr>
        <xdr:cNvPr id="145" name="テキスト ボックス 144"/>
        <xdr:cNvSpPr txBox="1"/>
      </xdr:nvSpPr>
      <xdr:spPr>
        <a:xfrm>
          <a:off x="1752111" y="9941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170648</xdr:rowOff>
    </xdr:from>
    <xdr:to>
      <xdr:col>6</xdr:col>
      <xdr:colOff>38100</xdr:colOff>
      <xdr:row>57</xdr:row>
      <xdr:rowOff>100798</xdr:rowOff>
    </xdr:to>
    <xdr:sp macro="" textlink="">
      <xdr:nvSpPr>
        <xdr:cNvPr id="146" name="楕円 145"/>
        <xdr:cNvSpPr/>
      </xdr:nvSpPr>
      <xdr:spPr>
        <a:xfrm>
          <a:off x="1079500" y="9771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91925</xdr:rowOff>
    </xdr:from>
    <xdr:ext cx="534377" cy="259045"/>
    <xdr:sp macro="" textlink="">
      <xdr:nvSpPr>
        <xdr:cNvPr id="147" name="テキスト ボックス 146"/>
        <xdr:cNvSpPr txBox="1"/>
      </xdr:nvSpPr>
      <xdr:spPr>
        <a:xfrm>
          <a:off x="863111" y="98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2" name="直線コネクタ 171"/>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3"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115,519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4" name="直線コネクタ 173"/>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5"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230,193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6" name="直線コネクタ 175"/>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43561</xdr:rowOff>
    </xdr:from>
    <xdr:to>
      <xdr:col>24</xdr:col>
      <xdr:colOff>63500</xdr:colOff>
      <xdr:row>73</xdr:row>
      <xdr:rowOff>77241</xdr:rowOff>
    </xdr:to>
    <xdr:cxnSp macro="">
      <xdr:nvCxnSpPr>
        <xdr:cNvPr id="177" name="直線コネクタ 176"/>
        <xdr:cNvCxnSpPr/>
      </xdr:nvCxnSpPr>
      <xdr:spPr>
        <a:xfrm flipV="1">
          <a:off x="3797300" y="12559411"/>
          <a:ext cx="838200" cy="3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107675</xdr:rowOff>
    </xdr:from>
    <xdr:ext cx="599010" cy="259045"/>
    <xdr:sp macro="" textlink="">
      <xdr:nvSpPr>
        <xdr:cNvPr id="178" name="民生費平均値テキスト"/>
        <xdr:cNvSpPr txBox="1"/>
      </xdr:nvSpPr>
      <xdr:spPr>
        <a:xfrm>
          <a:off x="4686300" y="12966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79" name="フローチャート: 判断 178"/>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77241</xdr:rowOff>
    </xdr:from>
    <xdr:to>
      <xdr:col>19</xdr:col>
      <xdr:colOff>177800</xdr:colOff>
      <xdr:row>74</xdr:row>
      <xdr:rowOff>52654</xdr:rowOff>
    </xdr:to>
    <xdr:cxnSp macro="">
      <xdr:nvCxnSpPr>
        <xdr:cNvPr id="180" name="直線コネクタ 179"/>
        <xdr:cNvCxnSpPr/>
      </xdr:nvCxnSpPr>
      <xdr:spPr>
        <a:xfrm flipV="1">
          <a:off x="2908300" y="12593091"/>
          <a:ext cx="889000" cy="1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1512</xdr:rowOff>
    </xdr:from>
    <xdr:to>
      <xdr:col>20</xdr:col>
      <xdr:colOff>38100</xdr:colOff>
      <xdr:row>77</xdr:row>
      <xdr:rowOff>103112</xdr:rowOff>
    </xdr:to>
    <xdr:sp macro="" textlink="">
      <xdr:nvSpPr>
        <xdr:cNvPr id="181" name="フローチャート: 判断 180"/>
        <xdr:cNvSpPr/>
      </xdr:nvSpPr>
      <xdr:spPr>
        <a:xfrm>
          <a:off x="3746500" y="13203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94239</xdr:rowOff>
    </xdr:from>
    <xdr:ext cx="599010" cy="259045"/>
    <xdr:sp macro="" textlink="">
      <xdr:nvSpPr>
        <xdr:cNvPr id="182" name="テキスト ボックス 181"/>
        <xdr:cNvSpPr txBox="1"/>
      </xdr:nvSpPr>
      <xdr:spPr>
        <a:xfrm>
          <a:off x="3497795" y="13295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52654</xdr:rowOff>
    </xdr:from>
    <xdr:to>
      <xdr:col>15</xdr:col>
      <xdr:colOff>50800</xdr:colOff>
      <xdr:row>74</xdr:row>
      <xdr:rowOff>128486</xdr:rowOff>
    </xdr:to>
    <xdr:cxnSp macro="">
      <xdr:nvCxnSpPr>
        <xdr:cNvPr id="183" name="直線コネクタ 182"/>
        <xdr:cNvCxnSpPr/>
      </xdr:nvCxnSpPr>
      <xdr:spPr>
        <a:xfrm flipV="1">
          <a:off x="2019300" y="12739954"/>
          <a:ext cx="889000" cy="75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42444</xdr:rowOff>
    </xdr:from>
    <xdr:to>
      <xdr:col>15</xdr:col>
      <xdr:colOff>101600</xdr:colOff>
      <xdr:row>77</xdr:row>
      <xdr:rowOff>144044</xdr:rowOff>
    </xdr:to>
    <xdr:sp macro="" textlink="">
      <xdr:nvSpPr>
        <xdr:cNvPr id="184" name="フローチャート: 判断 183"/>
        <xdr:cNvSpPr/>
      </xdr:nvSpPr>
      <xdr:spPr>
        <a:xfrm>
          <a:off x="2857500" y="13244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135171</xdr:rowOff>
    </xdr:from>
    <xdr:ext cx="599010" cy="259045"/>
    <xdr:sp macro="" textlink="">
      <xdr:nvSpPr>
        <xdr:cNvPr id="185" name="テキスト ボックス 184"/>
        <xdr:cNvSpPr txBox="1"/>
      </xdr:nvSpPr>
      <xdr:spPr>
        <a:xfrm>
          <a:off x="2608795" y="13336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143,158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128486</xdr:rowOff>
    </xdr:from>
    <xdr:to>
      <xdr:col>10</xdr:col>
      <xdr:colOff>114300</xdr:colOff>
      <xdr:row>74</xdr:row>
      <xdr:rowOff>171094</xdr:rowOff>
    </xdr:to>
    <xdr:cxnSp macro="">
      <xdr:nvCxnSpPr>
        <xdr:cNvPr id="186" name="直線コネクタ 185"/>
        <xdr:cNvCxnSpPr/>
      </xdr:nvCxnSpPr>
      <xdr:spPr>
        <a:xfrm flipV="1">
          <a:off x="1130300" y="12815786"/>
          <a:ext cx="889000" cy="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90284</xdr:rowOff>
    </xdr:from>
    <xdr:to>
      <xdr:col>10</xdr:col>
      <xdr:colOff>165100</xdr:colOff>
      <xdr:row>78</xdr:row>
      <xdr:rowOff>20434</xdr:rowOff>
    </xdr:to>
    <xdr:sp macro="" textlink="">
      <xdr:nvSpPr>
        <xdr:cNvPr id="187" name="フローチャート: 判断 186"/>
        <xdr:cNvSpPr/>
      </xdr:nvSpPr>
      <xdr:spPr>
        <a:xfrm>
          <a:off x="1968500" y="1329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11561</xdr:rowOff>
    </xdr:from>
    <xdr:ext cx="599010" cy="259045"/>
    <xdr:sp macro="" textlink="">
      <xdr:nvSpPr>
        <xdr:cNvPr id="188" name="テキスト ボックス 187"/>
        <xdr:cNvSpPr txBox="1"/>
      </xdr:nvSpPr>
      <xdr:spPr>
        <a:xfrm>
          <a:off x="1719795" y="13384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139,391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150800</xdr:rowOff>
    </xdr:from>
    <xdr:to>
      <xdr:col>6</xdr:col>
      <xdr:colOff>38100</xdr:colOff>
      <xdr:row>78</xdr:row>
      <xdr:rowOff>80950</xdr:rowOff>
    </xdr:to>
    <xdr:sp macro="" textlink="">
      <xdr:nvSpPr>
        <xdr:cNvPr id="189" name="フローチャート: 判断 188"/>
        <xdr:cNvSpPr/>
      </xdr:nvSpPr>
      <xdr:spPr>
        <a:xfrm>
          <a:off x="1079500" y="133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72077</xdr:rowOff>
    </xdr:from>
    <xdr:ext cx="599010" cy="259045"/>
    <xdr:sp macro="" textlink="">
      <xdr:nvSpPr>
        <xdr:cNvPr id="190" name="テキスト ボックス 189"/>
        <xdr:cNvSpPr txBox="1"/>
      </xdr:nvSpPr>
      <xdr:spPr>
        <a:xfrm>
          <a:off x="830795" y="13445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164211</xdr:rowOff>
    </xdr:from>
    <xdr:to>
      <xdr:col>24</xdr:col>
      <xdr:colOff>114300</xdr:colOff>
      <xdr:row>73</xdr:row>
      <xdr:rowOff>94361</xdr:rowOff>
    </xdr:to>
    <xdr:sp macro="" textlink="">
      <xdr:nvSpPr>
        <xdr:cNvPr id="196" name="楕円 195"/>
        <xdr:cNvSpPr/>
      </xdr:nvSpPr>
      <xdr:spPr>
        <a:xfrm>
          <a:off x="4584700" y="1250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15638</xdr:rowOff>
    </xdr:from>
    <xdr:ext cx="599010" cy="259045"/>
    <xdr:sp macro="" textlink="">
      <xdr:nvSpPr>
        <xdr:cNvPr id="197" name="民生費該当値テキスト"/>
        <xdr:cNvSpPr txBox="1"/>
      </xdr:nvSpPr>
      <xdr:spPr>
        <a:xfrm>
          <a:off x="4686300" y="12360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201,070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26441</xdr:rowOff>
    </xdr:from>
    <xdr:to>
      <xdr:col>20</xdr:col>
      <xdr:colOff>38100</xdr:colOff>
      <xdr:row>73</xdr:row>
      <xdr:rowOff>128041</xdr:rowOff>
    </xdr:to>
    <xdr:sp macro="" textlink="">
      <xdr:nvSpPr>
        <xdr:cNvPr id="198" name="楕円 197"/>
        <xdr:cNvSpPr/>
      </xdr:nvSpPr>
      <xdr:spPr>
        <a:xfrm>
          <a:off x="3746500" y="12542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144568</xdr:rowOff>
    </xdr:from>
    <xdr:ext cx="599010" cy="259045"/>
    <xdr:sp macro="" textlink="">
      <xdr:nvSpPr>
        <xdr:cNvPr id="199" name="テキスト ボックス 198"/>
        <xdr:cNvSpPr txBox="1"/>
      </xdr:nvSpPr>
      <xdr:spPr>
        <a:xfrm>
          <a:off x="3497795" y="12317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198,418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1854</xdr:rowOff>
    </xdr:from>
    <xdr:to>
      <xdr:col>15</xdr:col>
      <xdr:colOff>101600</xdr:colOff>
      <xdr:row>74</xdr:row>
      <xdr:rowOff>103454</xdr:rowOff>
    </xdr:to>
    <xdr:sp macro="" textlink="">
      <xdr:nvSpPr>
        <xdr:cNvPr id="200" name="楕円 199"/>
        <xdr:cNvSpPr/>
      </xdr:nvSpPr>
      <xdr:spPr>
        <a:xfrm>
          <a:off x="2857500" y="1268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119981</xdr:rowOff>
    </xdr:from>
    <xdr:ext cx="599010" cy="259045"/>
    <xdr:sp macro="" textlink="">
      <xdr:nvSpPr>
        <xdr:cNvPr id="201" name="テキスト ボックス 200"/>
        <xdr:cNvSpPr txBox="1"/>
      </xdr:nvSpPr>
      <xdr:spPr>
        <a:xfrm>
          <a:off x="2608795" y="1246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77686</xdr:rowOff>
    </xdr:from>
    <xdr:to>
      <xdr:col>10</xdr:col>
      <xdr:colOff>165100</xdr:colOff>
      <xdr:row>75</xdr:row>
      <xdr:rowOff>7836</xdr:rowOff>
    </xdr:to>
    <xdr:sp macro="" textlink="">
      <xdr:nvSpPr>
        <xdr:cNvPr id="202" name="楕円 201"/>
        <xdr:cNvSpPr/>
      </xdr:nvSpPr>
      <xdr:spPr>
        <a:xfrm>
          <a:off x="1968500" y="127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24363</xdr:rowOff>
    </xdr:from>
    <xdr:ext cx="599010" cy="259045"/>
    <xdr:sp macro="" textlink="">
      <xdr:nvSpPr>
        <xdr:cNvPr id="203" name="テキスト ボックス 202"/>
        <xdr:cNvSpPr txBox="1"/>
      </xdr:nvSpPr>
      <xdr:spPr>
        <a:xfrm>
          <a:off x="1719795" y="125402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180,883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120294</xdr:rowOff>
    </xdr:from>
    <xdr:to>
      <xdr:col>6</xdr:col>
      <xdr:colOff>38100</xdr:colOff>
      <xdr:row>75</xdr:row>
      <xdr:rowOff>50444</xdr:rowOff>
    </xdr:to>
    <xdr:sp macro="" textlink="">
      <xdr:nvSpPr>
        <xdr:cNvPr id="204" name="楕円 203"/>
        <xdr:cNvSpPr/>
      </xdr:nvSpPr>
      <xdr:spPr>
        <a:xfrm>
          <a:off x="1079500" y="128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66971</xdr:rowOff>
    </xdr:from>
    <xdr:ext cx="599010" cy="259045"/>
    <xdr:sp macro="" textlink="">
      <xdr:nvSpPr>
        <xdr:cNvPr id="205" name="テキスト ボックス 204"/>
        <xdr:cNvSpPr txBox="1"/>
      </xdr:nvSpPr>
      <xdr:spPr>
        <a:xfrm>
          <a:off x="830795" y="1258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2" name="直線コネクタ 231"/>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3"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4" name="直線コネクタ 233"/>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5"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69,425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6" name="直線コネクタ 235"/>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23180</xdr:rowOff>
    </xdr:from>
    <xdr:to>
      <xdr:col>24</xdr:col>
      <xdr:colOff>63500</xdr:colOff>
      <xdr:row>97</xdr:row>
      <xdr:rowOff>91891</xdr:rowOff>
    </xdr:to>
    <xdr:cxnSp macro="">
      <xdr:nvCxnSpPr>
        <xdr:cNvPr id="237" name="直線コネクタ 236"/>
        <xdr:cNvCxnSpPr/>
      </xdr:nvCxnSpPr>
      <xdr:spPr>
        <a:xfrm flipV="1">
          <a:off x="3797300" y="16653830"/>
          <a:ext cx="838200" cy="68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118733</xdr:rowOff>
    </xdr:from>
    <xdr:ext cx="534377" cy="259045"/>
    <xdr:sp macro="" textlink="">
      <xdr:nvSpPr>
        <xdr:cNvPr id="238" name="衛生費平均値テキスト"/>
        <xdr:cNvSpPr txBox="1"/>
      </xdr:nvSpPr>
      <xdr:spPr>
        <a:xfrm>
          <a:off x="4686300" y="16406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39" name="フローチャート: 判断 238"/>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91891</xdr:rowOff>
    </xdr:from>
    <xdr:to>
      <xdr:col>19</xdr:col>
      <xdr:colOff>177800</xdr:colOff>
      <xdr:row>97</xdr:row>
      <xdr:rowOff>92543</xdr:rowOff>
    </xdr:to>
    <xdr:cxnSp macro="">
      <xdr:nvCxnSpPr>
        <xdr:cNvPr id="240" name="直線コネクタ 239"/>
        <xdr:cNvCxnSpPr/>
      </xdr:nvCxnSpPr>
      <xdr:spPr>
        <a:xfrm flipV="1">
          <a:off x="2908300" y="16722541"/>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10914</xdr:rowOff>
    </xdr:from>
    <xdr:to>
      <xdr:col>20</xdr:col>
      <xdr:colOff>38100</xdr:colOff>
      <xdr:row>97</xdr:row>
      <xdr:rowOff>112514</xdr:rowOff>
    </xdr:to>
    <xdr:sp macro="" textlink="">
      <xdr:nvSpPr>
        <xdr:cNvPr id="241" name="フローチャート: 判断 240"/>
        <xdr:cNvSpPr/>
      </xdr:nvSpPr>
      <xdr:spPr>
        <a:xfrm>
          <a:off x="3746500" y="16641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129041</xdr:rowOff>
    </xdr:from>
    <xdr:ext cx="534377" cy="259045"/>
    <xdr:sp macro="" textlink="">
      <xdr:nvSpPr>
        <xdr:cNvPr id="242" name="テキスト ボックス 241"/>
        <xdr:cNvSpPr txBox="1"/>
      </xdr:nvSpPr>
      <xdr:spPr>
        <a:xfrm>
          <a:off x="3530111" y="1641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11095</xdr:rowOff>
    </xdr:from>
    <xdr:to>
      <xdr:col>15</xdr:col>
      <xdr:colOff>50800</xdr:colOff>
      <xdr:row>97</xdr:row>
      <xdr:rowOff>92543</xdr:rowOff>
    </xdr:to>
    <xdr:cxnSp macro="">
      <xdr:nvCxnSpPr>
        <xdr:cNvPr id="243" name="直線コネクタ 242"/>
        <xdr:cNvCxnSpPr/>
      </xdr:nvCxnSpPr>
      <xdr:spPr>
        <a:xfrm>
          <a:off x="2019300" y="16641745"/>
          <a:ext cx="889000" cy="8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162835</xdr:rowOff>
    </xdr:from>
    <xdr:to>
      <xdr:col>15</xdr:col>
      <xdr:colOff>101600</xdr:colOff>
      <xdr:row>97</xdr:row>
      <xdr:rowOff>92985</xdr:rowOff>
    </xdr:to>
    <xdr:sp macro="" textlink="">
      <xdr:nvSpPr>
        <xdr:cNvPr id="244" name="フローチャート: 判断 243"/>
        <xdr:cNvSpPr/>
      </xdr:nvSpPr>
      <xdr:spPr>
        <a:xfrm>
          <a:off x="2857500" y="16622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109512</xdr:rowOff>
    </xdr:from>
    <xdr:ext cx="534377" cy="259045"/>
    <xdr:sp macro="" textlink="">
      <xdr:nvSpPr>
        <xdr:cNvPr id="245" name="テキスト ボックス 244"/>
        <xdr:cNvSpPr txBox="1"/>
      </xdr:nvSpPr>
      <xdr:spPr>
        <a:xfrm>
          <a:off x="2641111" y="16397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139373</xdr:rowOff>
    </xdr:from>
    <xdr:to>
      <xdr:col>10</xdr:col>
      <xdr:colOff>114300</xdr:colOff>
      <xdr:row>97</xdr:row>
      <xdr:rowOff>11095</xdr:rowOff>
    </xdr:to>
    <xdr:cxnSp macro="">
      <xdr:nvCxnSpPr>
        <xdr:cNvPr id="246" name="直線コネクタ 245"/>
        <xdr:cNvCxnSpPr/>
      </xdr:nvCxnSpPr>
      <xdr:spPr>
        <a:xfrm>
          <a:off x="1130300" y="16598573"/>
          <a:ext cx="889000" cy="43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36452</xdr:rowOff>
    </xdr:from>
    <xdr:to>
      <xdr:col>10</xdr:col>
      <xdr:colOff>165100</xdr:colOff>
      <xdr:row>97</xdr:row>
      <xdr:rowOff>138052</xdr:rowOff>
    </xdr:to>
    <xdr:sp macro="" textlink="">
      <xdr:nvSpPr>
        <xdr:cNvPr id="247" name="フローチャート: 判断 246"/>
        <xdr:cNvSpPr/>
      </xdr:nvSpPr>
      <xdr:spPr>
        <a:xfrm>
          <a:off x="1968500" y="1666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129179</xdr:rowOff>
    </xdr:from>
    <xdr:ext cx="534377" cy="259045"/>
    <xdr:sp macro="" textlink="">
      <xdr:nvSpPr>
        <xdr:cNvPr id="248" name="テキスト ボックス 247"/>
        <xdr:cNvSpPr txBox="1"/>
      </xdr:nvSpPr>
      <xdr:spPr>
        <a:xfrm>
          <a:off x="1752111" y="1675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30,856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84198</xdr:rowOff>
    </xdr:from>
    <xdr:to>
      <xdr:col>6</xdr:col>
      <xdr:colOff>38100</xdr:colOff>
      <xdr:row>98</xdr:row>
      <xdr:rowOff>14348</xdr:rowOff>
    </xdr:to>
    <xdr:sp macro="" textlink="">
      <xdr:nvSpPr>
        <xdr:cNvPr id="249" name="フローチャート: 判断 248"/>
        <xdr:cNvSpPr/>
      </xdr:nvSpPr>
      <xdr:spPr>
        <a:xfrm>
          <a:off x="1079500" y="16714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5475</xdr:rowOff>
    </xdr:from>
    <xdr:ext cx="534377" cy="259045"/>
    <xdr:sp macro="" textlink="">
      <xdr:nvSpPr>
        <xdr:cNvPr id="250" name="テキスト ボックス 249"/>
        <xdr:cNvSpPr txBox="1"/>
      </xdr:nvSpPr>
      <xdr:spPr>
        <a:xfrm>
          <a:off x="863111" y="16807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143830</xdr:rowOff>
    </xdr:from>
    <xdr:to>
      <xdr:col>24</xdr:col>
      <xdr:colOff>114300</xdr:colOff>
      <xdr:row>97</xdr:row>
      <xdr:rowOff>73980</xdr:rowOff>
    </xdr:to>
    <xdr:sp macro="" textlink="">
      <xdr:nvSpPr>
        <xdr:cNvPr id="256" name="楕円 255"/>
        <xdr:cNvSpPr/>
      </xdr:nvSpPr>
      <xdr:spPr>
        <a:xfrm>
          <a:off x="4584700" y="1660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122257</xdr:rowOff>
    </xdr:from>
    <xdr:ext cx="534377" cy="259045"/>
    <xdr:sp macro="" textlink="">
      <xdr:nvSpPr>
        <xdr:cNvPr id="257" name="衛生費該当値テキスト"/>
        <xdr:cNvSpPr txBox="1"/>
      </xdr:nvSpPr>
      <xdr:spPr>
        <a:xfrm>
          <a:off x="4686300" y="1658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32,818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41091</xdr:rowOff>
    </xdr:from>
    <xdr:to>
      <xdr:col>20</xdr:col>
      <xdr:colOff>38100</xdr:colOff>
      <xdr:row>97</xdr:row>
      <xdr:rowOff>142691</xdr:rowOff>
    </xdr:to>
    <xdr:sp macro="" textlink="">
      <xdr:nvSpPr>
        <xdr:cNvPr id="258" name="楕円 257"/>
        <xdr:cNvSpPr/>
      </xdr:nvSpPr>
      <xdr:spPr>
        <a:xfrm>
          <a:off x="3746500" y="1667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133818</xdr:rowOff>
    </xdr:from>
    <xdr:ext cx="534377" cy="259045"/>
    <xdr:sp macro="" textlink="">
      <xdr:nvSpPr>
        <xdr:cNvPr id="259" name="テキスト ボックス 258"/>
        <xdr:cNvSpPr txBox="1"/>
      </xdr:nvSpPr>
      <xdr:spPr>
        <a:xfrm>
          <a:off x="3530111" y="1676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41743</xdr:rowOff>
    </xdr:from>
    <xdr:to>
      <xdr:col>15</xdr:col>
      <xdr:colOff>101600</xdr:colOff>
      <xdr:row>97</xdr:row>
      <xdr:rowOff>143343</xdr:rowOff>
    </xdr:to>
    <xdr:sp macro="" textlink="">
      <xdr:nvSpPr>
        <xdr:cNvPr id="260" name="楕円 259"/>
        <xdr:cNvSpPr/>
      </xdr:nvSpPr>
      <xdr:spPr>
        <a:xfrm>
          <a:off x="2857500" y="16672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134470</xdr:rowOff>
    </xdr:from>
    <xdr:ext cx="534377" cy="259045"/>
    <xdr:sp macro="" textlink="">
      <xdr:nvSpPr>
        <xdr:cNvPr id="261" name="テキスト ボックス 260"/>
        <xdr:cNvSpPr txBox="1"/>
      </xdr:nvSpPr>
      <xdr:spPr>
        <a:xfrm>
          <a:off x="2641111" y="1676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30,694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131745</xdr:rowOff>
    </xdr:from>
    <xdr:to>
      <xdr:col>10</xdr:col>
      <xdr:colOff>165100</xdr:colOff>
      <xdr:row>97</xdr:row>
      <xdr:rowOff>61895</xdr:rowOff>
    </xdr:to>
    <xdr:sp macro="" textlink="">
      <xdr:nvSpPr>
        <xdr:cNvPr id="262" name="楕円 261"/>
        <xdr:cNvSpPr/>
      </xdr:nvSpPr>
      <xdr:spPr>
        <a:xfrm>
          <a:off x="1968500" y="165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78422</xdr:rowOff>
    </xdr:from>
    <xdr:ext cx="534377" cy="259045"/>
    <xdr:sp macro="" textlink="">
      <xdr:nvSpPr>
        <xdr:cNvPr id="263" name="テキスト ボックス 262"/>
        <xdr:cNvSpPr txBox="1"/>
      </xdr:nvSpPr>
      <xdr:spPr>
        <a:xfrm>
          <a:off x="1752111" y="1636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33,188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88573</xdr:rowOff>
    </xdr:from>
    <xdr:to>
      <xdr:col>6</xdr:col>
      <xdr:colOff>38100</xdr:colOff>
      <xdr:row>97</xdr:row>
      <xdr:rowOff>18723</xdr:rowOff>
    </xdr:to>
    <xdr:sp macro="" textlink="">
      <xdr:nvSpPr>
        <xdr:cNvPr id="264" name="楕円 263"/>
        <xdr:cNvSpPr/>
      </xdr:nvSpPr>
      <xdr:spPr>
        <a:xfrm>
          <a:off x="1079500" y="16547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35250</xdr:rowOff>
    </xdr:from>
    <xdr:ext cx="534377" cy="259045"/>
    <xdr:sp macro="" textlink="">
      <xdr:nvSpPr>
        <xdr:cNvPr id="265" name="テキスト ボックス 264"/>
        <xdr:cNvSpPr txBox="1"/>
      </xdr:nvSpPr>
      <xdr:spPr>
        <a:xfrm>
          <a:off x="863111" y="16323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6" name="直線コネクタ 275"/>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7" name="テキスト ボックス 276"/>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8" name="直線コネクタ 277"/>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9" name="テキスト ボックス 278"/>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0" name="直線コネクタ 279"/>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1" name="テキスト ボックス 280"/>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2" name="直線コネクタ 281"/>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3" name="テキスト ボックス 282"/>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133299</xdr:rowOff>
    </xdr:from>
    <xdr:to>
      <xdr:col>54</xdr:col>
      <xdr:colOff>189865</xdr:colOff>
      <xdr:row>38</xdr:row>
      <xdr:rowOff>139700</xdr:rowOff>
    </xdr:to>
    <xdr:cxnSp macro="">
      <xdr:nvCxnSpPr>
        <xdr:cNvPr id="287" name="直線コネクタ 286"/>
        <xdr:cNvCxnSpPr/>
      </xdr:nvCxnSpPr>
      <xdr:spPr>
        <a:xfrm flipV="1">
          <a:off x="10475595" y="5448249"/>
          <a:ext cx="1270" cy="1206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8"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9" name="直線コネクタ 288"/>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79976</xdr:rowOff>
    </xdr:from>
    <xdr:ext cx="469744" cy="259045"/>
    <xdr:sp macro="" textlink="">
      <xdr:nvSpPr>
        <xdr:cNvPr id="290" name="労働費最大値テキスト"/>
        <xdr:cNvSpPr txBox="1"/>
      </xdr:nvSpPr>
      <xdr:spPr>
        <a:xfrm>
          <a:off x="10528300" y="5223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2,639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133299</xdr:rowOff>
    </xdr:from>
    <xdr:to>
      <xdr:col>55</xdr:col>
      <xdr:colOff>88900</xdr:colOff>
      <xdr:row>31</xdr:row>
      <xdr:rowOff>133299</xdr:rowOff>
    </xdr:to>
    <xdr:cxnSp macro="">
      <xdr:nvCxnSpPr>
        <xdr:cNvPr id="291" name="直線コネクタ 290"/>
        <xdr:cNvCxnSpPr/>
      </xdr:nvCxnSpPr>
      <xdr:spPr>
        <a:xfrm>
          <a:off x="10388600" y="5448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145186</xdr:rowOff>
    </xdr:from>
    <xdr:to>
      <xdr:col>55</xdr:col>
      <xdr:colOff>0</xdr:colOff>
      <xdr:row>37</xdr:row>
      <xdr:rowOff>8026</xdr:rowOff>
    </xdr:to>
    <xdr:cxnSp macro="">
      <xdr:nvCxnSpPr>
        <xdr:cNvPr id="292" name="直線コネクタ 291"/>
        <xdr:cNvCxnSpPr/>
      </xdr:nvCxnSpPr>
      <xdr:spPr>
        <a:xfrm>
          <a:off x="9639300" y="6317386"/>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113047</xdr:rowOff>
    </xdr:from>
    <xdr:ext cx="378565" cy="259045"/>
    <xdr:sp macro="" textlink="">
      <xdr:nvSpPr>
        <xdr:cNvPr id="293" name="労働費平均値テキスト"/>
        <xdr:cNvSpPr txBox="1"/>
      </xdr:nvSpPr>
      <xdr:spPr>
        <a:xfrm>
          <a:off x="10528300" y="628524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134620</xdr:rowOff>
    </xdr:from>
    <xdr:to>
      <xdr:col>55</xdr:col>
      <xdr:colOff>50800</xdr:colOff>
      <xdr:row>37</xdr:row>
      <xdr:rowOff>64770</xdr:rowOff>
    </xdr:to>
    <xdr:sp macro="" textlink="">
      <xdr:nvSpPr>
        <xdr:cNvPr id="294" name="フローチャート: 判断 293"/>
        <xdr:cNvSpPr/>
      </xdr:nvSpPr>
      <xdr:spPr>
        <a:xfrm>
          <a:off x="104267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135585</xdr:rowOff>
    </xdr:from>
    <xdr:to>
      <xdr:col>50</xdr:col>
      <xdr:colOff>114300</xdr:colOff>
      <xdr:row>36</xdr:row>
      <xdr:rowOff>145186</xdr:rowOff>
    </xdr:to>
    <xdr:cxnSp macro="">
      <xdr:nvCxnSpPr>
        <xdr:cNvPr id="295" name="直線コネクタ 294"/>
        <xdr:cNvCxnSpPr/>
      </xdr:nvCxnSpPr>
      <xdr:spPr>
        <a:xfrm>
          <a:off x="8750300" y="6307785"/>
          <a:ext cx="8890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157480</xdr:rowOff>
    </xdr:from>
    <xdr:to>
      <xdr:col>50</xdr:col>
      <xdr:colOff>165100</xdr:colOff>
      <xdr:row>36</xdr:row>
      <xdr:rowOff>87630</xdr:rowOff>
    </xdr:to>
    <xdr:sp macro="" textlink="">
      <xdr:nvSpPr>
        <xdr:cNvPr id="296" name="フローチャート: 判断 295"/>
        <xdr:cNvSpPr/>
      </xdr:nvSpPr>
      <xdr:spPr>
        <a:xfrm>
          <a:off x="9588500" y="615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34</xdr:row>
      <xdr:rowOff>104157</xdr:rowOff>
    </xdr:from>
    <xdr:ext cx="378565" cy="259045"/>
    <xdr:sp macro="" textlink="">
      <xdr:nvSpPr>
        <xdr:cNvPr id="297" name="テキスト ボックス 296"/>
        <xdr:cNvSpPr txBox="1"/>
      </xdr:nvSpPr>
      <xdr:spPr>
        <a:xfrm>
          <a:off x="9450017" y="59334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135585</xdr:rowOff>
    </xdr:from>
    <xdr:to>
      <xdr:col>45</xdr:col>
      <xdr:colOff>177800</xdr:colOff>
      <xdr:row>36</xdr:row>
      <xdr:rowOff>165760</xdr:rowOff>
    </xdr:to>
    <xdr:cxnSp macro="">
      <xdr:nvCxnSpPr>
        <xdr:cNvPr id="298" name="直線コネクタ 297"/>
        <xdr:cNvCxnSpPr/>
      </xdr:nvCxnSpPr>
      <xdr:spPr>
        <a:xfrm flipV="1">
          <a:off x="7861300" y="6307785"/>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102616</xdr:rowOff>
    </xdr:from>
    <xdr:to>
      <xdr:col>46</xdr:col>
      <xdr:colOff>38100</xdr:colOff>
      <xdr:row>36</xdr:row>
      <xdr:rowOff>32766</xdr:rowOff>
    </xdr:to>
    <xdr:sp macro="" textlink="">
      <xdr:nvSpPr>
        <xdr:cNvPr id="299" name="フローチャート: 判断 298"/>
        <xdr:cNvSpPr/>
      </xdr:nvSpPr>
      <xdr:spPr>
        <a:xfrm>
          <a:off x="8699500" y="610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49293</xdr:rowOff>
    </xdr:from>
    <xdr:ext cx="469744" cy="259045"/>
    <xdr:sp macro="" textlink="">
      <xdr:nvSpPr>
        <xdr:cNvPr id="300" name="テキスト ボックス 299"/>
        <xdr:cNvSpPr txBox="1"/>
      </xdr:nvSpPr>
      <xdr:spPr>
        <a:xfrm>
          <a:off x="8515428" y="5878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36</xdr:row>
      <xdr:rowOff>165760</xdr:rowOff>
    </xdr:to>
    <xdr:cxnSp macro="">
      <xdr:nvCxnSpPr>
        <xdr:cNvPr id="301" name="直線コネクタ 300"/>
        <xdr:cNvCxnSpPr/>
      </xdr:nvCxnSpPr>
      <xdr:spPr>
        <a:xfrm>
          <a:off x="6972300" y="6302756"/>
          <a:ext cx="889000" cy="3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34</xdr:row>
      <xdr:rowOff>149251</xdr:rowOff>
    </xdr:from>
    <xdr:to>
      <xdr:col>41</xdr:col>
      <xdr:colOff>101600</xdr:colOff>
      <xdr:row>35</xdr:row>
      <xdr:rowOff>79401</xdr:rowOff>
    </xdr:to>
    <xdr:sp macro="" textlink="">
      <xdr:nvSpPr>
        <xdr:cNvPr id="302" name="フローチャート: 判断 301"/>
        <xdr:cNvSpPr/>
      </xdr:nvSpPr>
      <xdr:spPr>
        <a:xfrm>
          <a:off x="7810500" y="5978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95928</xdr:rowOff>
    </xdr:from>
    <xdr:ext cx="469744" cy="259045"/>
    <xdr:sp macro="" textlink="">
      <xdr:nvSpPr>
        <xdr:cNvPr id="303" name="テキスト ボックス 302"/>
        <xdr:cNvSpPr txBox="1"/>
      </xdr:nvSpPr>
      <xdr:spPr>
        <a:xfrm>
          <a:off x="7626428" y="5753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90272</xdr:rowOff>
    </xdr:from>
    <xdr:to>
      <xdr:col>36</xdr:col>
      <xdr:colOff>165100</xdr:colOff>
      <xdr:row>35</xdr:row>
      <xdr:rowOff>20422</xdr:rowOff>
    </xdr:to>
    <xdr:sp macro="" textlink="">
      <xdr:nvSpPr>
        <xdr:cNvPr id="304" name="フローチャート: 判断 303"/>
        <xdr:cNvSpPr/>
      </xdr:nvSpPr>
      <xdr:spPr>
        <a:xfrm>
          <a:off x="6921500" y="591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36949</xdr:rowOff>
    </xdr:from>
    <xdr:ext cx="469744" cy="259045"/>
    <xdr:sp macro="" textlink="">
      <xdr:nvSpPr>
        <xdr:cNvPr id="305" name="テキスト ボックス 304"/>
        <xdr:cNvSpPr txBox="1"/>
      </xdr:nvSpPr>
      <xdr:spPr>
        <a:xfrm>
          <a:off x="6737428" y="5694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128676</xdr:rowOff>
    </xdr:from>
    <xdr:to>
      <xdr:col>55</xdr:col>
      <xdr:colOff>50800</xdr:colOff>
      <xdr:row>37</xdr:row>
      <xdr:rowOff>58826</xdr:rowOff>
    </xdr:to>
    <xdr:sp macro="" textlink="">
      <xdr:nvSpPr>
        <xdr:cNvPr id="311" name="楕円 310"/>
        <xdr:cNvSpPr/>
      </xdr:nvSpPr>
      <xdr:spPr>
        <a:xfrm>
          <a:off x="10426700" y="6300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151553</xdr:rowOff>
    </xdr:from>
    <xdr:ext cx="378565" cy="259045"/>
    <xdr:sp macro="" textlink="">
      <xdr:nvSpPr>
        <xdr:cNvPr id="312" name="労働費該当値テキスト"/>
        <xdr:cNvSpPr txBox="1"/>
      </xdr:nvSpPr>
      <xdr:spPr>
        <a:xfrm>
          <a:off x="10528300" y="61523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94386</xdr:rowOff>
    </xdr:from>
    <xdr:to>
      <xdr:col>50</xdr:col>
      <xdr:colOff>165100</xdr:colOff>
      <xdr:row>37</xdr:row>
      <xdr:rowOff>24536</xdr:rowOff>
    </xdr:to>
    <xdr:sp macro="" textlink="">
      <xdr:nvSpPr>
        <xdr:cNvPr id="313" name="楕円 312"/>
        <xdr:cNvSpPr/>
      </xdr:nvSpPr>
      <xdr:spPr>
        <a:xfrm>
          <a:off x="9588500" y="62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15663</xdr:rowOff>
    </xdr:from>
    <xdr:ext cx="378565" cy="259045"/>
    <xdr:sp macro="" textlink="">
      <xdr:nvSpPr>
        <xdr:cNvPr id="314" name="テキスト ボックス 313"/>
        <xdr:cNvSpPr txBox="1"/>
      </xdr:nvSpPr>
      <xdr:spPr>
        <a:xfrm>
          <a:off x="9450017" y="6359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84785</xdr:rowOff>
    </xdr:from>
    <xdr:to>
      <xdr:col>46</xdr:col>
      <xdr:colOff>38100</xdr:colOff>
      <xdr:row>37</xdr:row>
      <xdr:rowOff>14935</xdr:rowOff>
    </xdr:to>
    <xdr:sp macro="" textlink="">
      <xdr:nvSpPr>
        <xdr:cNvPr id="315" name="楕円 314"/>
        <xdr:cNvSpPr/>
      </xdr:nvSpPr>
      <xdr:spPr>
        <a:xfrm>
          <a:off x="8699500" y="625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6062</xdr:rowOff>
    </xdr:from>
    <xdr:ext cx="378565" cy="259045"/>
    <xdr:sp macro="" textlink="">
      <xdr:nvSpPr>
        <xdr:cNvPr id="316" name="テキスト ボックス 315"/>
        <xdr:cNvSpPr txBox="1"/>
      </xdr:nvSpPr>
      <xdr:spPr>
        <a:xfrm>
          <a:off x="8561017" y="63497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114960</xdr:rowOff>
    </xdr:from>
    <xdr:to>
      <xdr:col>41</xdr:col>
      <xdr:colOff>101600</xdr:colOff>
      <xdr:row>37</xdr:row>
      <xdr:rowOff>45110</xdr:rowOff>
    </xdr:to>
    <xdr:sp macro="" textlink="">
      <xdr:nvSpPr>
        <xdr:cNvPr id="317" name="楕円 316"/>
        <xdr:cNvSpPr/>
      </xdr:nvSpPr>
      <xdr:spPr>
        <a:xfrm>
          <a:off x="7810500" y="62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36237</xdr:rowOff>
    </xdr:from>
    <xdr:ext cx="378565" cy="259045"/>
    <xdr:sp macro="" textlink="">
      <xdr:nvSpPr>
        <xdr:cNvPr id="318" name="テキスト ボックス 317"/>
        <xdr:cNvSpPr txBox="1"/>
      </xdr:nvSpPr>
      <xdr:spPr>
        <a:xfrm>
          <a:off x="7672017" y="63798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79756</xdr:rowOff>
    </xdr:from>
    <xdr:to>
      <xdr:col>36</xdr:col>
      <xdr:colOff>165100</xdr:colOff>
      <xdr:row>37</xdr:row>
      <xdr:rowOff>9906</xdr:rowOff>
    </xdr:to>
    <xdr:sp macro="" textlink="">
      <xdr:nvSpPr>
        <xdr:cNvPr id="319" name="楕円 318"/>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1033</xdr:rowOff>
    </xdr:from>
    <xdr:ext cx="378565" cy="259045"/>
    <xdr:sp macro="" textlink="">
      <xdr:nvSpPr>
        <xdr:cNvPr id="320" name="テキスト ボックス 319"/>
        <xdr:cNvSpPr txBox="1"/>
      </xdr:nvSpPr>
      <xdr:spPr>
        <a:xfrm>
          <a:off x="6783017" y="63446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2" name="直線コネクタ 341"/>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3"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4" name="直線コネクタ 343"/>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5"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26,475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6" name="直線コネクタ 345"/>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107696</xdr:rowOff>
    </xdr:from>
    <xdr:to>
      <xdr:col>55</xdr:col>
      <xdr:colOff>0</xdr:colOff>
      <xdr:row>58</xdr:row>
      <xdr:rowOff>108107</xdr:rowOff>
    </xdr:to>
    <xdr:cxnSp macro="">
      <xdr:nvCxnSpPr>
        <xdr:cNvPr id="347" name="直線コネクタ 346"/>
        <xdr:cNvCxnSpPr/>
      </xdr:nvCxnSpPr>
      <xdr:spPr>
        <a:xfrm flipV="1">
          <a:off x="9639300" y="10051796"/>
          <a:ext cx="838200" cy="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40865</xdr:rowOff>
    </xdr:from>
    <xdr:ext cx="469744" cy="259045"/>
    <xdr:sp macro="" textlink="">
      <xdr:nvSpPr>
        <xdr:cNvPr id="348" name="農林水産業費平均値テキスト"/>
        <xdr:cNvSpPr txBox="1"/>
      </xdr:nvSpPr>
      <xdr:spPr>
        <a:xfrm>
          <a:off x="10528300" y="9642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49" name="フローチャート: 判断 348"/>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102255</xdr:rowOff>
    </xdr:from>
    <xdr:to>
      <xdr:col>50</xdr:col>
      <xdr:colOff>114300</xdr:colOff>
      <xdr:row>58</xdr:row>
      <xdr:rowOff>108107</xdr:rowOff>
    </xdr:to>
    <xdr:cxnSp macro="">
      <xdr:nvCxnSpPr>
        <xdr:cNvPr id="350" name="直線コネクタ 349"/>
        <xdr:cNvCxnSpPr/>
      </xdr:nvCxnSpPr>
      <xdr:spPr>
        <a:xfrm>
          <a:off x="8750300" y="10046355"/>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30835</xdr:rowOff>
    </xdr:from>
    <xdr:to>
      <xdr:col>50</xdr:col>
      <xdr:colOff>165100</xdr:colOff>
      <xdr:row>57</xdr:row>
      <xdr:rowOff>132435</xdr:rowOff>
    </xdr:to>
    <xdr:sp macro="" textlink="">
      <xdr:nvSpPr>
        <xdr:cNvPr id="351" name="フローチャート: 判断 350"/>
        <xdr:cNvSpPr/>
      </xdr:nvSpPr>
      <xdr:spPr>
        <a:xfrm>
          <a:off x="9588500" y="980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148962</xdr:rowOff>
    </xdr:from>
    <xdr:ext cx="469744" cy="259045"/>
    <xdr:sp macro="" textlink="">
      <xdr:nvSpPr>
        <xdr:cNvPr id="352" name="テキスト ボックス 351"/>
        <xdr:cNvSpPr txBox="1"/>
      </xdr:nvSpPr>
      <xdr:spPr>
        <a:xfrm>
          <a:off x="9404428" y="957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102255</xdr:rowOff>
    </xdr:from>
    <xdr:to>
      <xdr:col>45</xdr:col>
      <xdr:colOff>177800</xdr:colOff>
      <xdr:row>58</xdr:row>
      <xdr:rowOff>105410</xdr:rowOff>
    </xdr:to>
    <xdr:cxnSp macro="">
      <xdr:nvCxnSpPr>
        <xdr:cNvPr id="353" name="直線コネクタ 352"/>
        <xdr:cNvCxnSpPr/>
      </xdr:nvCxnSpPr>
      <xdr:spPr>
        <a:xfrm flipV="1">
          <a:off x="7861300" y="10046355"/>
          <a:ext cx="889000" cy="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18948</xdr:rowOff>
    </xdr:from>
    <xdr:to>
      <xdr:col>46</xdr:col>
      <xdr:colOff>38100</xdr:colOff>
      <xdr:row>57</xdr:row>
      <xdr:rowOff>120548</xdr:rowOff>
    </xdr:to>
    <xdr:sp macro="" textlink="">
      <xdr:nvSpPr>
        <xdr:cNvPr id="354" name="フローチャート: 判断 353"/>
        <xdr:cNvSpPr/>
      </xdr:nvSpPr>
      <xdr:spPr>
        <a:xfrm>
          <a:off x="8699500" y="97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137075</xdr:rowOff>
    </xdr:from>
    <xdr:ext cx="469744" cy="259045"/>
    <xdr:sp macro="" textlink="">
      <xdr:nvSpPr>
        <xdr:cNvPr id="355" name="テキスト ボックス 354"/>
        <xdr:cNvSpPr txBox="1"/>
      </xdr:nvSpPr>
      <xdr:spPr>
        <a:xfrm>
          <a:off x="8515428" y="9566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105410</xdr:rowOff>
    </xdr:from>
    <xdr:to>
      <xdr:col>41</xdr:col>
      <xdr:colOff>50800</xdr:colOff>
      <xdr:row>58</xdr:row>
      <xdr:rowOff>106004</xdr:rowOff>
    </xdr:to>
    <xdr:cxnSp macro="">
      <xdr:nvCxnSpPr>
        <xdr:cNvPr id="356" name="直線コネクタ 355"/>
        <xdr:cNvCxnSpPr/>
      </xdr:nvCxnSpPr>
      <xdr:spPr>
        <a:xfrm flipV="1">
          <a:off x="6972300" y="10049510"/>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159812</xdr:rowOff>
    </xdr:from>
    <xdr:to>
      <xdr:col>41</xdr:col>
      <xdr:colOff>101600</xdr:colOff>
      <xdr:row>57</xdr:row>
      <xdr:rowOff>89962</xdr:rowOff>
    </xdr:to>
    <xdr:sp macro="" textlink="">
      <xdr:nvSpPr>
        <xdr:cNvPr id="357" name="フローチャート: 判断 356"/>
        <xdr:cNvSpPr/>
      </xdr:nvSpPr>
      <xdr:spPr>
        <a:xfrm>
          <a:off x="7810500" y="976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106489</xdr:rowOff>
    </xdr:from>
    <xdr:ext cx="469744" cy="259045"/>
    <xdr:sp macro="" textlink="">
      <xdr:nvSpPr>
        <xdr:cNvPr id="358" name="テキスト ボックス 357"/>
        <xdr:cNvSpPr txBox="1"/>
      </xdr:nvSpPr>
      <xdr:spPr>
        <a:xfrm>
          <a:off x="7626428" y="9536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21143</xdr:rowOff>
    </xdr:from>
    <xdr:to>
      <xdr:col>36</xdr:col>
      <xdr:colOff>165100</xdr:colOff>
      <xdr:row>57</xdr:row>
      <xdr:rowOff>122743</xdr:rowOff>
    </xdr:to>
    <xdr:sp macro="" textlink="">
      <xdr:nvSpPr>
        <xdr:cNvPr id="359" name="フローチャート: 判断 358"/>
        <xdr:cNvSpPr/>
      </xdr:nvSpPr>
      <xdr:spPr>
        <a:xfrm>
          <a:off x="6921500" y="979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139270</xdr:rowOff>
    </xdr:from>
    <xdr:ext cx="469744" cy="259045"/>
    <xdr:sp macro="" textlink="">
      <xdr:nvSpPr>
        <xdr:cNvPr id="360" name="テキスト ボックス 359"/>
        <xdr:cNvSpPr txBox="1"/>
      </xdr:nvSpPr>
      <xdr:spPr>
        <a:xfrm>
          <a:off x="6737428" y="9569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56896</xdr:rowOff>
    </xdr:from>
    <xdr:to>
      <xdr:col>55</xdr:col>
      <xdr:colOff>50800</xdr:colOff>
      <xdr:row>58</xdr:row>
      <xdr:rowOff>158496</xdr:rowOff>
    </xdr:to>
    <xdr:sp macro="" textlink="">
      <xdr:nvSpPr>
        <xdr:cNvPr id="366" name="楕円 365"/>
        <xdr:cNvSpPr/>
      </xdr:nvSpPr>
      <xdr:spPr>
        <a:xfrm>
          <a:off x="10426700" y="1000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143273</xdr:rowOff>
    </xdr:from>
    <xdr:ext cx="378565" cy="259045"/>
    <xdr:sp macro="" textlink="">
      <xdr:nvSpPr>
        <xdr:cNvPr id="367" name="農林水産業費該当値テキスト"/>
        <xdr:cNvSpPr txBox="1"/>
      </xdr:nvSpPr>
      <xdr:spPr>
        <a:xfrm>
          <a:off x="10528300" y="99159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57307</xdr:rowOff>
    </xdr:from>
    <xdr:to>
      <xdr:col>50</xdr:col>
      <xdr:colOff>165100</xdr:colOff>
      <xdr:row>58</xdr:row>
      <xdr:rowOff>158907</xdr:rowOff>
    </xdr:to>
    <xdr:sp macro="" textlink="">
      <xdr:nvSpPr>
        <xdr:cNvPr id="368" name="楕円 367"/>
        <xdr:cNvSpPr/>
      </xdr:nvSpPr>
      <xdr:spPr>
        <a:xfrm>
          <a:off x="9588500" y="10001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150034</xdr:rowOff>
    </xdr:from>
    <xdr:ext cx="378565" cy="259045"/>
    <xdr:sp macro="" textlink="">
      <xdr:nvSpPr>
        <xdr:cNvPr id="369" name="テキスト ボックス 368"/>
        <xdr:cNvSpPr txBox="1"/>
      </xdr:nvSpPr>
      <xdr:spPr>
        <a:xfrm>
          <a:off x="9450017" y="10094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51455</xdr:rowOff>
    </xdr:from>
    <xdr:to>
      <xdr:col>46</xdr:col>
      <xdr:colOff>38100</xdr:colOff>
      <xdr:row>58</xdr:row>
      <xdr:rowOff>153055</xdr:rowOff>
    </xdr:to>
    <xdr:sp macro="" textlink="">
      <xdr:nvSpPr>
        <xdr:cNvPr id="370" name="楕円 369"/>
        <xdr:cNvSpPr/>
      </xdr:nvSpPr>
      <xdr:spPr>
        <a:xfrm>
          <a:off x="8699500" y="9995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144182</xdr:rowOff>
    </xdr:from>
    <xdr:ext cx="378565" cy="259045"/>
    <xdr:sp macro="" textlink="">
      <xdr:nvSpPr>
        <xdr:cNvPr id="371" name="テキスト ボックス 370"/>
        <xdr:cNvSpPr txBox="1"/>
      </xdr:nvSpPr>
      <xdr:spPr>
        <a:xfrm>
          <a:off x="8561017" y="100882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54610</xdr:rowOff>
    </xdr:from>
    <xdr:to>
      <xdr:col>41</xdr:col>
      <xdr:colOff>101600</xdr:colOff>
      <xdr:row>58</xdr:row>
      <xdr:rowOff>156210</xdr:rowOff>
    </xdr:to>
    <xdr:sp macro="" textlink="">
      <xdr:nvSpPr>
        <xdr:cNvPr id="372" name="楕円 371"/>
        <xdr:cNvSpPr/>
      </xdr:nvSpPr>
      <xdr:spPr>
        <a:xfrm>
          <a:off x="7810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147337</xdr:rowOff>
    </xdr:from>
    <xdr:ext cx="378565" cy="259045"/>
    <xdr:sp macro="" textlink="">
      <xdr:nvSpPr>
        <xdr:cNvPr id="373" name="テキスト ボックス 372"/>
        <xdr:cNvSpPr txBox="1"/>
      </xdr:nvSpPr>
      <xdr:spPr>
        <a:xfrm>
          <a:off x="7672017" y="100914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55204</xdr:rowOff>
    </xdr:from>
    <xdr:to>
      <xdr:col>36</xdr:col>
      <xdr:colOff>165100</xdr:colOff>
      <xdr:row>58</xdr:row>
      <xdr:rowOff>156804</xdr:rowOff>
    </xdr:to>
    <xdr:sp macro="" textlink="">
      <xdr:nvSpPr>
        <xdr:cNvPr id="374" name="楕円 373"/>
        <xdr:cNvSpPr/>
      </xdr:nvSpPr>
      <xdr:spPr>
        <a:xfrm>
          <a:off x="6921500" y="999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147931</xdr:rowOff>
    </xdr:from>
    <xdr:ext cx="378565" cy="259045"/>
    <xdr:sp macro="" textlink="">
      <xdr:nvSpPr>
        <xdr:cNvPr id="375" name="テキスト ボックス 374"/>
        <xdr:cNvSpPr txBox="1"/>
      </xdr:nvSpPr>
      <xdr:spPr>
        <a:xfrm>
          <a:off x="6783017" y="10092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397" name="直線コネクタ 396"/>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398"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399" name="直線コネクタ 398"/>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0"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58,937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1" name="直線コネクタ 400"/>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83488</xdr:rowOff>
    </xdr:from>
    <xdr:to>
      <xdr:col>55</xdr:col>
      <xdr:colOff>0</xdr:colOff>
      <xdr:row>78</xdr:row>
      <xdr:rowOff>87260</xdr:rowOff>
    </xdr:to>
    <xdr:cxnSp macro="">
      <xdr:nvCxnSpPr>
        <xdr:cNvPr id="402" name="直線コネクタ 401"/>
        <xdr:cNvCxnSpPr/>
      </xdr:nvCxnSpPr>
      <xdr:spPr>
        <a:xfrm>
          <a:off x="9639300" y="13456588"/>
          <a:ext cx="8382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45141</xdr:rowOff>
    </xdr:from>
    <xdr:ext cx="534377" cy="259045"/>
    <xdr:sp macro="" textlink="">
      <xdr:nvSpPr>
        <xdr:cNvPr id="403" name="商工費平均値テキスト"/>
        <xdr:cNvSpPr txBox="1"/>
      </xdr:nvSpPr>
      <xdr:spPr>
        <a:xfrm>
          <a:off x="10528300" y="13075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4" name="フローチャート: 判断 403"/>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83488</xdr:rowOff>
    </xdr:from>
    <xdr:to>
      <xdr:col>50</xdr:col>
      <xdr:colOff>114300</xdr:colOff>
      <xdr:row>78</xdr:row>
      <xdr:rowOff>90551</xdr:rowOff>
    </xdr:to>
    <xdr:cxnSp macro="">
      <xdr:nvCxnSpPr>
        <xdr:cNvPr id="405" name="直線コネクタ 404"/>
        <xdr:cNvCxnSpPr/>
      </xdr:nvCxnSpPr>
      <xdr:spPr>
        <a:xfrm flipV="1">
          <a:off x="8750300" y="13456588"/>
          <a:ext cx="889000" cy="7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69698</xdr:rowOff>
    </xdr:from>
    <xdr:to>
      <xdr:col>50</xdr:col>
      <xdr:colOff>165100</xdr:colOff>
      <xdr:row>77</xdr:row>
      <xdr:rowOff>171298</xdr:rowOff>
    </xdr:to>
    <xdr:sp macro="" textlink="">
      <xdr:nvSpPr>
        <xdr:cNvPr id="406" name="フローチャート: 判断 405"/>
        <xdr:cNvSpPr/>
      </xdr:nvSpPr>
      <xdr:spPr>
        <a:xfrm>
          <a:off x="9588500" y="132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16375</xdr:rowOff>
    </xdr:from>
    <xdr:ext cx="469744" cy="259045"/>
    <xdr:sp macro="" textlink="">
      <xdr:nvSpPr>
        <xdr:cNvPr id="407" name="テキスト ボックス 406"/>
        <xdr:cNvSpPr txBox="1"/>
      </xdr:nvSpPr>
      <xdr:spPr>
        <a:xfrm>
          <a:off x="9404428" y="1304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61061</xdr:rowOff>
    </xdr:from>
    <xdr:to>
      <xdr:col>45</xdr:col>
      <xdr:colOff>177800</xdr:colOff>
      <xdr:row>78</xdr:row>
      <xdr:rowOff>90551</xdr:rowOff>
    </xdr:to>
    <xdr:cxnSp macro="">
      <xdr:nvCxnSpPr>
        <xdr:cNvPr id="408" name="直線コネクタ 407"/>
        <xdr:cNvCxnSpPr/>
      </xdr:nvCxnSpPr>
      <xdr:spPr>
        <a:xfrm>
          <a:off x="7861300" y="1343416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51226</xdr:rowOff>
    </xdr:from>
    <xdr:to>
      <xdr:col>46</xdr:col>
      <xdr:colOff>38100</xdr:colOff>
      <xdr:row>77</xdr:row>
      <xdr:rowOff>152826</xdr:rowOff>
    </xdr:to>
    <xdr:sp macro="" textlink="">
      <xdr:nvSpPr>
        <xdr:cNvPr id="409" name="フローチャート: 判断 408"/>
        <xdr:cNvSpPr/>
      </xdr:nvSpPr>
      <xdr:spPr>
        <a:xfrm>
          <a:off x="8699500" y="13252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169353</xdr:rowOff>
    </xdr:from>
    <xdr:ext cx="469744" cy="259045"/>
    <xdr:sp macro="" textlink="">
      <xdr:nvSpPr>
        <xdr:cNvPr id="410" name="テキスト ボックス 409"/>
        <xdr:cNvSpPr txBox="1"/>
      </xdr:nvSpPr>
      <xdr:spPr>
        <a:xfrm>
          <a:off x="8515428" y="13028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61061</xdr:rowOff>
    </xdr:from>
    <xdr:to>
      <xdr:col>41</xdr:col>
      <xdr:colOff>50800</xdr:colOff>
      <xdr:row>78</xdr:row>
      <xdr:rowOff>87511</xdr:rowOff>
    </xdr:to>
    <xdr:cxnSp macro="">
      <xdr:nvCxnSpPr>
        <xdr:cNvPr id="411" name="直線コネクタ 410"/>
        <xdr:cNvCxnSpPr/>
      </xdr:nvCxnSpPr>
      <xdr:spPr>
        <a:xfrm flipV="1">
          <a:off x="6972300" y="13434161"/>
          <a:ext cx="889000" cy="26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6696</xdr:rowOff>
    </xdr:from>
    <xdr:to>
      <xdr:col>41</xdr:col>
      <xdr:colOff>101600</xdr:colOff>
      <xdr:row>77</xdr:row>
      <xdr:rowOff>108296</xdr:rowOff>
    </xdr:to>
    <xdr:sp macro="" textlink="">
      <xdr:nvSpPr>
        <xdr:cNvPr id="412" name="フローチャート: 判断 411"/>
        <xdr:cNvSpPr/>
      </xdr:nvSpPr>
      <xdr:spPr>
        <a:xfrm>
          <a:off x="7810500" y="1320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124823</xdr:rowOff>
    </xdr:from>
    <xdr:ext cx="534377" cy="259045"/>
    <xdr:sp macro="" textlink="">
      <xdr:nvSpPr>
        <xdr:cNvPr id="413" name="テキスト ボックス 412"/>
        <xdr:cNvSpPr txBox="1"/>
      </xdr:nvSpPr>
      <xdr:spPr>
        <a:xfrm>
          <a:off x="7594111" y="1298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11,096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28023</xdr:rowOff>
    </xdr:from>
    <xdr:to>
      <xdr:col>36</xdr:col>
      <xdr:colOff>165100</xdr:colOff>
      <xdr:row>77</xdr:row>
      <xdr:rowOff>129623</xdr:rowOff>
    </xdr:to>
    <xdr:sp macro="" textlink="">
      <xdr:nvSpPr>
        <xdr:cNvPr id="414" name="フローチャート: 判断 413"/>
        <xdr:cNvSpPr/>
      </xdr:nvSpPr>
      <xdr:spPr>
        <a:xfrm>
          <a:off x="6921500" y="13229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146150</xdr:rowOff>
    </xdr:from>
    <xdr:ext cx="534377" cy="259045"/>
    <xdr:sp macro="" textlink="">
      <xdr:nvSpPr>
        <xdr:cNvPr id="415" name="テキスト ボックス 414"/>
        <xdr:cNvSpPr txBox="1"/>
      </xdr:nvSpPr>
      <xdr:spPr>
        <a:xfrm>
          <a:off x="6705111" y="1300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36460</xdr:rowOff>
    </xdr:from>
    <xdr:to>
      <xdr:col>55</xdr:col>
      <xdr:colOff>50800</xdr:colOff>
      <xdr:row>78</xdr:row>
      <xdr:rowOff>138060</xdr:rowOff>
    </xdr:to>
    <xdr:sp macro="" textlink="">
      <xdr:nvSpPr>
        <xdr:cNvPr id="421" name="楕円 420"/>
        <xdr:cNvSpPr/>
      </xdr:nvSpPr>
      <xdr:spPr>
        <a:xfrm>
          <a:off x="10426700" y="1340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122837</xdr:rowOff>
    </xdr:from>
    <xdr:ext cx="469744" cy="259045"/>
    <xdr:sp macro="" textlink="">
      <xdr:nvSpPr>
        <xdr:cNvPr id="422" name="商工費該当値テキスト"/>
        <xdr:cNvSpPr txBox="1"/>
      </xdr:nvSpPr>
      <xdr:spPr>
        <a:xfrm>
          <a:off x="10528300" y="1332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32688</xdr:rowOff>
    </xdr:from>
    <xdr:to>
      <xdr:col>50</xdr:col>
      <xdr:colOff>165100</xdr:colOff>
      <xdr:row>78</xdr:row>
      <xdr:rowOff>134288</xdr:rowOff>
    </xdr:to>
    <xdr:sp macro="" textlink="">
      <xdr:nvSpPr>
        <xdr:cNvPr id="423" name="楕円 422"/>
        <xdr:cNvSpPr/>
      </xdr:nvSpPr>
      <xdr:spPr>
        <a:xfrm>
          <a:off x="9588500" y="13405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125415</xdr:rowOff>
    </xdr:from>
    <xdr:ext cx="469744" cy="259045"/>
    <xdr:sp macro="" textlink="">
      <xdr:nvSpPr>
        <xdr:cNvPr id="424" name="テキスト ボックス 423"/>
        <xdr:cNvSpPr txBox="1"/>
      </xdr:nvSpPr>
      <xdr:spPr>
        <a:xfrm>
          <a:off x="9404428" y="13498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39751</xdr:rowOff>
    </xdr:from>
    <xdr:to>
      <xdr:col>46</xdr:col>
      <xdr:colOff>38100</xdr:colOff>
      <xdr:row>78</xdr:row>
      <xdr:rowOff>141351</xdr:rowOff>
    </xdr:to>
    <xdr:sp macro="" textlink="">
      <xdr:nvSpPr>
        <xdr:cNvPr id="425" name="楕円 424"/>
        <xdr:cNvSpPr/>
      </xdr:nvSpPr>
      <xdr:spPr>
        <a:xfrm>
          <a:off x="8699500" y="13412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132478</xdr:rowOff>
    </xdr:from>
    <xdr:ext cx="469744" cy="259045"/>
    <xdr:sp macro="" textlink="">
      <xdr:nvSpPr>
        <xdr:cNvPr id="426" name="テキスト ボックス 425"/>
        <xdr:cNvSpPr txBox="1"/>
      </xdr:nvSpPr>
      <xdr:spPr>
        <a:xfrm>
          <a:off x="8515428" y="1350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10261</xdr:rowOff>
    </xdr:from>
    <xdr:to>
      <xdr:col>41</xdr:col>
      <xdr:colOff>101600</xdr:colOff>
      <xdr:row>78</xdr:row>
      <xdr:rowOff>111861</xdr:rowOff>
    </xdr:to>
    <xdr:sp macro="" textlink="">
      <xdr:nvSpPr>
        <xdr:cNvPr id="427" name="楕円 426"/>
        <xdr:cNvSpPr/>
      </xdr:nvSpPr>
      <xdr:spPr>
        <a:xfrm>
          <a:off x="7810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102988</xdr:rowOff>
    </xdr:from>
    <xdr:ext cx="469744" cy="259045"/>
    <xdr:sp macro="" textlink="">
      <xdr:nvSpPr>
        <xdr:cNvPr id="428" name="テキスト ボックス 427"/>
        <xdr:cNvSpPr txBox="1"/>
      </xdr:nvSpPr>
      <xdr:spPr>
        <a:xfrm>
          <a:off x="7626428" y="13476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36711</xdr:rowOff>
    </xdr:from>
    <xdr:to>
      <xdr:col>36</xdr:col>
      <xdr:colOff>165100</xdr:colOff>
      <xdr:row>78</xdr:row>
      <xdr:rowOff>138311</xdr:rowOff>
    </xdr:to>
    <xdr:sp macro="" textlink="">
      <xdr:nvSpPr>
        <xdr:cNvPr id="429" name="楕円 428"/>
        <xdr:cNvSpPr/>
      </xdr:nvSpPr>
      <xdr:spPr>
        <a:xfrm>
          <a:off x="6921500" y="1340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129438</xdr:rowOff>
    </xdr:from>
    <xdr:ext cx="469744" cy="259045"/>
    <xdr:sp macro="" textlink="">
      <xdr:nvSpPr>
        <xdr:cNvPr id="430" name="テキスト ボックス 429"/>
        <xdr:cNvSpPr txBox="1"/>
      </xdr:nvSpPr>
      <xdr:spPr>
        <a:xfrm>
          <a:off x="6737428" y="1350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1" name="テキスト ボックス 440"/>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3" name="テキスト ボックス 442"/>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108362</xdr:rowOff>
    </xdr:from>
    <xdr:to>
      <xdr:col>54</xdr:col>
      <xdr:colOff>189865</xdr:colOff>
      <xdr:row>98</xdr:row>
      <xdr:rowOff>113849</xdr:rowOff>
    </xdr:to>
    <xdr:cxnSp macro="">
      <xdr:nvCxnSpPr>
        <xdr:cNvPr id="455" name="直線コネクタ 454"/>
        <xdr:cNvCxnSpPr/>
      </xdr:nvCxnSpPr>
      <xdr:spPr>
        <a:xfrm flipV="1">
          <a:off x="10475595" y="15710312"/>
          <a:ext cx="1270" cy="12056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117676</xdr:rowOff>
    </xdr:from>
    <xdr:ext cx="534377" cy="259045"/>
    <xdr:sp macro="" textlink="">
      <xdr:nvSpPr>
        <xdr:cNvPr id="456" name="土木費最小値テキスト"/>
        <xdr:cNvSpPr txBox="1"/>
      </xdr:nvSpPr>
      <xdr:spPr>
        <a:xfrm>
          <a:off x="10528300" y="1691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25,357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113849</xdr:rowOff>
    </xdr:from>
    <xdr:to>
      <xdr:col>55</xdr:col>
      <xdr:colOff>88900</xdr:colOff>
      <xdr:row>98</xdr:row>
      <xdr:rowOff>113849</xdr:rowOff>
    </xdr:to>
    <xdr:cxnSp macro="">
      <xdr:nvCxnSpPr>
        <xdr:cNvPr id="457" name="直線コネクタ 456"/>
        <xdr:cNvCxnSpPr/>
      </xdr:nvCxnSpPr>
      <xdr:spPr>
        <a:xfrm>
          <a:off x="10388600" y="16915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55039</xdr:rowOff>
    </xdr:from>
    <xdr:ext cx="534377" cy="259045"/>
    <xdr:sp macro="" textlink="">
      <xdr:nvSpPr>
        <xdr:cNvPr id="458" name="土木費最大値テキスト"/>
        <xdr:cNvSpPr txBox="1"/>
      </xdr:nvSpPr>
      <xdr:spPr>
        <a:xfrm>
          <a:off x="10528300" y="1548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88,645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91</xdr:row>
      <xdr:rowOff>108362</xdr:rowOff>
    </xdr:from>
    <xdr:to>
      <xdr:col>55</xdr:col>
      <xdr:colOff>88900</xdr:colOff>
      <xdr:row>91</xdr:row>
      <xdr:rowOff>108362</xdr:rowOff>
    </xdr:to>
    <xdr:cxnSp macro="">
      <xdr:nvCxnSpPr>
        <xdr:cNvPr id="459" name="直線コネクタ 458"/>
        <xdr:cNvCxnSpPr/>
      </xdr:nvCxnSpPr>
      <xdr:spPr>
        <a:xfrm>
          <a:off x="10388600" y="15710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161816</xdr:rowOff>
    </xdr:from>
    <xdr:to>
      <xdr:col>55</xdr:col>
      <xdr:colOff>0</xdr:colOff>
      <xdr:row>98</xdr:row>
      <xdr:rowOff>1721</xdr:rowOff>
    </xdr:to>
    <xdr:cxnSp macro="">
      <xdr:nvCxnSpPr>
        <xdr:cNvPr id="460" name="直線コネクタ 459"/>
        <xdr:cNvCxnSpPr/>
      </xdr:nvCxnSpPr>
      <xdr:spPr>
        <a:xfrm flipV="1">
          <a:off x="9639300" y="16792466"/>
          <a:ext cx="838200" cy="1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86592</xdr:rowOff>
    </xdr:from>
    <xdr:ext cx="534377" cy="259045"/>
    <xdr:sp macro="" textlink="">
      <xdr:nvSpPr>
        <xdr:cNvPr id="461" name="土木費平均値テキスト"/>
        <xdr:cNvSpPr txBox="1"/>
      </xdr:nvSpPr>
      <xdr:spPr>
        <a:xfrm>
          <a:off x="10528300" y="16374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63715</xdr:rowOff>
    </xdr:from>
    <xdr:to>
      <xdr:col>55</xdr:col>
      <xdr:colOff>50800</xdr:colOff>
      <xdr:row>96</xdr:row>
      <xdr:rowOff>165315</xdr:rowOff>
    </xdr:to>
    <xdr:sp macro="" textlink="">
      <xdr:nvSpPr>
        <xdr:cNvPr id="462" name="フローチャート: 判断 461"/>
        <xdr:cNvSpPr/>
      </xdr:nvSpPr>
      <xdr:spPr>
        <a:xfrm>
          <a:off x="10426700" y="165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1721</xdr:rowOff>
    </xdr:from>
    <xdr:to>
      <xdr:col>50</xdr:col>
      <xdr:colOff>114300</xdr:colOff>
      <xdr:row>98</xdr:row>
      <xdr:rowOff>24885</xdr:rowOff>
    </xdr:to>
    <xdr:cxnSp macro="">
      <xdr:nvCxnSpPr>
        <xdr:cNvPr id="463" name="直線コネクタ 462"/>
        <xdr:cNvCxnSpPr/>
      </xdr:nvCxnSpPr>
      <xdr:spPr>
        <a:xfrm flipV="1">
          <a:off x="8750300" y="16803821"/>
          <a:ext cx="889000" cy="23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99168</xdr:rowOff>
    </xdr:from>
    <xdr:to>
      <xdr:col>50</xdr:col>
      <xdr:colOff>165100</xdr:colOff>
      <xdr:row>97</xdr:row>
      <xdr:rowOff>29318</xdr:rowOff>
    </xdr:to>
    <xdr:sp macro="" textlink="">
      <xdr:nvSpPr>
        <xdr:cNvPr id="464" name="フローチャート: 判断 463"/>
        <xdr:cNvSpPr/>
      </xdr:nvSpPr>
      <xdr:spPr>
        <a:xfrm>
          <a:off x="9588500" y="16558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45845</xdr:rowOff>
    </xdr:from>
    <xdr:ext cx="534377" cy="259045"/>
    <xdr:sp macro="" textlink="">
      <xdr:nvSpPr>
        <xdr:cNvPr id="465" name="テキスト ボックス 464"/>
        <xdr:cNvSpPr txBox="1"/>
      </xdr:nvSpPr>
      <xdr:spPr>
        <a:xfrm>
          <a:off x="9372111" y="1633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41,461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94075</xdr:rowOff>
    </xdr:from>
    <xdr:to>
      <xdr:col>45</xdr:col>
      <xdr:colOff>177800</xdr:colOff>
      <xdr:row>98</xdr:row>
      <xdr:rowOff>24885</xdr:rowOff>
    </xdr:to>
    <xdr:cxnSp macro="">
      <xdr:nvCxnSpPr>
        <xdr:cNvPr id="466" name="直線コネクタ 465"/>
        <xdr:cNvCxnSpPr/>
      </xdr:nvCxnSpPr>
      <xdr:spPr>
        <a:xfrm>
          <a:off x="7861300" y="16724725"/>
          <a:ext cx="889000" cy="102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115494</xdr:rowOff>
    </xdr:from>
    <xdr:to>
      <xdr:col>46</xdr:col>
      <xdr:colOff>38100</xdr:colOff>
      <xdr:row>97</xdr:row>
      <xdr:rowOff>45644</xdr:rowOff>
    </xdr:to>
    <xdr:sp macro="" textlink="">
      <xdr:nvSpPr>
        <xdr:cNvPr id="467" name="フローチャート: 判断 466"/>
        <xdr:cNvSpPr/>
      </xdr:nvSpPr>
      <xdr:spPr>
        <a:xfrm>
          <a:off x="8699500" y="1657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62171</xdr:rowOff>
    </xdr:from>
    <xdr:ext cx="534377" cy="259045"/>
    <xdr:sp macro="" textlink="">
      <xdr:nvSpPr>
        <xdr:cNvPr id="468" name="テキスト ボックス 467"/>
        <xdr:cNvSpPr txBox="1"/>
      </xdr:nvSpPr>
      <xdr:spPr>
        <a:xfrm>
          <a:off x="8483111" y="16349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40,604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29457</xdr:rowOff>
    </xdr:from>
    <xdr:to>
      <xdr:col>41</xdr:col>
      <xdr:colOff>50800</xdr:colOff>
      <xdr:row>97</xdr:row>
      <xdr:rowOff>94075</xdr:rowOff>
    </xdr:to>
    <xdr:cxnSp macro="">
      <xdr:nvCxnSpPr>
        <xdr:cNvPr id="469" name="直線コネクタ 468"/>
        <xdr:cNvCxnSpPr/>
      </xdr:nvCxnSpPr>
      <xdr:spPr>
        <a:xfrm>
          <a:off x="6972300" y="16660107"/>
          <a:ext cx="889000" cy="6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116866</xdr:rowOff>
    </xdr:from>
    <xdr:to>
      <xdr:col>41</xdr:col>
      <xdr:colOff>101600</xdr:colOff>
      <xdr:row>97</xdr:row>
      <xdr:rowOff>47016</xdr:rowOff>
    </xdr:to>
    <xdr:sp macro="" textlink="">
      <xdr:nvSpPr>
        <xdr:cNvPr id="470" name="フローチャート: 判断 469"/>
        <xdr:cNvSpPr/>
      </xdr:nvSpPr>
      <xdr:spPr>
        <a:xfrm>
          <a:off x="7810500" y="16576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63543</xdr:rowOff>
    </xdr:from>
    <xdr:ext cx="534377" cy="259045"/>
    <xdr:sp macro="" textlink="">
      <xdr:nvSpPr>
        <xdr:cNvPr id="471" name="テキスト ボックス 470"/>
        <xdr:cNvSpPr txBox="1"/>
      </xdr:nvSpPr>
      <xdr:spPr>
        <a:xfrm>
          <a:off x="7594111" y="1635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40,532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98082</xdr:rowOff>
    </xdr:from>
    <xdr:to>
      <xdr:col>36</xdr:col>
      <xdr:colOff>165100</xdr:colOff>
      <xdr:row>97</xdr:row>
      <xdr:rowOff>28232</xdr:rowOff>
    </xdr:to>
    <xdr:sp macro="" textlink="">
      <xdr:nvSpPr>
        <xdr:cNvPr id="472" name="フローチャート: 判断 471"/>
        <xdr:cNvSpPr/>
      </xdr:nvSpPr>
      <xdr:spPr>
        <a:xfrm>
          <a:off x="6921500" y="1655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44759</xdr:rowOff>
    </xdr:from>
    <xdr:ext cx="534377" cy="259045"/>
    <xdr:sp macro="" textlink="">
      <xdr:nvSpPr>
        <xdr:cNvPr id="473" name="テキスト ボックス 472"/>
        <xdr:cNvSpPr txBox="1"/>
      </xdr:nvSpPr>
      <xdr:spPr>
        <a:xfrm>
          <a:off x="6705111" y="16332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111016</xdr:rowOff>
    </xdr:from>
    <xdr:to>
      <xdr:col>55</xdr:col>
      <xdr:colOff>50800</xdr:colOff>
      <xdr:row>98</xdr:row>
      <xdr:rowOff>41166</xdr:rowOff>
    </xdr:to>
    <xdr:sp macro="" textlink="">
      <xdr:nvSpPr>
        <xdr:cNvPr id="479" name="楕円 478"/>
        <xdr:cNvSpPr/>
      </xdr:nvSpPr>
      <xdr:spPr>
        <a:xfrm>
          <a:off x="10426700" y="1674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25943</xdr:rowOff>
    </xdr:from>
    <xdr:ext cx="534377" cy="259045"/>
    <xdr:sp macro="" textlink="">
      <xdr:nvSpPr>
        <xdr:cNvPr id="480" name="土木費該当値テキスト"/>
        <xdr:cNvSpPr txBox="1"/>
      </xdr:nvSpPr>
      <xdr:spPr>
        <a:xfrm>
          <a:off x="10528300" y="16656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31,839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122371</xdr:rowOff>
    </xdr:from>
    <xdr:to>
      <xdr:col>50</xdr:col>
      <xdr:colOff>165100</xdr:colOff>
      <xdr:row>98</xdr:row>
      <xdr:rowOff>52521</xdr:rowOff>
    </xdr:to>
    <xdr:sp macro="" textlink="">
      <xdr:nvSpPr>
        <xdr:cNvPr id="481" name="楕円 480"/>
        <xdr:cNvSpPr/>
      </xdr:nvSpPr>
      <xdr:spPr>
        <a:xfrm>
          <a:off x="9588500" y="1675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43648</xdr:rowOff>
    </xdr:from>
    <xdr:ext cx="534377" cy="259045"/>
    <xdr:sp macro="" textlink="">
      <xdr:nvSpPr>
        <xdr:cNvPr id="482" name="テキスト ボックス 481"/>
        <xdr:cNvSpPr txBox="1"/>
      </xdr:nvSpPr>
      <xdr:spPr>
        <a:xfrm>
          <a:off x="9372111" y="1684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31,243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145535</xdr:rowOff>
    </xdr:from>
    <xdr:to>
      <xdr:col>46</xdr:col>
      <xdr:colOff>38100</xdr:colOff>
      <xdr:row>98</xdr:row>
      <xdr:rowOff>75685</xdr:rowOff>
    </xdr:to>
    <xdr:sp macro="" textlink="">
      <xdr:nvSpPr>
        <xdr:cNvPr id="483" name="楕円 482"/>
        <xdr:cNvSpPr/>
      </xdr:nvSpPr>
      <xdr:spPr>
        <a:xfrm>
          <a:off x="8699500" y="16776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66812</xdr:rowOff>
    </xdr:from>
    <xdr:ext cx="534377" cy="259045"/>
    <xdr:sp macro="" textlink="">
      <xdr:nvSpPr>
        <xdr:cNvPr id="484" name="テキスト ボックス 483"/>
        <xdr:cNvSpPr txBox="1"/>
      </xdr:nvSpPr>
      <xdr:spPr>
        <a:xfrm>
          <a:off x="8483111" y="16868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30,027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43275</xdr:rowOff>
    </xdr:from>
    <xdr:to>
      <xdr:col>41</xdr:col>
      <xdr:colOff>101600</xdr:colOff>
      <xdr:row>97</xdr:row>
      <xdr:rowOff>144875</xdr:rowOff>
    </xdr:to>
    <xdr:sp macro="" textlink="">
      <xdr:nvSpPr>
        <xdr:cNvPr id="485" name="楕円 484"/>
        <xdr:cNvSpPr/>
      </xdr:nvSpPr>
      <xdr:spPr>
        <a:xfrm>
          <a:off x="7810500" y="166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136002</xdr:rowOff>
    </xdr:from>
    <xdr:ext cx="534377" cy="259045"/>
    <xdr:sp macro="" textlink="">
      <xdr:nvSpPr>
        <xdr:cNvPr id="486" name="テキスト ボックス 485"/>
        <xdr:cNvSpPr txBox="1"/>
      </xdr:nvSpPr>
      <xdr:spPr>
        <a:xfrm>
          <a:off x="7594111" y="167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150107</xdr:rowOff>
    </xdr:from>
    <xdr:to>
      <xdr:col>36</xdr:col>
      <xdr:colOff>165100</xdr:colOff>
      <xdr:row>97</xdr:row>
      <xdr:rowOff>80257</xdr:rowOff>
    </xdr:to>
    <xdr:sp macro="" textlink="">
      <xdr:nvSpPr>
        <xdr:cNvPr id="487" name="楕円 486"/>
        <xdr:cNvSpPr/>
      </xdr:nvSpPr>
      <xdr:spPr>
        <a:xfrm>
          <a:off x="6921500" y="16609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71384</xdr:rowOff>
    </xdr:from>
    <xdr:ext cx="534377" cy="259045"/>
    <xdr:sp macro="" textlink="">
      <xdr:nvSpPr>
        <xdr:cNvPr id="488" name="テキスト ボックス 487"/>
        <xdr:cNvSpPr txBox="1"/>
      </xdr:nvSpPr>
      <xdr:spPr>
        <a:xfrm>
          <a:off x="6705111" y="1670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499" name="テキスト ボックス 498"/>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1" name="テキスト ボックス 500"/>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1" name="テキスト ボックス 510"/>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5" name="直線コネクタ 514"/>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6"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7" name="直線コネクタ 516"/>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8"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22,418</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19" name="直線コネクタ 518"/>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160383</xdr:rowOff>
    </xdr:from>
    <xdr:to>
      <xdr:col>85</xdr:col>
      <xdr:colOff>127000</xdr:colOff>
      <xdr:row>39</xdr:row>
      <xdr:rowOff>16691</xdr:rowOff>
    </xdr:to>
    <xdr:cxnSp macro="">
      <xdr:nvCxnSpPr>
        <xdr:cNvPr id="520" name="直線コネクタ 519"/>
        <xdr:cNvCxnSpPr/>
      </xdr:nvCxnSpPr>
      <xdr:spPr>
        <a:xfrm flipV="1">
          <a:off x="15481300" y="6675483"/>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90114</xdr:rowOff>
    </xdr:from>
    <xdr:ext cx="534377" cy="259045"/>
    <xdr:sp macro="" textlink="">
      <xdr:nvSpPr>
        <xdr:cNvPr id="521" name="消防費平均値テキスト"/>
        <xdr:cNvSpPr txBox="1"/>
      </xdr:nvSpPr>
      <xdr:spPr>
        <a:xfrm>
          <a:off x="16370300" y="6262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2" name="フローチャート: 判断 521"/>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16691</xdr:rowOff>
    </xdr:from>
    <xdr:to>
      <xdr:col>81</xdr:col>
      <xdr:colOff>50800</xdr:colOff>
      <xdr:row>39</xdr:row>
      <xdr:rowOff>16909</xdr:rowOff>
    </xdr:to>
    <xdr:cxnSp macro="">
      <xdr:nvCxnSpPr>
        <xdr:cNvPr id="523" name="直線コネクタ 522"/>
        <xdr:cNvCxnSpPr/>
      </xdr:nvCxnSpPr>
      <xdr:spPr>
        <a:xfrm flipV="1">
          <a:off x="14592300" y="6703241"/>
          <a:ext cx="88900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50582</xdr:rowOff>
    </xdr:from>
    <xdr:to>
      <xdr:col>81</xdr:col>
      <xdr:colOff>101600</xdr:colOff>
      <xdr:row>37</xdr:row>
      <xdr:rowOff>152182</xdr:rowOff>
    </xdr:to>
    <xdr:sp macro="" textlink="">
      <xdr:nvSpPr>
        <xdr:cNvPr id="524" name="フローチャート: 判断 523"/>
        <xdr:cNvSpPr/>
      </xdr:nvSpPr>
      <xdr:spPr>
        <a:xfrm>
          <a:off x="15430500" y="639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168709</xdr:rowOff>
    </xdr:from>
    <xdr:ext cx="534377" cy="259045"/>
    <xdr:sp macro="" textlink="">
      <xdr:nvSpPr>
        <xdr:cNvPr id="525" name="テキスト ボックス 524"/>
        <xdr:cNvSpPr txBox="1"/>
      </xdr:nvSpPr>
      <xdr:spPr>
        <a:xfrm>
          <a:off x="15214111" y="616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8636</xdr:rowOff>
    </xdr:from>
    <xdr:to>
      <xdr:col>76</xdr:col>
      <xdr:colOff>114300</xdr:colOff>
      <xdr:row>39</xdr:row>
      <xdr:rowOff>16909</xdr:rowOff>
    </xdr:to>
    <xdr:cxnSp macro="">
      <xdr:nvCxnSpPr>
        <xdr:cNvPr id="526" name="直線コネクタ 525"/>
        <xdr:cNvCxnSpPr/>
      </xdr:nvCxnSpPr>
      <xdr:spPr>
        <a:xfrm>
          <a:off x="13703300" y="6695186"/>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42636</xdr:rowOff>
    </xdr:from>
    <xdr:to>
      <xdr:col>76</xdr:col>
      <xdr:colOff>165100</xdr:colOff>
      <xdr:row>37</xdr:row>
      <xdr:rowOff>144236</xdr:rowOff>
    </xdr:to>
    <xdr:sp macro="" textlink="">
      <xdr:nvSpPr>
        <xdr:cNvPr id="527" name="フローチャート: 判断 526"/>
        <xdr:cNvSpPr/>
      </xdr:nvSpPr>
      <xdr:spPr>
        <a:xfrm>
          <a:off x="14541500" y="638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160763</xdr:rowOff>
    </xdr:from>
    <xdr:ext cx="534377" cy="259045"/>
    <xdr:sp macro="" textlink="">
      <xdr:nvSpPr>
        <xdr:cNvPr id="528" name="テキスト ボックス 527"/>
        <xdr:cNvSpPr txBox="1"/>
      </xdr:nvSpPr>
      <xdr:spPr>
        <a:xfrm>
          <a:off x="14325111" y="6161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155049</xdr:rowOff>
    </xdr:from>
    <xdr:to>
      <xdr:col>71</xdr:col>
      <xdr:colOff>177800</xdr:colOff>
      <xdr:row>39</xdr:row>
      <xdr:rowOff>8636</xdr:rowOff>
    </xdr:to>
    <xdr:cxnSp macro="">
      <xdr:nvCxnSpPr>
        <xdr:cNvPr id="529" name="直線コネクタ 528"/>
        <xdr:cNvCxnSpPr/>
      </xdr:nvCxnSpPr>
      <xdr:spPr>
        <a:xfrm>
          <a:off x="12814300" y="6670149"/>
          <a:ext cx="889000" cy="25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117529</xdr:rowOff>
    </xdr:from>
    <xdr:to>
      <xdr:col>72</xdr:col>
      <xdr:colOff>38100</xdr:colOff>
      <xdr:row>37</xdr:row>
      <xdr:rowOff>47679</xdr:rowOff>
    </xdr:to>
    <xdr:sp macro="" textlink="">
      <xdr:nvSpPr>
        <xdr:cNvPr id="530" name="フローチャート: 判断 529"/>
        <xdr:cNvSpPr/>
      </xdr:nvSpPr>
      <xdr:spPr>
        <a:xfrm>
          <a:off x="13652500" y="628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64206</xdr:rowOff>
    </xdr:from>
    <xdr:ext cx="534377" cy="259045"/>
    <xdr:sp macro="" textlink="">
      <xdr:nvSpPr>
        <xdr:cNvPr id="531" name="テキスト ボックス 530"/>
        <xdr:cNvSpPr txBox="1"/>
      </xdr:nvSpPr>
      <xdr:spPr>
        <a:xfrm>
          <a:off x="13436111" y="60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149534</xdr:rowOff>
    </xdr:from>
    <xdr:to>
      <xdr:col>67</xdr:col>
      <xdr:colOff>101600</xdr:colOff>
      <xdr:row>37</xdr:row>
      <xdr:rowOff>79684</xdr:rowOff>
    </xdr:to>
    <xdr:sp macro="" textlink="">
      <xdr:nvSpPr>
        <xdr:cNvPr id="532" name="フローチャート: 判断 531"/>
        <xdr:cNvSpPr/>
      </xdr:nvSpPr>
      <xdr:spPr>
        <a:xfrm>
          <a:off x="12763500" y="632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96211</xdr:rowOff>
    </xdr:from>
    <xdr:ext cx="534377" cy="259045"/>
    <xdr:sp macro="" textlink="">
      <xdr:nvSpPr>
        <xdr:cNvPr id="533" name="テキスト ボックス 532"/>
        <xdr:cNvSpPr txBox="1"/>
      </xdr:nvSpPr>
      <xdr:spPr>
        <a:xfrm>
          <a:off x="12547111" y="609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109583</xdr:rowOff>
    </xdr:from>
    <xdr:to>
      <xdr:col>85</xdr:col>
      <xdr:colOff>177800</xdr:colOff>
      <xdr:row>39</xdr:row>
      <xdr:rowOff>39733</xdr:rowOff>
    </xdr:to>
    <xdr:sp macro="" textlink="">
      <xdr:nvSpPr>
        <xdr:cNvPr id="539" name="楕円 538"/>
        <xdr:cNvSpPr/>
      </xdr:nvSpPr>
      <xdr:spPr>
        <a:xfrm>
          <a:off x="16268700" y="662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88010</xdr:rowOff>
    </xdr:from>
    <xdr:ext cx="534377" cy="259045"/>
    <xdr:sp macro="" textlink="">
      <xdr:nvSpPr>
        <xdr:cNvPr id="540" name="消防費該当値テキスト"/>
        <xdr:cNvSpPr txBox="1"/>
      </xdr:nvSpPr>
      <xdr:spPr>
        <a:xfrm>
          <a:off x="16370300" y="660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10,010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137341</xdr:rowOff>
    </xdr:from>
    <xdr:to>
      <xdr:col>81</xdr:col>
      <xdr:colOff>101600</xdr:colOff>
      <xdr:row>39</xdr:row>
      <xdr:rowOff>67491</xdr:rowOff>
    </xdr:to>
    <xdr:sp macro="" textlink="">
      <xdr:nvSpPr>
        <xdr:cNvPr id="541" name="楕円 540"/>
        <xdr:cNvSpPr/>
      </xdr:nvSpPr>
      <xdr:spPr>
        <a:xfrm>
          <a:off x="15430500" y="665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58618</xdr:rowOff>
    </xdr:from>
    <xdr:ext cx="469744" cy="259045"/>
    <xdr:sp macro="" textlink="">
      <xdr:nvSpPr>
        <xdr:cNvPr id="542" name="テキスト ボックス 541"/>
        <xdr:cNvSpPr txBox="1"/>
      </xdr:nvSpPr>
      <xdr:spPr>
        <a:xfrm>
          <a:off x="15246428" y="6745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137559</xdr:rowOff>
    </xdr:from>
    <xdr:to>
      <xdr:col>76</xdr:col>
      <xdr:colOff>165100</xdr:colOff>
      <xdr:row>39</xdr:row>
      <xdr:rowOff>67709</xdr:rowOff>
    </xdr:to>
    <xdr:sp macro="" textlink="">
      <xdr:nvSpPr>
        <xdr:cNvPr id="543" name="楕円 542"/>
        <xdr:cNvSpPr/>
      </xdr:nvSpPr>
      <xdr:spPr>
        <a:xfrm>
          <a:off x="14541500" y="66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58836</xdr:rowOff>
    </xdr:from>
    <xdr:ext cx="469744" cy="259045"/>
    <xdr:sp macro="" textlink="">
      <xdr:nvSpPr>
        <xdr:cNvPr id="544" name="テキスト ボックス 543"/>
        <xdr:cNvSpPr txBox="1"/>
      </xdr:nvSpPr>
      <xdr:spPr>
        <a:xfrm>
          <a:off x="14357428" y="674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129286</xdr:rowOff>
    </xdr:from>
    <xdr:to>
      <xdr:col>72</xdr:col>
      <xdr:colOff>38100</xdr:colOff>
      <xdr:row>39</xdr:row>
      <xdr:rowOff>59436</xdr:rowOff>
    </xdr:to>
    <xdr:sp macro="" textlink="">
      <xdr:nvSpPr>
        <xdr:cNvPr id="545" name="楕円 544"/>
        <xdr:cNvSpPr/>
      </xdr:nvSpPr>
      <xdr:spPr>
        <a:xfrm>
          <a:off x="13652500" y="664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50563</xdr:rowOff>
    </xdr:from>
    <xdr:ext cx="469744" cy="259045"/>
    <xdr:sp macro="" textlink="">
      <xdr:nvSpPr>
        <xdr:cNvPr id="546" name="テキスト ボックス 545"/>
        <xdr:cNvSpPr txBox="1"/>
      </xdr:nvSpPr>
      <xdr:spPr>
        <a:xfrm>
          <a:off x="13468428" y="6737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104249</xdr:rowOff>
    </xdr:from>
    <xdr:to>
      <xdr:col>67</xdr:col>
      <xdr:colOff>101600</xdr:colOff>
      <xdr:row>39</xdr:row>
      <xdr:rowOff>34399</xdr:rowOff>
    </xdr:to>
    <xdr:sp macro="" textlink="">
      <xdr:nvSpPr>
        <xdr:cNvPr id="547" name="楕円 546"/>
        <xdr:cNvSpPr/>
      </xdr:nvSpPr>
      <xdr:spPr>
        <a:xfrm>
          <a:off x="12763500" y="661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25526</xdr:rowOff>
    </xdr:from>
    <xdr:ext cx="534377" cy="259045"/>
    <xdr:sp macro="" textlink="">
      <xdr:nvSpPr>
        <xdr:cNvPr id="548" name="テキスト ボックス 547"/>
        <xdr:cNvSpPr txBox="1"/>
      </xdr:nvSpPr>
      <xdr:spPr>
        <a:xfrm>
          <a:off x="12547111" y="671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9" name="テキスト ボックス 55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69" name="テキスト ボックス 568"/>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1" name="テキスト ボックス 570"/>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3" name="テキスト ボックス 572"/>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5" name="直線コネクタ 574"/>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6"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26,272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7" name="直線コネクタ 576"/>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8"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70,869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79" name="直線コネクタ 578"/>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42088</xdr:rowOff>
    </xdr:from>
    <xdr:to>
      <xdr:col>85</xdr:col>
      <xdr:colOff>127000</xdr:colOff>
      <xdr:row>56</xdr:row>
      <xdr:rowOff>125690</xdr:rowOff>
    </xdr:to>
    <xdr:cxnSp macro="">
      <xdr:nvCxnSpPr>
        <xdr:cNvPr id="580" name="直線コネクタ 579"/>
        <xdr:cNvCxnSpPr/>
      </xdr:nvCxnSpPr>
      <xdr:spPr>
        <a:xfrm flipV="1">
          <a:off x="15481300" y="9643288"/>
          <a:ext cx="838200" cy="8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1"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2" name="フローチャート: 判断 581"/>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125690</xdr:rowOff>
    </xdr:from>
    <xdr:to>
      <xdr:col>81</xdr:col>
      <xdr:colOff>50800</xdr:colOff>
      <xdr:row>57</xdr:row>
      <xdr:rowOff>37189</xdr:rowOff>
    </xdr:to>
    <xdr:cxnSp macro="">
      <xdr:nvCxnSpPr>
        <xdr:cNvPr id="583" name="直線コネクタ 582"/>
        <xdr:cNvCxnSpPr/>
      </xdr:nvCxnSpPr>
      <xdr:spPr>
        <a:xfrm flipV="1">
          <a:off x="14592300" y="9726890"/>
          <a:ext cx="889000" cy="82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65224</xdr:rowOff>
    </xdr:from>
    <xdr:to>
      <xdr:col>81</xdr:col>
      <xdr:colOff>101600</xdr:colOff>
      <xdr:row>55</xdr:row>
      <xdr:rowOff>166824</xdr:rowOff>
    </xdr:to>
    <xdr:sp macro="" textlink="">
      <xdr:nvSpPr>
        <xdr:cNvPr id="584" name="フローチャート: 判断 583"/>
        <xdr:cNvSpPr/>
      </xdr:nvSpPr>
      <xdr:spPr>
        <a:xfrm>
          <a:off x="15430500" y="9494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11901</xdr:rowOff>
    </xdr:from>
    <xdr:ext cx="534377" cy="259045"/>
    <xdr:sp macro="" textlink="">
      <xdr:nvSpPr>
        <xdr:cNvPr id="585" name="テキスト ボックス 584"/>
        <xdr:cNvSpPr txBox="1"/>
      </xdr:nvSpPr>
      <xdr:spPr>
        <a:xfrm>
          <a:off x="15214111" y="927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50</xdr:row>
      <xdr:rowOff>45549</xdr:rowOff>
    </xdr:from>
    <xdr:to>
      <xdr:col>76</xdr:col>
      <xdr:colOff>114300</xdr:colOff>
      <xdr:row>57</xdr:row>
      <xdr:rowOff>37189</xdr:rowOff>
    </xdr:to>
    <xdr:cxnSp macro="">
      <xdr:nvCxnSpPr>
        <xdr:cNvPr id="586" name="直線コネクタ 585"/>
        <xdr:cNvCxnSpPr/>
      </xdr:nvCxnSpPr>
      <xdr:spPr>
        <a:xfrm>
          <a:off x="13703300" y="8618049"/>
          <a:ext cx="889000" cy="119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124889</xdr:rowOff>
    </xdr:from>
    <xdr:to>
      <xdr:col>76</xdr:col>
      <xdr:colOff>165100</xdr:colOff>
      <xdr:row>56</xdr:row>
      <xdr:rowOff>55039</xdr:rowOff>
    </xdr:to>
    <xdr:sp macro="" textlink="">
      <xdr:nvSpPr>
        <xdr:cNvPr id="587" name="フローチャート: 判断 586"/>
        <xdr:cNvSpPr/>
      </xdr:nvSpPr>
      <xdr:spPr>
        <a:xfrm>
          <a:off x="14541500" y="955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71566</xdr:rowOff>
    </xdr:from>
    <xdr:ext cx="534377" cy="259045"/>
    <xdr:sp macro="" textlink="">
      <xdr:nvSpPr>
        <xdr:cNvPr id="588" name="テキスト ボックス 587"/>
        <xdr:cNvSpPr txBox="1"/>
      </xdr:nvSpPr>
      <xdr:spPr>
        <a:xfrm>
          <a:off x="14325111" y="9329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50</xdr:row>
      <xdr:rowOff>45549</xdr:rowOff>
    </xdr:from>
    <xdr:to>
      <xdr:col>71</xdr:col>
      <xdr:colOff>177800</xdr:colOff>
      <xdr:row>54</xdr:row>
      <xdr:rowOff>25792</xdr:rowOff>
    </xdr:to>
    <xdr:cxnSp macro="">
      <xdr:nvCxnSpPr>
        <xdr:cNvPr id="589" name="直線コネクタ 588"/>
        <xdr:cNvCxnSpPr/>
      </xdr:nvCxnSpPr>
      <xdr:spPr>
        <a:xfrm flipV="1">
          <a:off x="12814300" y="8618049"/>
          <a:ext cx="889000" cy="666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144515</xdr:rowOff>
    </xdr:from>
    <xdr:to>
      <xdr:col>72</xdr:col>
      <xdr:colOff>38100</xdr:colOff>
      <xdr:row>56</xdr:row>
      <xdr:rowOff>74665</xdr:rowOff>
    </xdr:to>
    <xdr:sp macro="" textlink="">
      <xdr:nvSpPr>
        <xdr:cNvPr id="590" name="フローチャート: 判断 589"/>
        <xdr:cNvSpPr/>
      </xdr:nvSpPr>
      <xdr:spPr>
        <a:xfrm>
          <a:off x="13652500" y="957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65792</xdr:rowOff>
    </xdr:from>
    <xdr:ext cx="534377" cy="259045"/>
    <xdr:sp macro="" textlink="">
      <xdr:nvSpPr>
        <xdr:cNvPr id="591" name="テキスト ボックス 590"/>
        <xdr:cNvSpPr txBox="1"/>
      </xdr:nvSpPr>
      <xdr:spPr>
        <a:xfrm>
          <a:off x="13436111" y="9666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38,047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159929</xdr:rowOff>
    </xdr:from>
    <xdr:to>
      <xdr:col>67</xdr:col>
      <xdr:colOff>101600</xdr:colOff>
      <xdr:row>56</xdr:row>
      <xdr:rowOff>90079</xdr:rowOff>
    </xdr:to>
    <xdr:sp macro="" textlink="">
      <xdr:nvSpPr>
        <xdr:cNvPr id="592" name="フローチャート: 判断 591"/>
        <xdr:cNvSpPr/>
      </xdr:nvSpPr>
      <xdr:spPr>
        <a:xfrm>
          <a:off x="12763500" y="958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81206</xdr:rowOff>
    </xdr:from>
    <xdr:ext cx="534377" cy="259045"/>
    <xdr:sp macro="" textlink="">
      <xdr:nvSpPr>
        <xdr:cNvPr id="593" name="テキスト ボックス 592"/>
        <xdr:cNvSpPr txBox="1"/>
      </xdr:nvSpPr>
      <xdr:spPr>
        <a:xfrm>
          <a:off x="12547111" y="9682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37,575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162738</xdr:rowOff>
    </xdr:from>
    <xdr:to>
      <xdr:col>85</xdr:col>
      <xdr:colOff>177800</xdr:colOff>
      <xdr:row>56</xdr:row>
      <xdr:rowOff>92888</xdr:rowOff>
    </xdr:to>
    <xdr:sp macro="" textlink="">
      <xdr:nvSpPr>
        <xdr:cNvPr id="599" name="楕円 598"/>
        <xdr:cNvSpPr/>
      </xdr:nvSpPr>
      <xdr:spPr>
        <a:xfrm>
          <a:off x="16268700" y="9592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141165</xdr:rowOff>
    </xdr:from>
    <xdr:ext cx="534377" cy="259045"/>
    <xdr:sp macro="" textlink="">
      <xdr:nvSpPr>
        <xdr:cNvPr id="600" name="教育費該当値テキスト"/>
        <xdr:cNvSpPr txBox="1"/>
      </xdr:nvSpPr>
      <xdr:spPr>
        <a:xfrm>
          <a:off x="16370300" y="957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37,489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74890</xdr:rowOff>
    </xdr:from>
    <xdr:to>
      <xdr:col>81</xdr:col>
      <xdr:colOff>101600</xdr:colOff>
      <xdr:row>57</xdr:row>
      <xdr:rowOff>5040</xdr:rowOff>
    </xdr:to>
    <xdr:sp macro="" textlink="">
      <xdr:nvSpPr>
        <xdr:cNvPr id="601" name="楕円 600"/>
        <xdr:cNvSpPr/>
      </xdr:nvSpPr>
      <xdr:spPr>
        <a:xfrm>
          <a:off x="15430500" y="9676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167617</xdr:rowOff>
    </xdr:from>
    <xdr:ext cx="534377" cy="259045"/>
    <xdr:sp macro="" textlink="">
      <xdr:nvSpPr>
        <xdr:cNvPr id="602" name="テキスト ボックス 601"/>
        <xdr:cNvSpPr txBox="1"/>
      </xdr:nvSpPr>
      <xdr:spPr>
        <a:xfrm>
          <a:off x="15214111" y="9768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34,929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157839</xdr:rowOff>
    </xdr:from>
    <xdr:to>
      <xdr:col>76</xdr:col>
      <xdr:colOff>165100</xdr:colOff>
      <xdr:row>57</xdr:row>
      <xdr:rowOff>87989</xdr:rowOff>
    </xdr:to>
    <xdr:sp macro="" textlink="">
      <xdr:nvSpPr>
        <xdr:cNvPr id="603" name="楕円 602"/>
        <xdr:cNvSpPr/>
      </xdr:nvSpPr>
      <xdr:spPr>
        <a:xfrm>
          <a:off x="14541500" y="975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79116</xdr:rowOff>
    </xdr:from>
    <xdr:ext cx="534377" cy="259045"/>
    <xdr:sp macro="" textlink="">
      <xdr:nvSpPr>
        <xdr:cNvPr id="604" name="テキスト ボックス 603"/>
        <xdr:cNvSpPr txBox="1"/>
      </xdr:nvSpPr>
      <xdr:spPr>
        <a:xfrm>
          <a:off x="14325111" y="9851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49</xdr:row>
      <xdr:rowOff>166199</xdr:rowOff>
    </xdr:from>
    <xdr:to>
      <xdr:col>72</xdr:col>
      <xdr:colOff>38100</xdr:colOff>
      <xdr:row>50</xdr:row>
      <xdr:rowOff>96349</xdr:rowOff>
    </xdr:to>
    <xdr:sp macro="" textlink="">
      <xdr:nvSpPr>
        <xdr:cNvPr id="605" name="楕円 604"/>
        <xdr:cNvSpPr/>
      </xdr:nvSpPr>
      <xdr:spPr>
        <a:xfrm>
          <a:off x="13652500" y="8567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48</xdr:row>
      <xdr:rowOff>112876</xdr:rowOff>
    </xdr:from>
    <xdr:ext cx="534377" cy="259045"/>
    <xdr:sp macro="" textlink="">
      <xdr:nvSpPr>
        <xdr:cNvPr id="606" name="テキスト ボックス 605"/>
        <xdr:cNvSpPr txBox="1"/>
      </xdr:nvSpPr>
      <xdr:spPr>
        <a:xfrm>
          <a:off x="13436111" y="834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68,883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146442</xdr:rowOff>
    </xdr:from>
    <xdr:to>
      <xdr:col>67</xdr:col>
      <xdr:colOff>101600</xdr:colOff>
      <xdr:row>54</xdr:row>
      <xdr:rowOff>76592</xdr:rowOff>
    </xdr:to>
    <xdr:sp macro="" textlink="">
      <xdr:nvSpPr>
        <xdr:cNvPr id="607" name="楕円 606"/>
        <xdr:cNvSpPr/>
      </xdr:nvSpPr>
      <xdr:spPr>
        <a:xfrm>
          <a:off x="12763500" y="923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52</xdr:row>
      <xdr:rowOff>93119</xdr:rowOff>
    </xdr:from>
    <xdr:ext cx="534377" cy="259045"/>
    <xdr:sp macro="" textlink="">
      <xdr:nvSpPr>
        <xdr:cNvPr id="608" name="テキスト ボックス 607"/>
        <xdr:cNvSpPr txBox="1"/>
      </xdr:nvSpPr>
      <xdr:spPr>
        <a:xfrm>
          <a:off x="12547111" y="9008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48,488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8" name="テキスト ボックス 627"/>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0" name="テキスト ボックス 62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2" name="直線コネクタ 631"/>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5"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34,547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6" name="直線コネクタ 635"/>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23419</xdr:rowOff>
    </xdr:from>
    <xdr:to>
      <xdr:col>85</xdr:col>
      <xdr:colOff>127000</xdr:colOff>
      <xdr:row>79</xdr:row>
      <xdr:rowOff>43154</xdr:rowOff>
    </xdr:to>
    <xdr:cxnSp macro="">
      <xdr:nvCxnSpPr>
        <xdr:cNvPr id="637" name="直線コネクタ 636"/>
        <xdr:cNvCxnSpPr/>
      </xdr:nvCxnSpPr>
      <xdr:spPr>
        <a:xfrm flipV="1">
          <a:off x="15481300" y="13567969"/>
          <a:ext cx="838200" cy="1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106291</xdr:rowOff>
    </xdr:from>
    <xdr:ext cx="469744" cy="259045"/>
    <xdr:sp macro="" textlink="">
      <xdr:nvSpPr>
        <xdr:cNvPr id="638" name="災害復旧費平均値テキスト"/>
        <xdr:cNvSpPr txBox="1"/>
      </xdr:nvSpPr>
      <xdr:spPr>
        <a:xfrm>
          <a:off x="16370300" y="13307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39" name="フローチャート: 判断 638"/>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43154</xdr:rowOff>
    </xdr:from>
    <xdr:to>
      <xdr:col>81</xdr:col>
      <xdr:colOff>50800</xdr:colOff>
      <xdr:row>79</xdr:row>
      <xdr:rowOff>44450</xdr:rowOff>
    </xdr:to>
    <xdr:cxnSp macro="">
      <xdr:nvCxnSpPr>
        <xdr:cNvPr id="640" name="直線コネクタ 639"/>
        <xdr:cNvCxnSpPr/>
      </xdr:nvCxnSpPr>
      <xdr:spPr>
        <a:xfrm flipV="1">
          <a:off x="14592300" y="13587704"/>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155042</xdr:rowOff>
    </xdr:from>
    <xdr:to>
      <xdr:col>81</xdr:col>
      <xdr:colOff>101600</xdr:colOff>
      <xdr:row>79</xdr:row>
      <xdr:rowOff>85192</xdr:rowOff>
    </xdr:to>
    <xdr:sp macro="" textlink="">
      <xdr:nvSpPr>
        <xdr:cNvPr id="641" name="フローチャート: 判断 640"/>
        <xdr:cNvSpPr/>
      </xdr:nvSpPr>
      <xdr:spPr>
        <a:xfrm>
          <a:off x="15430500" y="13528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101719</xdr:rowOff>
    </xdr:from>
    <xdr:ext cx="378565" cy="259045"/>
    <xdr:sp macro="" textlink="">
      <xdr:nvSpPr>
        <xdr:cNvPr id="642" name="テキスト ボックス 641"/>
        <xdr:cNvSpPr txBox="1"/>
      </xdr:nvSpPr>
      <xdr:spPr>
        <a:xfrm>
          <a:off x="15292017" y="133033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3" name="直線コネクタ 642"/>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161100</xdr:rowOff>
    </xdr:from>
    <xdr:to>
      <xdr:col>76</xdr:col>
      <xdr:colOff>165100</xdr:colOff>
      <xdr:row>79</xdr:row>
      <xdr:rowOff>91250</xdr:rowOff>
    </xdr:to>
    <xdr:sp macro="" textlink="">
      <xdr:nvSpPr>
        <xdr:cNvPr id="644" name="フローチャート: 判断 643"/>
        <xdr:cNvSpPr/>
      </xdr:nvSpPr>
      <xdr:spPr>
        <a:xfrm>
          <a:off x="14541500" y="135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107777</xdr:rowOff>
    </xdr:from>
    <xdr:ext cx="378565" cy="259045"/>
    <xdr:sp macro="" textlink="">
      <xdr:nvSpPr>
        <xdr:cNvPr id="645" name="テキスト ボックス 644"/>
        <xdr:cNvSpPr txBox="1"/>
      </xdr:nvSpPr>
      <xdr:spPr>
        <a:xfrm>
          <a:off x="14403017" y="133094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6" name="直線コネクタ 645"/>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153479</xdr:rowOff>
    </xdr:from>
    <xdr:to>
      <xdr:col>72</xdr:col>
      <xdr:colOff>38100</xdr:colOff>
      <xdr:row>79</xdr:row>
      <xdr:rowOff>83629</xdr:rowOff>
    </xdr:to>
    <xdr:sp macro="" textlink="">
      <xdr:nvSpPr>
        <xdr:cNvPr id="647" name="フローチャート: 判断 646"/>
        <xdr:cNvSpPr/>
      </xdr:nvSpPr>
      <xdr:spPr>
        <a:xfrm>
          <a:off x="13652500" y="13526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100156</xdr:rowOff>
    </xdr:from>
    <xdr:ext cx="378565" cy="259045"/>
    <xdr:sp macro="" textlink="">
      <xdr:nvSpPr>
        <xdr:cNvPr id="648" name="テキスト ボックス 647"/>
        <xdr:cNvSpPr txBox="1"/>
      </xdr:nvSpPr>
      <xdr:spPr>
        <a:xfrm>
          <a:off x="13514017" y="13301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152755</xdr:rowOff>
    </xdr:from>
    <xdr:to>
      <xdr:col>67</xdr:col>
      <xdr:colOff>101600</xdr:colOff>
      <xdr:row>79</xdr:row>
      <xdr:rowOff>82905</xdr:rowOff>
    </xdr:to>
    <xdr:sp macro="" textlink="">
      <xdr:nvSpPr>
        <xdr:cNvPr id="649" name="フローチャート: 判断 648"/>
        <xdr:cNvSpPr/>
      </xdr:nvSpPr>
      <xdr:spPr>
        <a:xfrm>
          <a:off x="12763500" y="1352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99432</xdr:rowOff>
    </xdr:from>
    <xdr:ext cx="378565" cy="259045"/>
    <xdr:sp macro="" textlink="">
      <xdr:nvSpPr>
        <xdr:cNvPr id="650" name="テキスト ボックス 649"/>
        <xdr:cNvSpPr txBox="1"/>
      </xdr:nvSpPr>
      <xdr:spPr>
        <a:xfrm>
          <a:off x="12625017" y="133010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144069</xdr:rowOff>
    </xdr:from>
    <xdr:to>
      <xdr:col>85</xdr:col>
      <xdr:colOff>177800</xdr:colOff>
      <xdr:row>79</xdr:row>
      <xdr:rowOff>74219</xdr:rowOff>
    </xdr:to>
    <xdr:sp macro="" textlink="">
      <xdr:nvSpPr>
        <xdr:cNvPr id="656" name="楕円 655"/>
        <xdr:cNvSpPr/>
      </xdr:nvSpPr>
      <xdr:spPr>
        <a:xfrm>
          <a:off x="16268700" y="1351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61841</xdr:rowOff>
    </xdr:from>
    <xdr:ext cx="378565" cy="259045"/>
    <xdr:sp macro="" textlink="">
      <xdr:nvSpPr>
        <xdr:cNvPr id="657" name="災害復旧費該当値テキスト"/>
        <xdr:cNvSpPr txBox="1"/>
      </xdr:nvSpPr>
      <xdr:spPr>
        <a:xfrm>
          <a:off x="16370300" y="134349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163804</xdr:rowOff>
    </xdr:from>
    <xdr:to>
      <xdr:col>81</xdr:col>
      <xdr:colOff>101600</xdr:colOff>
      <xdr:row>79</xdr:row>
      <xdr:rowOff>93954</xdr:rowOff>
    </xdr:to>
    <xdr:sp macro="" textlink="">
      <xdr:nvSpPr>
        <xdr:cNvPr id="658" name="楕円 657"/>
        <xdr:cNvSpPr/>
      </xdr:nvSpPr>
      <xdr:spPr>
        <a:xfrm>
          <a:off x="15430500" y="1353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85081</xdr:rowOff>
    </xdr:from>
    <xdr:ext cx="313932" cy="259045"/>
    <xdr:sp macro="" textlink="">
      <xdr:nvSpPr>
        <xdr:cNvPr id="659" name="テキスト ボックス 658"/>
        <xdr:cNvSpPr txBox="1"/>
      </xdr:nvSpPr>
      <xdr:spPr>
        <a:xfrm>
          <a:off x="15324333" y="1362963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0" name="楕円 659"/>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1" name="テキスト ボックス 660"/>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2" name="楕円 661"/>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3" name="テキスト ボックス 662"/>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4" name="楕円 663"/>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5" name="テキスト ボックス 664"/>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6" name="テキスト ボックス 675"/>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7" name="直線コネクタ 676"/>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8" name="テキスト ボックス 677"/>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1" name="直線コネクタ 680"/>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2" name="テキスト ボックス 681"/>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4" name="テキスト ボックス 683"/>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6" name="直線コネクタ 685"/>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7"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8" name="直線コネクタ 687"/>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89"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65,985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0" name="直線コネクタ 689"/>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121641</xdr:rowOff>
    </xdr:from>
    <xdr:to>
      <xdr:col>85</xdr:col>
      <xdr:colOff>127000</xdr:colOff>
      <xdr:row>95</xdr:row>
      <xdr:rowOff>163331</xdr:rowOff>
    </xdr:to>
    <xdr:cxnSp macro="">
      <xdr:nvCxnSpPr>
        <xdr:cNvPr id="691" name="直線コネクタ 690"/>
        <xdr:cNvCxnSpPr/>
      </xdr:nvCxnSpPr>
      <xdr:spPr>
        <a:xfrm>
          <a:off x="15481300" y="16409391"/>
          <a:ext cx="838200" cy="41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2"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3" name="フローチャート: 判断 692"/>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121641</xdr:rowOff>
    </xdr:from>
    <xdr:to>
      <xdr:col>81</xdr:col>
      <xdr:colOff>50800</xdr:colOff>
      <xdr:row>95</xdr:row>
      <xdr:rowOff>148816</xdr:rowOff>
    </xdr:to>
    <xdr:cxnSp macro="">
      <xdr:nvCxnSpPr>
        <xdr:cNvPr id="694" name="直線コネクタ 693"/>
        <xdr:cNvCxnSpPr/>
      </xdr:nvCxnSpPr>
      <xdr:spPr>
        <a:xfrm flipV="1">
          <a:off x="14592300" y="16409391"/>
          <a:ext cx="889000" cy="2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163195</xdr:rowOff>
    </xdr:from>
    <xdr:to>
      <xdr:col>81</xdr:col>
      <xdr:colOff>101600</xdr:colOff>
      <xdr:row>96</xdr:row>
      <xdr:rowOff>93345</xdr:rowOff>
    </xdr:to>
    <xdr:sp macro="" textlink="">
      <xdr:nvSpPr>
        <xdr:cNvPr id="695" name="フローチャート: 判断 694"/>
        <xdr:cNvSpPr/>
      </xdr:nvSpPr>
      <xdr:spPr>
        <a:xfrm>
          <a:off x="15430500" y="1645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84472</xdr:rowOff>
    </xdr:from>
    <xdr:ext cx="534377" cy="259045"/>
    <xdr:sp macro="" textlink="">
      <xdr:nvSpPr>
        <xdr:cNvPr id="696" name="テキスト ボックス 695"/>
        <xdr:cNvSpPr txBox="1"/>
      </xdr:nvSpPr>
      <xdr:spPr>
        <a:xfrm>
          <a:off x="15214111" y="1654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140729</xdr:rowOff>
    </xdr:from>
    <xdr:to>
      <xdr:col>76</xdr:col>
      <xdr:colOff>114300</xdr:colOff>
      <xdr:row>95</xdr:row>
      <xdr:rowOff>148816</xdr:rowOff>
    </xdr:to>
    <xdr:cxnSp macro="">
      <xdr:nvCxnSpPr>
        <xdr:cNvPr id="697" name="直線コネクタ 696"/>
        <xdr:cNvCxnSpPr/>
      </xdr:nvCxnSpPr>
      <xdr:spPr>
        <a:xfrm>
          <a:off x="13703300" y="16428479"/>
          <a:ext cx="889000" cy="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149507</xdr:rowOff>
    </xdr:from>
    <xdr:to>
      <xdr:col>76</xdr:col>
      <xdr:colOff>165100</xdr:colOff>
      <xdr:row>96</xdr:row>
      <xdr:rowOff>79657</xdr:rowOff>
    </xdr:to>
    <xdr:sp macro="" textlink="">
      <xdr:nvSpPr>
        <xdr:cNvPr id="698" name="フローチャート: 判断 697"/>
        <xdr:cNvSpPr/>
      </xdr:nvSpPr>
      <xdr:spPr>
        <a:xfrm>
          <a:off x="14541500" y="1643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70784</xdr:rowOff>
    </xdr:from>
    <xdr:ext cx="534377" cy="259045"/>
    <xdr:sp macro="" textlink="">
      <xdr:nvSpPr>
        <xdr:cNvPr id="699" name="テキスト ボックス 698"/>
        <xdr:cNvSpPr txBox="1"/>
      </xdr:nvSpPr>
      <xdr:spPr>
        <a:xfrm>
          <a:off x="14325111" y="16529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125585</xdr:rowOff>
    </xdr:from>
    <xdr:to>
      <xdr:col>71</xdr:col>
      <xdr:colOff>177800</xdr:colOff>
      <xdr:row>95</xdr:row>
      <xdr:rowOff>140729</xdr:rowOff>
    </xdr:to>
    <xdr:cxnSp macro="">
      <xdr:nvCxnSpPr>
        <xdr:cNvPr id="700" name="直線コネクタ 699"/>
        <xdr:cNvCxnSpPr/>
      </xdr:nvCxnSpPr>
      <xdr:spPr>
        <a:xfrm>
          <a:off x="12814300" y="16413335"/>
          <a:ext cx="889000" cy="1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102073</xdr:rowOff>
    </xdr:from>
    <xdr:to>
      <xdr:col>72</xdr:col>
      <xdr:colOff>38100</xdr:colOff>
      <xdr:row>96</xdr:row>
      <xdr:rowOff>32223</xdr:rowOff>
    </xdr:to>
    <xdr:sp macro="" textlink="">
      <xdr:nvSpPr>
        <xdr:cNvPr id="701" name="フローチャート: 判断 700"/>
        <xdr:cNvSpPr/>
      </xdr:nvSpPr>
      <xdr:spPr>
        <a:xfrm>
          <a:off x="13652500" y="1638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23350</xdr:rowOff>
    </xdr:from>
    <xdr:ext cx="534377" cy="259045"/>
    <xdr:sp macro="" textlink="">
      <xdr:nvSpPr>
        <xdr:cNvPr id="702" name="テキスト ボックス 701"/>
        <xdr:cNvSpPr txBox="1"/>
      </xdr:nvSpPr>
      <xdr:spPr>
        <a:xfrm>
          <a:off x="13436111" y="16482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33,539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49952</xdr:rowOff>
    </xdr:from>
    <xdr:to>
      <xdr:col>67</xdr:col>
      <xdr:colOff>101600</xdr:colOff>
      <xdr:row>95</xdr:row>
      <xdr:rowOff>151552</xdr:rowOff>
    </xdr:to>
    <xdr:sp macro="" textlink="">
      <xdr:nvSpPr>
        <xdr:cNvPr id="703" name="フローチャート: 判断 702"/>
        <xdr:cNvSpPr/>
      </xdr:nvSpPr>
      <xdr:spPr>
        <a:xfrm>
          <a:off x="12763500" y="1633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168079</xdr:rowOff>
    </xdr:from>
    <xdr:ext cx="534377" cy="259045"/>
    <xdr:sp macro="" textlink="">
      <xdr:nvSpPr>
        <xdr:cNvPr id="704" name="テキスト ボックス 703"/>
        <xdr:cNvSpPr txBox="1"/>
      </xdr:nvSpPr>
      <xdr:spPr>
        <a:xfrm>
          <a:off x="12547111" y="1611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112531</xdr:rowOff>
    </xdr:from>
    <xdr:to>
      <xdr:col>85</xdr:col>
      <xdr:colOff>177800</xdr:colOff>
      <xdr:row>96</xdr:row>
      <xdr:rowOff>42681</xdr:rowOff>
    </xdr:to>
    <xdr:sp macro="" textlink="">
      <xdr:nvSpPr>
        <xdr:cNvPr id="710" name="楕円 709"/>
        <xdr:cNvSpPr/>
      </xdr:nvSpPr>
      <xdr:spPr>
        <a:xfrm>
          <a:off x="16268700" y="1640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90958</xdr:rowOff>
    </xdr:from>
    <xdr:ext cx="534377" cy="259045"/>
    <xdr:sp macro="" textlink="">
      <xdr:nvSpPr>
        <xdr:cNvPr id="711" name="公債費該当値テキスト"/>
        <xdr:cNvSpPr txBox="1"/>
      </xdr:nvSpPr>
      <xdr:spPr>
        <a:xfrm>
          <a:off x="16370300" y="1637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70841</xdr:rowOff>
    </xdr:from>
    <xdr:to>
      <xdr:col>81</xdr:col>
      <xdr:colOff>101600</xdr:colOff>
      <xdr:row>96</xdr:row>
      <xdr:rowOff>991</xdr:rowOff>
    </xdr:to>
    <xdr:sp macro="" textlink="">
      <xdr:nvSpPr>
        <xdr:cNvPr id="712" name="楕円 711"/>
        <xdr:cNvSpPr/>
      </xdr:nvSpPr>
      <xdr:spPr>
        <a:xfrm>
          <a:off x="15430500" y="1635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17518</xdr:rowOff>
    </xdr:from>
    <xdr:ext cx="534377" cy="259045"/>
    <xdr:sp macro="" textlink="">
      <xdr:nvSpPr>
        <xdr:cNvPr id="713" name="テキスト ボックス 712"/>
        <xdr:cNvSpPr txBox="1"/>
      </xdr:nvSpPr>
      <xdr:spPr>
        <a:xfrm>
          <a:off x="15214111" y="16133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98016</xdr:rowOff>
    </xdr:from>
    <xdr:to>
      <xdr:col>76</xdr:col>
      <xdr:colOff>165100</xdr:colOff>
      <xdr:row>96</xdr:row>
      <xdr:rowOff>28166</xdr:rowOff>
    </xdr:to>
    <xdr:sp macro="" textlink="">
      <xdr:nvSpPr>
        <xdr:cNvPr id="714" name="楕円 713"/>
        <xdr:cNvSpPr/>
      </xdr:nvSpPr>
      <xdr:spPr>
        <a:xfrm>
          <a:off x="14541500" y="16385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44693</xdr:rowOff>
    </xdr:from>
    <xdr:ext cx="534377" cy="259045"/>
    <xdr:sp macro="" textlink="">
      <xdr:nvSpPr>
        <xdr:cNvPr id="715" name="テキスト ボックス 714"/>
        <xdr:cNvSpPr txBox="1"/>
      </xdr:nvSpPr>
      <xdr:spPr>
        <a:xfrm>
          <a:off x="14325111" y="16160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33,681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89929</xdr:rowOff>
    </xdr:from>
    <xdr:to>
      <xdr:col>72</xdr:col>
      <xdr:colOff>38100</xdr:colOff>
      <xdr:row>96</xdr:row>
      <xdr:rowOff>20079</xdr:rowOff>
    </xdr:to>
    <xdr:sp macro="" textlink="">
      <xdr:nvSpPr>
        <xdr:cNvPr id="716" name="楕円 715"/>
        <xdr:cNvSpPr/>
      </xdr:nvSpPr>
      <xdr:spPr>
        <a:xfrm>
          <a:off x="13652500" y="16377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36606</xdr:rowOff>
    </xdr:from>
    <xdr:ext cx="534377" cy="259045"/>
    <xdr:sp macro="" textlink="">
      <xdr:nvSpPr>
        <xdr:cNvPr id="717" name="テキスト ボックス 716"/>
        <xdr:cNvSpPr txBox="1"/>
      </xdr:nvSpPr>
      <xdr:spPr>
        <a:xfrm>
          <a:off x="13436111" y="16152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74785</xdr:rowOff>
    </xdr:from>
    <xdr:to>
      <xdr:col>67</xdr:col>
      <xdr:colOff>101600</xdr:colOff>
      <xdr:row>96</xdr:row>
      <xdr:rowOff>4935</xdr:rowOff>
    </xdr:to>
    <xdr:sp macro="" textlink="">
      <xdr:nvSpPr>
        <xdr:cNvPr id="718" name="楕円 717"/>
        <xdr:cNvSpPr/>
      </xdr:nvSpPr>
      <xdr:spPr>
        <a:xfrm>
          <a:off x="12763500" y="1636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167512</xdr:rowOff>
    </xdr:from>
    <xdr:ext cx="534377" cy="259045"/>
    <xdr:sp macro="" textlink="">
      <xdr:nvSpPr>
        <xdr:cNvPr id="719" name="テキスト ボックス 718"/>
        <xdr:cNvSpPr txBox="1"/>
      </xdr:nvSpPr>
      <xdr:spPr>
        <a:xfrm>
          <a:off x="12547111" y="16455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0" name="直線コネクタ 72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1" name="テキスト ボックス 73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2" name="直線コネクタ 73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3" name="テキスト ボックス 73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4" name="直線コネクタ 73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5" name="テキスト ボックス 73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6" name="直線コネクタ 73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7" name="テキスト ボックス 73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8" name="直線コネクタ 73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9" name="テキスト ボックス 73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3" name="直線コネクタ 742"/>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4"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5" name="直線コネクタ 74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6"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4,176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7" name="直線コネクタ 746"/>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8" name="直線コネクタ 74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49"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0" name="フローチャート: 判断 749"/>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1" name="直線コネクタ 75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128524</xdr:rowOff>
    </xdr:from>
    <xdr:to>
      <xdr:col>112</xdr:col>
      <xdr:colOff>38100</xdr:colOff>
      <xdr:row>39</xdr:row>
      <xdr:rowOff>58674</xdr:rowOff>
    </xdr:to>
    <xdr:sp macro="" textlink="">
      <xdr:nvSpPr>
        <xdr:cNvPr id="752" name="フローチャート: 判断 751"/>
        <xdr:cNvSpPr/>
      </xdr:nvSpPr>
      <xdr:spPr>
        <a:xfrm>
          <a:off x="21272500" y="664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75201</xdr:rowOff>
    </xdr:from>
    <xdr:ext cx="313932" cy="259045"/>
    <xdr:sp macro="" textlink="">
      <xdr:nvSpPr>
        <xdr:cNvPr id="753" name="テキスト ボックス 752"/>
        <xdr:cNvSpPr txBox="1"/>
      </xdr:nvSpPr>
      <xdr:spPr>
        <a:xfrm>
          <a:off x="21166333" y="641885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4" name="直線コネクタ 75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93091</xdr:rowOff>
    </xdr:from>
    <xdr:to>
      <xdr:col>107</xdr:col>
      <xdr:colOff>101600</xdr:colOff>
      <xdr:row>39</xdr:row>
      <xdr:rowOff>23241</xdr:rowOff>
    </xdr:to>
    <xdr:sp macro="" textlink="">
      <xdr:nvSpPr>
        <xdr:cNvPr id="755" name="フローチャート: 判断 754"/>
        <xdr:cNvSpPr/>
      </xdr:nvSpPr>
      <xdr:spPr>
        <a:xfrm>
          <a:off x="2038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39768</xdr:rowOff>
    </xdr:from>
    <xdr:ext cx="378565" cy="259045"/>
    <xdr:sp macro="" textlink="">
      <xdr:nvSpPr>
        <xdr:cNvPr id="756" name="テキスト ボックス 755"/>
        <xdr:cNvSpPr txBox="1"/>
      </xdr:nvSpPr>
      <xdr:spPr>
        <a:xfrm>
          <a:off x="20245017" y="6383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7" name="直線コネクタ 75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61087</xdr:rowOff>
    </xdr:from>
    <xdr:to>
      <xdr:col>102</xdr:col>
      <xdr:colOff>165100</xdr:colOff>
      <xdr:row>38</xdr:row>
      <xdr:rowOff>162687</xdr:rowOff>
    </xdr:to>
    <xdr:sp macro="" textlink="">
      <xdr:nvSpPr>
        <xdr:cNvPr id="758" name="フローチャート: 判断 757"/>
        <xdr:cNvSpPr/>
      </xdr:nvSpPr>
      <xdr:spPr>
        <a:xfrm>
          <a:off x="19494500" y="65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7764</xdr:rowOff>
    </xdr:from>
    <xdr:ext cx="378565" cy="259045"/>
    <xdr:sp macro="" textlink="">
      <xdr:nvSpPr>
        <xdr:cNvPr id="759" name="テキスト ボックス 758"/>
        <xdr:cNvSpPr txBox="1"/>
      </xdr:nvSpPr>
      <xdr:spPr>
        <a:xfrm>
          <a:off x="19356017" y="63514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26797</xdr:rowOff>
    </xdr:from>
    <xdr:to>
      <xdr:col>98</xdr:col>
      <xdr:colOff>38100</xdr:colOff>
      <xdr:row>38</xdr:row>
      <xdr:rowOff>128397</xdr:rowOff>
    </xdr:to>
    <xdr:sp macro="" textlink="">
      <xdr:nvSpPr>
        <xdr:cNvPr id="760" name="フローチャート: 判断 759"/>
        <xdr:cNvSpPr/>
      </xdr:nvSpPr>
      <xdr:spPr>
        <a:xfrm>
          <a:off x="18605500" y="6541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144924</xdr:rowOff>
    </xdr:from>
    <xdr:ext cx="378565" cy="259045"/>
    <xdr:sp macro="" textlink="">
      <xdr:nvSpPr>
        <xdr:cNvPr id="761" name="テキスト ボックス 760"/>
        <xdr:cNvSpPr txBox="1"/>
      </xdr:nvSpPr>
      <xdr:spPr>
        <a:xfrm>
          <a:off x="18467017" y="63171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7" name="楕円 76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8"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9" name="楕円 76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0" name="テキスト ボックス 769"/>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1" name="楕円 77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2" name="テキスト ボックス 771"/>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3" name="楕円 77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4" name="テキスト ボックス 773"/>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5" name="楕円 77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6" name="テキスト ボックス 775"/>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H26</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000000"/>
              </a:solidFill>
              <a:latin typeface="ＭＳ Ｐゴシック" panose="020B0600070205080204" pitchFamily="50" charset="-128"/>
              <a:ea typeface="ＭＳ Ｐゴシック" panose="020B0600070205080204" pitchFamily="50" charset="-128"/>
            </a:rPr>
            <a:t>　民生費は、住民一人当たり</a:t>
          </a:r>
          <a:r>
            <a:rPr kumimoji="1" lang="en-US" altLang="ja-JP" sz="1300">
              <a:solidFill>
                <a:srgbClr val="000000"/>
              </a:solidFill>
              <a:latin typeface="ＭＳ Ｐゴシック" panose="020B0600070205080204" pitchFamily="50" charset="-128"/>
              <a:ea typeface="ＭＳ Ｐゴシック" panose="020B0600070205080204" pitchFamily="50" charset="-128"/>
            </a:rPr>
            <a:t>201,070</a:t>
          </a:r>
          <a:r>
            <a:rPr kumimoji="1" lang="ja-JP" altLang="en-US" sz="1300">
              <a:solidFill>
                <a:srgbClr val="000000"/>
              </a:solidFill>
              <a:latin typeface="ＭＳ Ｐゴシック" panose="020B0600070205080204" pitchFamily="50" charset="-128"/>
              <a:ea typeface="ＭＳ Ｐゴシック" panose="020B0600070205080204" pitchFamily="50" charset="-128"/>
            </a:rPr>
            <a:t>円となっている。類似団体内平均値と比較して高い水準にあるのは生活保護費が高い水準にあることが要因の一つであるが、近年増加傾向にあるのは、子ども医療費の制度拡充、待機児童対策としての保育所整備等、子育て環境の充実を図るための事業に重点的に取り組んできたことによるものである。</a:t>
          </a:r>
          <a:endParaRPr kumimoji="1" lang="en-US" altLang="ja-JP"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rgbClr val="000000"/>
              </a:solidFill>
              <a:latin typeface="ＭＳ ゴシック" pitchFamily="49" charset="-128"/>
              <a:ea typeface="ＭＳ ゴシック" pitchFamily="49" charset="-128"/>
            </a:rPr>
            <a:t>　平成</a:t>
          </a:r>
          <a:r>
            <a:rPr kumimoji="1" lang="en-US" altLang="ja-JP" sz="1200">
              <a:solidFill>
                <a:srgbClr val="000000"/>
              </a:solidFill>
              <a:latin typeface="ＭＳ ゴシック" pitchFamily="49" charset="-128"/>
              <a:ea typeface="ＭＳ ゴシック" pitchFamily="49" charset="-128"/>
            </a:rPr>
            <a:t>30</a:t>
          </a:r>
          <a:r>
            <a:rPr kumimoji="1" lang="ja-JP" altLang="en-US" sz="1200">
              <a:solidFill>
                <a:srgbClr val="000000"/>
              </a:solidFill>
              <a:latin typeface="ＭＳ ゴシック" pitchFamily="49" charset="-128"/>
              <a:ea typeface="ＭＳ ゴシック" pitchFamily="49" charset="-128"/>
            </a:rPr>
            <a:t>年度決算については、歳出においては、中核市移行に伴い、公債費以外の全ての歳出費目で増となったが、歳入において、固定資産税・都市計画税を除く市税、地方交付税、地方譲与税、自動車取得税交付金、地方特例交付金及び交通安全対策特別交付金が増となったため、実質収支額は対前年度</a:t>
          </a:r>
          <a:r>
            <a:rPr kumimoji="1" lang="en-US" altLang="ja-JP" sz="1200">
              <a:solidFill>
                <a:srgbClr val="000000"/>
              </a:solidFill>
              <a:latin typeface="ＭＳ ゴシック" pitchFamily="49" charset="-128"/>
              <a:ea typeface="ＭＳ ゴシック" pitchFamily="49" charset="-128"/>
            </a:rPr>
            <a:t>71</a:t>
          </a:r>
          <a:r>
            <a:rPr kumimoji="1" lang="ja-JP" altLang="en-US" sz="1200">
              <a:solidFill>
                <a:srgbClr val="000000"/>
              </a:solidFill>
              <a:latin typeface="ＭＳ ゴシック" pitchFamily="49" charset="-128"/>
              <a:ea typeface="ＭＳ ゴシック" pitchFamily="49" charset="-128"/>
            </a:rPr>
            <a:t>百万円増の</a:t>
          </a:r>
          <a:r>
            <a:rPr kumimoji="1" lang="en-US" altLang="ja-JP" sz="1200">
              <a:solidFill>
                <a:srgbClr val="000000"/>
              </a:solidFill>
              <a:latin typeface="ＭＳ ゴシック" pitchFamily="49" charset="-128"/>
              <a:ea typeface="ＭＳ ゴシック" pitchFamily="49" charset="-128"/>
            </a:rPr>
            <a:t>747</a:t>
          </a:r>
          <a:r>
            <a:rPr kumimoji="1" lang="ja-JP" altLang="en-US" sz="1200">
              <a:solidFill>
                <a:srgbClr val="000000"/>
              </a:solidFill>
              <a:latin typeface="ＭＳ ゴシック" pitchFamily="49" charset="-128"/>
              <a:ea typeface="ＭＳ ゴシック" pitchFamily="49" charset="-128"/>
            </a:rPr>
            <a:t>百万円となった。</a:t>
          </a:r>
        </a:p>
        <a:p>
          <a:r>
            <a:rPr kumimoji="1" lang="ja-JP" altLang="en-US" sz="1200">
              <a:solidFill>
                <a:srgbClr val="000000"/>
              </a:solidFill>
              <a:latin typeface="ＭＳ ゴシック" pitchFamily="49" charset="-128"/>
              <a:ea typeface="ＭＳ ゴシック" pitchFamily="49" charset="-128"/>
            </a:rPr>
            <a:t>　今後も扶助費や公債費などの義務的経費が高い水準で見込まれることから事務事業の見直しを図り、適正な財政運営に努める。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大阪府八尾市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00"/>
              </a:solidFill>
              <a:latin typeface="ＭＳ ゴシック" pitchFamily="49" charset="-128"/>
              <a:ea typeface="ＭＳ ゴシック" pitchFamily="49" charset="-128"/>
            </a:rPr>
            <a:t>　一般会計については、平成</a:t>
          </a:r>
          <a:r>
            <a:rPr kumimoji="1" lang="en-US" altLang="ja-JP" sz="1400">
              <a:solidFill>
                <a:srgbClr val="000000"/>
              </a:solidFill>
              <a:latin typeface="ＭＳ ゴシック" pitchFamily="49" charset="-128"/>
              <a:ea typeface="ＭＳ ゴシック" pitchFamily="49" charset="-128"/>
            </a:rPr>
            <a:t>30</a:t>
          </a:r>
          <a:r>
            <a:rPr kumimoji="1" lang="ja-JP" altLang="en-US" sz="1400">
              <a:solidFill>
                <a:srgbClr val="000000"/>
              </a:solidFill>
              <a:latin typeface="ＭＳ ゴシック" pitchFamily="49" charset="-128"/>
              <a:ea typeface="ＭＳ ゴシック" pitchFamily="49" charset="-128"/>
            </a:rPr>
            <a:t>年度は</a:t>
          </a:r>
          <a:r>
            <a:rPr kumimoji="1" lang="en-US" altLang="ja-JP" sz="1400">
              <a:solidFill>
                <a:srgbClr val="000000"/>
              </a:solidFill>
              <a:latin typeface="ＭＳ ゴシック" pitchFamily="49" charset="-128"/>
              <a:ea typeface="ＭＳ ゴシック" pitchFamily="49" charset="-128"/>
            </a:rPr>
            <a:t>5</a:t>
          </a:r>
          <a:r>
            <a:rPr kumimoji="1" lang="ja-JP" altLang="en-US" sz="1400">
              <a:solidFill>
                <a:srgbClr val="000000"/>
              </a:solidFill>
              <a:latin typeface="ＭＳ ゴシック" pitchFamily="49" charset="-128"/>
              <a:ea typeface="ＭＳ ゴシック" pitchFamily="49" charset="-128"/>
            </a:rPr>
            <a:t>年ぶりに財源調整基金の取り崩しをせず、実質収支額の黒字額が前年度に比べ</a:t>
          </a:r>
          <a:r>
            <a:rPr kumimoji="1" lang="en-US" altLang="ja-JP" sz="1400">
              <a:solidFill>
                <a:srgbClr val="000000"/>
              </a:solidFill>
              <a:latin typeface="ＭＳ ゴシック" pitchFamily="49" charset="-128"/>
              <a:ea typeface="ＭＳ ゴシック" pitchFamily="49" charset="-128"/>
            </a:rPr>
            <a:t>710</a:t>
          </a:r>
          <a:r>
            <a:rPr kumimoji="1" lang="ja-JP" altLang="en-US" sz="1400">
              <a:solidFill>
                <a:srgbClr val="000000"/>
              </a:solidFill>
              <a:latin typeface="ＭＳ ゴシック" pitchFamily="49" charset="-128"/>
              <a:ea typeface="ＭＳ ゴシック" pitchFamily="49" charset="-128"/>
            </a:rPr>
            <a:t>百万円増加した。その他の会計でもすべて黒字化を達成している。</a:t>
          </a:r>
        </a:p>
        <a:p>
          <a:r>
            <a:rPr kumimoji="1" lang="ja-JP" altLang="en-US" sz="1400">
              <a:solidFill>
                <a:srgbClr val="000000"/>
              </a:solidFill>
              <a:latin typeface="ＭＳ ゴシック" pitchFamily="49" charset="-128"/>
              <a:ea typeface="ＭＳ ゴシック" pitchFamily="49" charset="-128"/>
            </a:rPr>
            <a:t>　連結実質赤字比率の早期健全化基準を下回っているが、今後も、引き続き、各会計の数値の動向に注意しつつ、黒字財政の維持に努める。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101869670</v>
      </c>
      <c r="BO4" s="461"/>
      <c r="BP4" s="461"/>
      <c r="BQ4" s="461"/>
      <c r="BR4" s="461"/>
      <c r="BS4" s="461"/>
      <c r="BT4" s="461"/>
      <c r="BU4" s="462"/>
      <c r="BV4" s="460">
        <v>98684190</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1.3</v>
      </c>
      <c r="CU4" s="642"/>
      <c r="CV4" s="642"/>
      <c r="CW4" s="642"/>
      <c r="CX4" s="642"/>
      <c r="CY4" s="642"/>
      <c r="CZ4" s="642"/>
      <c r="DA4" s="643"/>
      <c r="DB4" s="641">
        <v>0.1</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101001104</v>
      </c>
      <c r="BO5" s="466"/>
      <c r="BP5" s="466"/>
      <c r="BQ5" s="466"/>
      <c r="BR5" s="466"/>
      <c r="BS5" s="466"/>
      <c r="BT5" s="466"/>
      <c r="BU5" s="467"/>
      <c r="BV5" s="465">
        <v>98630071</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99.5</v>
      </c>
      <c r="CU5" s="436"/>
      <c r="CV5" s="436"/>
      <c r="CW5" s="436"/>
      <c r="CX5" s="436"/>
      <c r="CY5" s="436"/>
      <c r="CZ5" s="436"/>
      <c r="DA5" s="437"/>
      <c r="DB5" s="435">
        <v>100.8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102</v>
      </c>
      <c r="AV6" s="523"/>
      <c r="AW6" s="523"/>
      <c r="AX6" s="523"/>
      <c r="AY6" s="445" t="s">
        <v>103</v>
      </c>
      <c r="AZ6" s="446"/>
      <c r="BA6" s="446"/>
      <c r="BB6" s="446"/>
      <c r="BC6" s="446"/>
      <c r="BD6" s="446"/>
      <c r="BE6" s="446"/>
      <c r="BF6" s="446"/>
      <c r="BG6" s="446"/>
      <c r="BH6" s="446"/>
      <c r="BI6" s="446"/>
      <c r="BJ6" s="446"/>
      <c r="BK6" s="446"/>
      <c r="BL6" s="446"/>
      <c r="BM6" s="447"/>
      <c r="BN6" s="465">
        <v>868566</v>
      </c>
      <c r="BO6" s="466"/>
      <c r="BP6" s="466"/>
      <c r="BQ6" s="466"/>
      <c r="BR6" s="466"/>
      <c r="BS6" s="466"/>
      <c r="BT6" s="466"/>
      <c r="BU6" s="467"/>
      <c r="BV6" s="465">
        <v>54119</v>
      </c>
      <c r="BW6" s="466"/>
      <c r="BX6" s="466"/>
      <c r="BY6" s="466"/>
      <c r="BZ6" s="466"/>
      <c r="CA6" s="466"/>
      <c r="CB6" s="466"/>
      <c r="CC6" s="467"/>
      <c r="CD6" s="474" t="s">
        <v>104</v>
      </c>
      <c r="CE6" s="475"/>
      <c r="CF6" s="475"/>
      <c r="CG6" s="475"/>
      <c r="CH6" s="475"/>
      <c r="CI6" s="475"/>
      <c r="CJ6" s="475"/>
      <c r="CK6" s="475"/>
      <c r="CL6" s="475"/>
      <c r="CM6" s="475"/>
      <c r="CN6" s="475"/>
      <c r="CO6" s="475"/>
      <c r="CP6" s="475"/>
      <c r="CQ6" s="475"/>
      <c r="CR6" s="475"/>
      <c r="CS6" s="476"/>
      <c r="CT6" s="615">
        <v>109.8</v>
      </c>
      <c r="CU6" s="616"/>
      <c r="CV6" s="616"/>
      <c r="CW6" s="616"/>
      <c r="CX6" s="616"/>
      <c r="CY6" s="616"/>
      <c r="CZ6" s="616"/>
      <c r="DA6" s="617"/>
      <c r="DB6" s="615">
        <v>109.7</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105</v>
      </c>
      <c r="AN7" s="439"/>
      <c r="AO7" s="439"/>
      <c r="AP7" s="439"/>
      <c r="AQ7" s="439"/>
      <c r="AR7" s="439"/>
      <c r="AS7" s="439"/>
      <c r="AT7" s="440"/>
      <c r="AU7" s="522" t="s">
        <v>106</v>
      </c>
      <c r="AV7" s="523"/>
      <c r="AW7" s="523"/>
      <c r="AX7" s="523"/>
      <c r="AY7" s="445" t="s">
        <v>107</v>
      </c>
      <c r="AZ7" s="446"/>
      <c r="BA7" s="446"/>
      <c r="BB7" s="446"/>
      <c r="BC7" s="446"/>
      <c r="BD7" s="446"/>
      <c r="BE7" s="446"/>
      <c r="BF7" s="446"/>
      <c r="BG7" s="446"/>
      <c r="BH7" s="446"/>
      <c r="BI7" s="446"/>
      <c r="BJ7" s="446"/>
      <c r="BK7" s="446"/>
      <c r="BL7" s="446"/>
      <c r="BM7" s="447"/>
      <c r="BN7" s="465">
        <v>121562</v>
      </c>
      <c r="BO7" s="466"/>
      <c r="BP7" s="466"/>
      <c r="BQ7" s="466"/>
      <c r="BR7" s="466"/>
      <c r="BS7" s="466"/>
      <c r="BT7" s="466"/>
      <c r="BU7" s="467"/>
      <c r="BV7" s="465">
        <v>17225</v>
      </c>
      <c r="BW7" s="466"/>
      <c r="BX7" s="466"/>
      <c r="BY7" s="466"/>
      <c r="BZ7" s="466"/>
      <c r="CA7" s="466"/>
      <c r="CB7" s="466"/>
      <c r="CC7" s="467"/>
      <c r="CD7" s="474" t="s">
        <v>108</v>
      </c>
      <c r="CE7" s="475"/>
      <c r="CF7" s="475"/>
      <c r="CG7" s="475"/>
      <c r="CH7" s="475"/>
      <c r="CI7" s="475"/>
      <c r="CJ7" s="475"/>
      <c r="CK7" s="475"/>
      <c r="CL7" s="475"/>
      <c r="CM7" s="475"/>
      <c r="CN7" s="475"/>
      <c r="CO7" s="475"/>
      <c r="CP7" s="475"/>
      <c r="CQ7" s="475"/>
      <c r="CR7" s="475"/>
      <c r="CS7" s="476"/>
      <c r="CT7" s="465">
        <v>56521736</v>
      </c>
      <c r="CU7" s="466"/>
      <c r="CV7" s="466"/>
      <c r="CW7" s="466"/>
      <c r="CX7" s="466"/>
      <c r="CY7" s="466"/>
      <c r="CZ7" s="466"/>
      <c r="DA7" s="467"/>
      <c r="DB7" s="465">
        <v>54207935</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109</v>
      </c>
      <c r="AN8" s="439"/>
      <c r="AO8" s="439"/>
      <c r="AP8" s="439"/>
      <c r="AQ8" s="439"/>
      <c r="AR8" s="439"/>
      <c r="AS8" s="439"/>
      <c r="AT8" s="440"/>
      <c r="AU8" s="522" t="s">
        <v>110</v>
      </c>
      <c r="AV8" s="523"/>
      <c r="AW8" s="523"/>
      <c r="AX8" s="523"/>
      <c r="AY8" s="445" t="s">
        <v>111</v>
      </c>
      <c r="AZ8" s="446"/>
      <c r="BA8" s="446"/>
      <c r="BB8" s="446"/>
      <c r="BC8" s="446"/>
      <c r="BD8" s="446"/>
      <c r="BE8" s="446"/>
      <c r="BF8" s="446"/>
      <c r="BG8" s="446"/>
      <c r="BH8" s="446"/>
      <c r="BI8" s="446"/>
      <c r="BJ8" s="446"/>
      <c r="BK8" s="446"/>
      <c r="BL8" s="446"/>
      <c r="BM8" s="447"/>
      <c r="BN8" s="465">
        <v>747004</v>
      </c>
      <c r="BO8" s="466"/>
      <c r="BP8" s="466"/>
      <c r="BQ8" s="466"/>
      <c r="BR8" s="466"/>
      <c r="BS8" s="466"/>
      <c r="BT8" s="466"/>
      <c r="BU8" s="467"/>
      <c r="BV8" s="465">
        <v>36894</v>
      </c>
      <c r="BW8" s="466"/>
      <c r="BX8" s="466"/>
      <c r="BY8" s="466"/>
      <c r="BZ8" s="466"/>
      <c r="CA8" s="466"/>
      <c r="CB8" s="466"/>
      <c r="CC8" s="467"/>
      <c r="CD8" s="474" t="s">
        <v>112</v>
      </c>
      <c r="CE8" s="475"/>
      <c r="CF8" s="475"/>
      <c r="CG8" s="475"/>
      <c r="CH8" s="475"/>
      <c r="CI8" s="475"/>
      <c r="CJ8" s="475"/>
      <c r="CK8" s="475"/>
      <c r="CL8" s="475"/>
      <c r="CM8" s="475"/>
      <c r="CN8" s="475"/>
      <c r="CO8" s="475"/>
      <c r="CP8" s="475"/>
      <c r="CQ8" s="475"/>
      <c r="CR8" s="475"/>
      <c r="CS8" s="476"/>
      <c r="CT8" s="578">
        <v>0.76</v>
      </c>
      <c r="CU8" s="579"/>
      <c r="CV8" s="579"/>
      <c r="CW8" s="579"/>
      <c r="CX8" s="579"/>
      <c r="CY8" s="579"/>
      <c r="CZ8" s="579"/>
      <c r="DA8" s="580"/>
      <c r="DB8" s="578">
        <v>0.76</v>
      </c>
      <c r="DC8" s="579"/>
      <c r="DD8" s="579"/>
      <c r="DE8" s="579"/>
      <c r="DF8" s="579"/>
      <c r="DG8" s="579"/>
      <c r="DH8" s="579"/>
      <c r="DI8" s="580"/>
      <c r="DJ8" s="185"/>
      <c r="DK8" s="185"/>
      <c r="DL8" s="185"/>
      <c r="DM8" s="185"/>
      <c r="DN8" s="185"/>
      <c r="DO8" s="185"/>
    </row>
    <row r="9" spans="1:119" ht="18.75" customHeight="1" thickBot="1" x14ac:dyDescent="0.2">
      <c r="A9" s="186"/>
      <c r="B9" s="604" t="s">
        <v>113</v>
      </c>
      <c r="C9" s="605"/>
      <c r="D9" s="605"/>
      <c r="E9" s="605"/>
      <c r="F9" s="605"/>
      <c r="G9" s="605"/>
      <c r="H9" s="605"/>
      <c r="I9" s="605"/>
      <c r="J9" s="605"/>
      <c r="K9" s="528"/>
      <c r="L9" s="606" t="s">
        <v>114</v>
      </c>
      <c r="M9" s="607"/>
      <c r="N9" s="607"/>
      <c r="O9" s="607"/>
      <c r="P9" s="607"/>
      <c r="Q9" s="608"/>
      <c r="R9" s="609">
        <v>268800</v>
      </c>
      <c r="S9" s="610"/>
      <c r="T9" s="610"/>
      <c r="U9" s="610"/>
      <c r="V9" s="611"/>
      <c r="W9" s="544" t="s">
        <v>115</v>
      </c>
      <c r="X9" s="545"/>
      <c r="Y9" s="545"/>
      <c r="Z9" s="545"/>
      <c r="AA9" s="545"/>
      <c r="AB9" s="545"/>
      <c r="AC9" s="545"/>
      <c r="AD9" s="545"/>
      <c r="AE9" s="545"/>
      <c r="AF9" s="545"/>
      <c r="AG9" s="545"/>
      <c r="AH9" s="545"/>
      <c r="AI9" s="545"/>
      <c r="AJ9" s="545"/>
      <c r="AK9" s="545"/>
      <c r="AL9" s="612"/>
      <c r="AM9" s="534" t="s">
        <v>116</v>
      </c>
      <c r="AN9" s="439"/>
      <c r="AO9" s="439"/>
      <c r="AP9" s="439"/>
      <c r="AQ9" s="439"/>
      <c r="AR9" s="439"/>
      <c r="AS9" s="439"/>
      <c r="AT9" s="440"/>
      <c r="AU9" s="522" t="s">
        <v>102</v>
      </c>
      <c r="AV9" s="523"/>
      <c r="AW9" s="523"/>
      <c r="AX9" s="523"/>
      <c r="AY9" s="445" t="s">
        <v>117</v>
      </c>
      <c r="AZ9" s="446"/>
      <c r="BA9" s="446"/>
      <c r="BB9" s="446"/>
      <c r="BC9" s="446"/>
      <c r="BD9" s="446"/>
      <c r="BE9" s="446"/>
      <c r="BF9" s="446"/>
      <c r="BG9" s="446"/>
      <c r="BH9" s="446"/>
      <c r="BI9" s="446"/>
      <c r="BJ9" s="446"/>
      <c r="BK9" s="446"/>
      <c r="BL9" s="446"/>
      <c r="BM9" s="447"/>
      <c r="BN9" s="465">
        <v>710110</v>
      </c>
      <c r="BO9" s="466"/>
      <c r="BP9" s="466"/>
      <c r="BQ9" s="466"/>
      <c r="BR9" s="466"/>
      <c r="BS9" s="466"/>
      <c r="BT9" s="466"/>
      <c r="BU9" s="467"/>
      <c r="BV9" s="465">
        <v>1072</v>
      </c>
      <c r="BW9" s="466"/>
      <c r="BX9" s="466"/>
      <c r="BY9" s="466"/>
      <c r="BZ9" s="466"/>
      <c r="CA9" s="466"/>
      <c r="CB9" s="466"/>
      <c r="CC9" s="467"/>
      <c r="CD9" s="474" t="s">
        <v>118</v>
      </c>
      <c r="CE9" s="475"/>
      <c r="CF9" s="475"/>
      <c r="CG9" s="475"/>
      <c r="CH9" s="475"/>
      <c r="CI9" s="475"/>
      <c r="CJ9" s="475"/>
      <c r="CK9" s="475"/>
      <c r="CL9" s="475"/>
      <c r="CM9" s="475"/>
      <c r="CN9" s="475"/>
      <c r="CO9" s="475"/>
      <c r="CP9" s="475"/>
      <c r="CQ9" s="475"/>
      <c r="CR9" s="475"/>
      <c r="CS9" s="476"/>
      <c r="CT9" s="435">
        <v>14</v>
      </c>
      <c r="CU9" s="436"/>
      <c r="CV9" s="436"/>
      <c r="CW9" s="436"/>
      <c r="CX9" s="436"/>
      <c r="CY9" s="436"/>
      <c r="CZ9" s="436"/>
      <c r="DA9" s="437"/>
      <c r="DB9" s="435">
        <v>15.1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119</v>
      </c>
      <c r="M10" s="439"/>
      <c r="N10" s="439"/>
      <c r="O10" s="439"/>
      <c r="P10" s="439"/>
      <c r="Q10" s="440"/>
      <c r="R10" s="441">
        <v>271460</v>
      </c>
      <c r="S10" s="442"/>
      <c r="T10" s="442"/>
      <c r="U10" s="442"/>
      <c r="V10" s="444"/>
      <c r="W10" s="613"/>
      <c r="X10" s="427"/>
      <c r="Y10" s="427"/>
      <c r="Z10" s="427"/>
      <c r="AA10" s="427"/>
      <c r="AB10" s="427"/>
      <c r="AC10" s="427"/>
      <c r="AD10" s="427"/>
      <c r="AE10" s="427"/>
      <c r="AF10" s="427"/>
      <c r="AG10" s="427"/>
      <c r="AH10" s="427"/>
      <c r="AI10" s="427"/>
      <c r="AJ10" s="427"/>
      <c r="AK10" s="427"/>
      <c r="AL10" s="614"/>
      <c r="AM10" s="534" t="s">
        <v>120</v>
      </c>
      <c r="AN10" s="439"/>
      <c r="AO10" s="439"/>
      <c r="AP10" s="439"/>
      <c r="AQ10" s="439"/>
      <c r="AR10" s="439"/>
      <c r="AS10" s="439"/>
      <c r="AT10" s="440"/>
      <c r="AU10" s="522" t="s">
        <v>102</v>
      </c>
      <c r="AV10" s="523"/>
      <c r="AW10" s="523"/>
      <c r="AX10" s="523"/>
      <c r="AY10" s="445" t="s">
        <v>121</v>
      </c>
      <c r="AZ10" s="446"/>
      <c r="BA10" s="446"/>
      <c r="BB10" s="446"/>
      <c r="BC10" s="446"/>
      <c r="BD10" s="446"/>
      <c r="BE10" s="446"/>
      <c r="BF10" s="446"/>
      <c r="BG10" s="446"/>
      <c r="BH10" s="446"/>
      <c r="BI10" s="446"/>
      <c r="BJ10" s="446"/>
      <c r="BK10" s="446"/>
      <c r="BL10" s="446"/>
      <c r="BM10" s="447"/>
      <c r="BN10" s="465">
        <v>57586</v>
      </c>
      <c r="BO10" s="466"/>
      <c r="BP10" s="466"/>
      <c r="BQ10" s="466"/>
      <c r="BR10" s="466"/>
      <c r="BS10" s="466"/>
      <c r="BT10" s="466"/>
      <c r="BU10" s="467"/>
      <c r="BV10" s="465">
        <v>46613</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102</v>
      </c>
      <c r="AV11" s="523"/>
      <c r="AW11" s="523"/>
      <c r="AX11" s="523"/>
      <c r="AY11" s="445" t="s">
        <v>126</v>
      </c>
      <c r="AZ11" s="446"/>
      <c r="BA11" s="446"/>
      <c r="BB11" s="446"/>
      <c r="BC11" s="446"/>
      <c r="BD11" s="446"/>
      <c r="BE11" s="446"/>
      <c r="BF11" s="446"/>
      <c r="BG11" s="446"/>
      <c r="BH11" s="446"/>
      <c r="BI11" s="446"/>
      <c r="BJ11" s="446"/>
      <c r="BK11" s="446"/>
      <c r="BL11" s="446"/>
      <c r="BM11" s="447"/>
      <c r="BN11" s="465">
        <v>78400</v>
      </c>
      <c r="BO11" s="466"/>
      <c r="BP11" s="466"/>
      <c r="BQ11" s="466"/>
      <c r="BR11" s="466"/>
      <c r="BS11" s="466"/>
      <c r="BT11" s="466"/>
      <c r="BU11" s="467"/>
      <c r="BV11" s="465">
        <v>143700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266943</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280000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136</v>
      </c>
      <c r="N13" s="566"/>
      <c r="O13" s="566"/>
      <c r="P13" s="566"/>
      <c r="Q13" s="567"/>
      <c r="R13" s="568">
        <v>259560</v>
      </c>
      <c r="S13" s="569"/>
      <c r="T13" s="569"/>
      <c r="U13" s="569"/>
      <c r="V13" s="570"/>
      <c r="W13" s="556" t="s">
        <v>137</v>
      </c>
      <c r="X13" s="478"/>
      <c r="Y13" s="478"/>
      <c r="Z13" s="478"/>
      <c r="AA13" s="478"/>
      <c r="AB13" s="479"/>
      <c r="AC13" s="441">
        <v>983</v>
      </c>
      <c r="AD13" s="442"/>
      <c r="AE13" s="442"/>
      <c r="AF13" s="442"/>
      <c r="AG13" s="443"/>
      <c r="AH13" s="441">
        <v>1004</v>
      </c>
      <c r="AI13" s="442"/>
      <c r="AJ13" s="442"/>
      <c r="AK13" s="442"/>
      <c r="AL13" s="444"/>
      <c r="AM13" s="534" t="s">
        <v>138</v>
      </c>
      <c r="AN13" s="439"/>
      <c r="AO13" s="439"/>
      <c r="AP13" s="439"/>
      <c r="AQ13" s="439"/>
      <c r="AR13" s="439"/>
      <c r="AS13" s="439"/>
      <c r="AT13" s="440"/>
      <c r="AU13" s="522" t="s">
        <v>139</v>
      </c>
      <c r="AV13" s="523"/>
      <c r="AW13" s="523"/>
      <c r="AX13" s="523"/>
      <c r="AY13" s="445" t="s">
        <v>140</v>
      </c>
      <c r="AZ13" s="446"/>
      <c r="BA13" s="446"/>
      <c r="BB13" s="446"/>
      <c r="BC13" s="446"/>
      <c r="BD13" s="446"/>
      <c r="BE13" s="446"/>
      <c r="BF13" s="446"/>
      <c r="BG13" s="446"/>
      <c r="BH13" s="446"/>
      <c r="BI13" s="446"/>
      <c r="BJ13" s="446"/>
      <c r="BK13" s="446"/>
      <c r="BL13" s="446"/>
      <c r="BM13" s="447"/>
      <c r="BN13" s="465">
        <v>846096</v>
      </c>
      <c r="BO13" s="466"/>
      <c r="BP13" s="466"/>
      <c r="BQ13" s="466"/>
      <c r="BR13" s="466"/>
      <c r="BS13" s="466"/>
      <c r="BT13" s="466"/>
      <c r="BU13" s="467"/>
      <c r="BV13" s="465">
        <v>-88615</v>
      </c>
      <c r="BW13" s="466"/>
      <c r="BX13" s="466"/>
      <c r="BY13" s="466"/>
      <c r="BZ13" s="466"/>
      <c r="CA13" s="466"/>
      <c r="CB13" s="466"/>
      <c r="CC13" s="467"/>
      <c r="CD13" s="474" t="s">
        <v>141</v>
      </c>
      <c r="CE13" s="475"/>
      <c r="CF13" s="475"/>
      <c r="CG13" s="475"/>
      <c r="CH13" s="475"/>
      <c r="CI13" s="475"/>
      <c r="CJ13" s="475"/>
      <c r="CK13" s="475"/>
      <c r="CL13" s="475"/>
      <c r="CM13" s="475"/>
      <c r="CN13" s="475"/>
      <c r="CO13" s="475"/>
      <c r="CP13" s="475"/>
      <c r="CQ13" s="475"/>
      <c r="CR13" s="475"/>
      <c r="CS13" s="476"/>
      <c r="CT13" s="435">
        <v>5.8</v>
      </c>
      <c r="CU13" s="436"/>
      <c r="CV13" s="436"/>
      <c r="CW13" s="436"/>
      <c r="CX13" s="436"/>
      <c r="CY13" s="436"/>
      <c r="CZ13" s="436"/>
      <c r="DA13" s="437"/>
      <c r="DB13" s="435">
        <v>6.9</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142</v>
      </c>
      <c r="M14" s="599"/>
      <c r="N14" s="599"/>
      <c r="O14" s="599"/>
      <c r="P14" s="599"/>
      <c r="Q14" s="600"/>
      <c r="R14" s="568">
        <v>267642</v>
      </c>
      <c r="S14" s="569"/>
      <c r="T14" s="569"/>
      <c r="U14" s="569"/>
      <c r="V14" s="570"/>
      <c r="W14" s="571"/>
      <c r="X14" s="481"/>
      <c r="Y14" s="481"/>
      <c r="Z14" s="481"/>
      <c r="AA14" s="481"/>
      <c r="AB14" s="482"/>
      <c r="AC14" s="561">
        <v>0.9</v>
      </c>
      <c r="AD14" s="562"/>
      <c r="AE14" s="562"/>
      <c r="AF14" s="562"/>
      <c r="AG14" s="563"/>
      <c r="AH14" s="561">
        <v>0.9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143</v>
      </c>
      <c r="CE14" s="472"/>
      <c r="CF14" s="472"/>
      <c r="CG14" s="472"/>
      <c r="CH14" s="472"/>
      <c r="CI14" s="472"/>
      <c r="CJ14" s="472"/>
      <c r="CK14" s="472"/>
      <c r="CL14" s="472"/>
      <c r="CM14" s="472"/>
      <c r="CN14" s="472"/>
      <c r="CO14" s="472"/>
      <c r="CP14" s="472"/>
      <c r="CQ14" s="472"/>
      <c r="CR14" s="472"/>
      <c r="CS14" s="473"/>
      <c r="CT14" s="572">
        <v>16.100000000000001</v>
      </c>
      <c r="CU14" s="573"/>
      <c r="CV14" s="573"/>
      <c r="CW14" s="573"/>
      <c r="CX14" s="573"/>
      <c r="CY14" s="573"/>
      <c r="CZ14" s="573"/>
      <c r="DA14" s="574"/>
      <c r="DB14" s="572">
        <v>30.5</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136</v>
      </c>
      <c r="N15" s="566"/>
      <c r="O15" s="566"/>
      <c r="P15" s="566"/>
      <c r="Q15" s="567"/>
      <c r="R15" s="568">
        <v>260562</v>
      </c>
      <c r="S15" s="569"/>
      <c r="T15" s="569"/>
      <c r="U15" s="569"/>
      <c r="V15" s="570"/>
      <c r="W15" s="556" t="s">
        <v>144</v>
      </c>
      <c r="X15" s="478"/>
      <c r="Y15" s="478"/>
      <c r="Z15" s="478"/>
      <c r="AA15" s="478"/>
      <c r="AB15" s="479"/>
      <c r="AC15" s="441">
        <v>31799</v>
      </c>
      <c r="AD15" s="442"/>
      <c r="AE15" s="442"/>
      <c r="AF15" s="442"/>
      <c r="AG15" s="443"/>
      <c r="AH15" s="441">
        <v>33485</v>
      </c>
      <c r="AI15" s="442"/>
      <c r="AJ15" s="442"/>
      <c r="AK15" s="442"/>
      <c r="AL15" s="444"/>
      <c r="AM15" s="534"/>
      <c r="AN15" s="439"/>
      <c r="AO15" s="439"/>
      <c r="AP15" s="439"/>
      <c r="AQ15" s="439"/>
      <c r="AR15" s="439"/>
      <c r="AS15" s="439"/>
      <c r="AT15" s="440"/>
      <c r="AU15" s="522"/>
      <c r="AV15" s="523"/>
      <c r="AW15" s="523"/>
      <c r="AX15" s="523"/>
      <c r="AY15" s="457" t="s">
        <v>145</v>
      </c>
      <c r="AZ15" s="458"/>
      <c r="BA15" s="458"/>
      <c r="BB15" s="458"/>
      <c r="BC15" s="458"/>
      <c r="BD15" s="458"/>
      <c r="BE15" s="458"/>
      <c r="BF15" s="458"/>
      <c r="BG15" s="458"/>
      <c r="BH15" s="458"/>
      <c r="BI15" s="458"/>
      <c r="BJ15" s="458"/>
      <c r="BK15" s="458"/>
      <c r="BL15" s="458"/>
      <c r="BM15" s="459"/>
      <c r="BN15" s="460">
        <v>31289794</v>
      </c>
      <c r="BO15" s="461"/>
      <c r="BP15" s="461"/>
      <c r="BQ15" s="461"/>
      <c r="BR15" s="461"/>
      <c r="BS15" s="461"/>
      <c r="BT15" s="461"/>
      <c r="BU15" s="462"/>
      <c r="BV15" s="460">
        <v>31266649</v>
      </c>
      <c r="BW15" s="461"/>
      <c r="BX15" s="461"/>
      <c r="BY15" s="461"/>
      <c r="BZ15" s="461"/>
      <c r="CA15" s="461"/>
      <c r="CB15" s="461"/>
      <c r="CC15" s="462"/>
      <c r="CD15" s="575" t="s">
        <v>146</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147</v>
      </c>
      <c r="M16" s="559"/>
      <c r="N16" s="559"/>
      <c r="O16" s="559"/>
      <c r="P16" s="559"/>
      <c r="Q16" s="560"/>
      <c r="R16" s="553" t="s">
        <v>148</v>
      </c>
      <c r="S16" s="554"/>
      <c r="T16" s="554"/>
      <c r="U16" s="554"/>
      <c r="V16" s="555"/>
      <c r="W16" s="571"/>
      <c r="X16" s="481"/>
      <c r="Y16" s="481"/>
      <c r="Z16" s="481"/>
      <c r="AA16" s="481"/>
      <c r="AB16" s="482"/>
      <c r="AC16" s="561">
        <v>30.3</v>
      </c>
      <c r="AD16" s="562"/>
      <c r="AE16" s="562"/>
      <c r="AF16" s="562"/>
      <c r="AG16" s="563"/>
      <c r="AH16" s="561">
        <v>31.2</v>
      </c>
      <c r="AI16" s="562"/>
      <c r="AJ16" s="562"/>
      <c r="AK16" s="562"/>
      <c r="AL16" s="564"/>
      <c r="AM16" s="534"/>
      <c r="AN16" s="439"/>
      <c r="AO16" s="439"/>
      <c r="AP16" s="439"/>
      <c r="AQ16" s="439"/>
      <c r="AR16" s="439"/>
      <c r="AS16" s="439"/>
      <c r="AT16" s="440"/>
      <c r="AU16" s="522"/>
      <c r="AV16" s="523"/>
      <c r="AW16" s="523"/>
      <c r="AX16" s="523"/>
      <c r="AY16" s="445" t="s">
        <v>149</v>
      </c>
      <c r="AZ16" s="446"/>
      <c r="BA16" s="446"/>
      <c r="BB16" s="446"/>
      <c r="BC16" s="446"/>
      <c r="BD16" s="446"/>
      <c r="BE16" s="446"/>
      <c r="BF16" s="446"/>
      <c r="BG16" s="446"/>
      <c r="BH16" s="446"/>
      <c r="BI16" s="446"/>
      <c r="BJ16" s="446"/>
      <c r="BK16" s="446"/>
      <c r="BL16" s="446"/>
      <c r="BM16" s="447"/>
      <c r="BN16" s="465">
        <v>42071492</v>
      </c>
      <c r="BO16" s="466"/>
      <c r="BP16" s="466"/>
      <c r="BQ16" s="466"/>
      <c r="BR16" s="466"/>
      <c r="BS16" s="466"/>
      <c r="BT16" s="466"/>
      <c r="BU16" s="467"/>
      <c r="BV16" s="465">
        <v>40737508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150</v>
      </c>
      <c r="N17" s="551"/>
      <c r="O17" s="551"/>
      <c r="P17" s="551"/>
      <c r="Q17" s="552"/>
      <c r="R17" s="553" t="s">
        <v>151</v>
      </c>
      <c r="S17" s="554"/>
      <c r="T17" s="554"/>
      <c r="U17" s="554"/>
      <c r="V17" s="555"/>
      <c r="W17" s="556" t="s">
        <v>152</v>
      </c>
      <c r="X17" s="478"/>
      <c r="Y17" s="478"/>
      <c r="Z17" s="478"/>
      <c r="AA17" s="478"/>
      <c r="AB17" s="479"/>
      <c r="AC17" s="441">
        <v>72173</v>
      </c>
      <c r="AD17" s="442"/>
      <c r="AE17" s="442"/>
      <c r="AF17" s="442"/>
      <c r="AG17" s="443"/>
      <c r="AH17" s="441">
        <v>72718</v>
      </c>
      <c r="AI17" s="442"/>
      <c r="AJ17" s="442"/>
      <c r="AK17" s="442"/>
      <c r="AL17" s="444"/>
      <c r="AM17" s="534"/>
      <c r="AN17" s="439"/>
      <c r="AO17" s="439"/>
      <c r="AP17" s="439"/>
      <c r="AQ17" s="439"/>
      <c r="AR17" s="439"/>
      <c r="AS17" s="439"/>
      <c r="AT17" s="440"/>
      <c r="AU17" s="522"/>
      <c r="AV17" s="523"/>
      <c r="AW17" s="523"/>
      <c r="AX17" s="523"/>
      <c r="AY17" s="445" t="s">
        <v>153</v>
      </c>
      <c r="AZ17" s="446"/>
      <c r="BA17" s="446"/>
      <c r="BB17" s="446"/>
      <c r="BC17" s="446"/>
      <c r="BD17" s="446"/>
      <c r="BE17" s="446"/>
      <c r="BF17" s="446"/>
      <c r="BG17" s="446"/>
      <c r="BH17" s="446"/>
      <c r="BI17" s="446"/>
      <c r="BJ17" s="446"/>
      <c r="BK17" s="446"/>
      <c r="BL17" s="446"/>
      <c r="BM17" s="447"/>
      <c r="BN17" s="465">
        <v>40242394</v>
      </c>
      <c r="BO17" s="466"/>
      <c r="BP17" s="466"/>
      <c r="BQ17" s="466"/>
      <c r="BR17" s="466"/>
      <c r="BS17" s="466"/>
      <c r="BT17" s="466"/>
      <c r="BU17" s="467"/>
      <c r="BV17" s="465">
        <v>40197670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154</v>
      </c>
      <c r="C18" s="528"/>
      <c r="D18" s="528"/>
      <c r="E18" s="529"/>
      <c r="F18" s="529"/>
      <c r="G18" s="529"/>
      <c r="H18" s="529"/>
      <c r="I18" s="529"/>
      <c r="J18" s="529"/>
      <c r="K18" s="529"/>
      <c r="L18" s="530">
        <v>41.72</v>
      </c>
      <c r="M18" s="530"/>
      <c r="N18" s="530"/>
      <c r="O18" s="530"/>
      <c r="P18" s="530"/>
      <c r="Q18" s="530"/>
      <c r="R18" s="531"/>
      <c r="S18" s="531"/>
      <c r="T18" s="531"/>
      <c r="U18" s="531"/>
      <c r="V18" s="532"/>
      <c r="W18" s="546"/>
      <c r="X18" s="547"/>
      <c r="Y18" s="547"/>
      <c r="Z18" s="547"/>
      <c r="AA18" s="547"/>
      <c r="AB18" s="557"/>
      <c r="AC18" s="429">
        <v>68.8</v>
      </c>
      <c r="AD18" s="430"/>
      <c r="AE18" s="430"/>
      <c r="AF18" s="430"/>
      <c r="AG18" s="533"/>
      <c r="AH18" s="429">
        <v>67.8</v>
      </c>
      <c r="AI18" s="430"/>
      <c r="AJ18" s="430"/>
      <c r="AK18" s="430"/>
      <c r="AL18" s="431"/>
      <c r="AM18" s="534"/>
      <c r="AN18" s="439"/>
      <c r="AO18" s="439"/>
      <c r="AP18" s="439"/>
      <c r="AQ18" s="439"/>
      <c r="AR18" s="439"/>
      <c r="AS18" s="439"/>
      <c r="AT18" s="440"/>
      <c r="AU18" s="522"/>
      <c r="AV18" s="523"/>
      <c r="AW18" s="523"/>
      <c r="AX18" s="523"/>
      <c r="AY18" s="445" t="s">
        <v>155</v>
      </c>
      <c r="AZ18" s="446"/>
      <c r="BA18" s="446"/>
      <c r="BB18" s="446"/>
      <c r="BC18" s="446"/>
      <c r="BD18" s="446"/>
      <c r="BE18" s="446"/>
      <c r="BF18" s="446"/>
      <c r="BG18" s="446"/>
      <c r="BH18" s="446"/>
      <c r="BI18" s="446"/>
      <c r="BJ18" s="446"/>
      <c r="BK18" s="446"/>
      <c r="BL18" s="446"/>
      <c r="BM18" s="447"/>
      <c r="BN18" s="465">
        <v>58135098</v>
      </c>
      <c r="BO18" s="466"/>
      <c r="BP18" s="466"/>
      <c r="BQ18" s="466"/>
      <c r="BR18" s="466"/>
      <c r="BS18" s="466"/>
      <c r="BT18" s="466"/>
      <c r="BU18" s="467"/>
      <c r="BV18" s="465">
        <v>56610181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156</v>
      </c>
      <c r="C19" s="528"/>
      <c r="D19" s="528"/>
      <c r="E19" s="529"/>
      <c r="F19" s="529"/>
      <c r="G19" s="529"/>
      <c r="H19" s="529"/>
      <c r="I19" s="529"/>
      <c r="J19" s="529"/>
      <c r="K19" s="529"/>
      <c r="L19" s="535">
        <v>6443</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157</v>
      </c>
      <c r="AZ19" s="446"/>
      <c r="BA19" s="446"/>
      <c r="BB19" s="446"/>
      <c r="BC19" s="446"/>
      <c r="BD19" s="446"/>
      <c r="BE19" s="446"/>
      <c r="BF19" s="446"/>
      <c r="BG19" s="446"/>
      <c r="BH19" s="446"/>
      <c r="BI19" s="446"/>
      <c r="BJ19" s="446"/>
      <c r="BK19" s="446"/>
      <c r="BL19" s="446"/>
      <c r="BM19" s="447"/>
      <c r="BN19" s="465">
        <v>63103773</v>
      </c>
      <c r="BO19" s="466"/>
      <c r="BP19" s="466"/>
      <c r="BQ19" s="466"/>
      <c r="BR19" s="466"/>
      <c r="BS19" s="466"/>
      <c r="BT19" s="466"/>
      <c r="BU19" s="467"/>
      <c r="BV19" s="465">
        <v>60799004</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158</v>
      </c>
      <c r="C20" s="528"/>
      <c r="D20" s="528"/>
      <c r="E20" s="529"/>
      <c r="F20" s="529"/>
      <c r="G20" s="529"/>
      <c r="H20" s="529"/>
      <c r="I20" s="529"/>
      <c r="J20" s="529"/>
      <c r="K20" s="529"/>
      <c r="L20" s="535">
        <v>110414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159</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160</v>
      </c>
      <c r="C22" s="495"/>
      <c r="D22" s="496"/>
      <c r="E22" s="503" t="s">
        <v>1</v>
      </c>
      <c r="F22" s="478"/>
      <c r="G22" s="478"/>
      <c r="H22" s="478"/>
      <c r="I22" s="478"/>
      <c r="J22" s="478"/>
      <c r="K22" s="479"/>
      <c r="L22" s="503" t="s">
        <v>161</v>
      </c>
      <c r="M22" s="478"/>
      <c r="N22" s="478"/>
      <c r="O22" s="478"/>
      <c r="P22" s="479"/>
      <c r="Q22" s="488" t="s">
        <v>162</v>
      </c>
      <c r="R22" s="489"/>
      <c r="S22" s="489"/>
      <c r="T22" s="489"/>
      <c r="U22" s="489"/>
      <c r="V22" s="504"/>
      <c r="W22" s="506" t="s">
        <v>163</v>
      </c>
      <c r="X22" s="495"/>
      <c r="Y22" s="496"/>
      <c r="Z22" s="503" t="s">
        <v>1</v>
      </c>
      <c r="AA22" s="478"/>
      <c r="AB22" s="478"/>
      <c r="AC22" s="478"/>
      <c r="AD22" s="478"/>
      <c r="AE22" s="478"/>
      <c r="AF22" s="478"/>
      <c r="AG22" s="479"/>
      <c r="AH22" s="477" t="s">
        <v>164</v>
      </c>
      <c r="AI22" s="478"/>
      <c r="AJ22" s="478"/>
      <c r="AK22" s="478"/>
      <c r="AL22" s="479"/>
      <c r="AM22" s="477" t="s">
        <v>165</v>
      </c>
      <c r="AN22" s="483"/>
      <c r="AO22" s="483"/>
      <c r="AP22" s="483"/>
      <c r="AQ22" s="483"/>
      <c r="AR22" s="484"/>
      <c r="AS22" s="488" t="s">
        <v>162</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166</v>
      </c>
      <c r="AZ23" s="458"/>
      <c r="BA23" s="458"/>
      <c r="BB23" s="458"/>
      <c r="BC23" s="458"/>
      <c r="BD23" s="458"/>
      <c r="BE23" s="458"/>
      <c r="BF23" s="458"/>
      <c r="BG23" s="458"/>
      <c r="BH23" s="458"/>
      <c r="BI23" s="458"/>
      <c r="BJ23" s="458"/>
      <c r="BK23" s="458"/>
      <c r="BL23" s="458"/>
      <c r="BM23" s="459"/>
      <c r="BN23" s="465">
        <v>97558523</v>
      </c>
      <c r="BO23" s="466"/>
      <c r="BP23" s="466"/>
      <c r="BQ23" s="466"/>
      <c r="BR23" s="466"/>
      <c r="BS23" s="466"/>
      <c r="BT23" s="466"/>
      <c r="BU23" s="467"/>
      <c r="BV23" s="465">
        <v>94938054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167</v>
      </c>
      <c r="F24" s="439"/>
      <c r="G24" s="439"/>
      <c r="H24" s="439"/>
      <c r="I24" s="439"/>
      <c r="J24" s="439"/>
      <c r="K24" s="440"/>
      <c r="L24" s="441">
        <v>1</v>
      </c>
      <c r="M24" s="442"/>
      <c r="N24" s="442"/>
      <c r="O24" s="442"/>
      <c r="P24" s="443"/>
      <c r="Q24" s="441">
        <v>9090</v>
      </c>
      <c r="R24" s="442"/>
      <c r="S24" s="442"/>
      <c r="T24" s="442"/>
      <c r="U24" s="442"/>
      <c r="V24" s="443"/>
      <c r="W24" s="507"/>
      <c r="X24" s="498"/>
      <c r="Y24" s="499"/>
      <c r="Z24" s="438" t="s">
        <v>168</v>
      </c>
      <c r="AA24" s="439"/>
      <c r="AB24" s="439"/>
      <c r="AC24" s="439"/>
      <c r="AD24" s="439"/>
      <c r="AE24" s="439"/>
      <c r="AF24" s="439"/>
      <c r="AG24" s="440"/>
      <c r="AH24" s="441">
        <v>1686</v>
      </c>
      <c r="AI24" s="442"/>
      <c r="AJ24" s="442"/>
      <c r="AK24" s="442"/>
      <c r="AL24" s="443"/>
      <c r="AM24" s="441">
        <v>5228286</v>
      </c>
      <c r="AN24" s="442"/>
      <c r="AO24" s="442"/>
      <c r="AP24" s="442"/>
      <c r="AQ24" s="442"/>
      <c r="AR24" s="443"/>
      <c r="AS24" s="441">
        <v>3101</v>
      </c>
      <c r="AT24" s="442"/>
      <c r="AU24" s="442"/>
      <c r="AV24" s="442"/>
      <c r="AW24" s="442"/>
      <c r="AX24" s="444"/>
      <c r="AY24" s="432" t="s">
        <v>169</v>
      </c>
      <c r="AZ24" s="433"/>
      <c r="BA24" s="433"/>
      <c r="BB24" s="433"/>
      <c r="BC24" s="433"/>
      <c r="BD24" s="433"/>
      <c r="BE24" s="433"/>
      <c r="BF24" s="433"/>
      <c r="BG24" s="433"/>
      <c r="BH24" s="433"/>
      <c r="BI24" s="433"/>
      <c r="BJ24" s="433"/>
      <c r="BK24" s="433"/>
      <c r="BL24" s="433"/>
      <c r="BM24" s="434"/>
      <c r="BN24" s="465">
        <v>73750889</v>
      </c>
      <c r="BO24" s="466"/>
      <c r="BP24" s="466"/>
      <c r="BQ24" s="466"/>
      <c r="BR24" s="466"/>
      <c r="BS24" s="466"/>
      <c r="BT24" s="466"/>
      <c r="BU24" s="467"/>
      <c r="BV24" s="465">
        <v>70499601</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170</v>
      </c>
      <c r="F25" s="439"/>
      <c r="G25" s="439"/>
      <c r="H25" s="439"/>
      <c r="I25" s="439"/>
      <c r="J25" s="439"/>
      <c r="K25" s="440"/>
      <c r="L25" s="441">
        <v>2</v>
      </c>
      <c r="M25" s="442"/>
      <c r="N25" s="442"/>
      <c r="O25" s="442"/>
      <c r="P25" s="443"/>
      <c r="Q25" s="441">
        <v>7830</v>
      </c>
      <c r="R25" s="442"/>
      <c r="S25" s="442"/>
      <c r="T25" s="442"/>
      <c r="U25" s="442"/>
      <c r="V25" s="443"/>
      <c r="W25" s="507"/>
      <c r="X25" s="498"/>
      <c r="Y25" s="499"/>
      <c r="Z25" s="438" t="s">
        <v>171</v>
      </c>
      <c r="AA25" s="439"/>
      <c r="AB25" s="439"/>
      <c r="AC25" s="439"/>
      <c r="AD25" s="439"/>
      <c r="AE25" s="439"/>
      <c r="AF25" s="439"/>
      <c r="AG25" s="440"/>
      <c r="AH25" s="441">
        <v>254</v>
      </c>
      <c r="AI25" s="442"/>
      <c r="AJ25" s="442"/>
      <c r="AK25" s="442"/>
      <c r="AL25" s="443"/>
      <c r="AM25" s="441">
        <v>771652</v>
      </c>
      <c r="AN25" s="442"/>
      <c r="AO25" s="442"/>
      <c r="AP25" s="442"/>
      <c r="AQ25" s="442"/>
      <c r="AR25" s="443"/>
      <c r="AS25" s="441">
        <v>3038</v>
      </c>
      <c r="AT25" s="442"/>
      <c r="AU25" s="442"/>
      <c r="AV25" s="442"/>
      <c r="AW25" s="442"/>
      <c r="AX25" s="444"/>
      <c r="AY25" s="457" t="s">
        <v>172</v>
      </c>
      <c r="AZ25" s="458"/>
      <c r="BA25" s="458"/>
      <c r="BB25" s="458"/>
      <c r="BC25" s="458"/>
      <c r="BD25" s="458"/>
      <c r="BE25" s="458"/>
      <c r="BF25" s="458"/>
      <c r="BG25" s="458"/>
      <c r="BH25" s="458"/>
      <c r="BI25" s="458"/>
      <c r="BJ25" s="458"/>
      <c r="BK25" s="458"/>
      <c r="BL25" s="458"/>
      <c r="BM25" s="459"/>
      <c r="BN25" s="460">
        <v>11226607</v>
      </c>
      <c r="BO25" s="461"/>
      <c r="BP25" s="461"/>
      <c r="BQ25" s="461"/>
      <c r="BR25" s="461"/>
      <c r="BS25" s="461"/>
      <c r="BT25" s="461"/>
      <c r="BU25" s="462"/>
      <c r="BV25" s="460">
        <v>6734380</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173</v>
      </c>
      <c r="F26" s="439"/>
      <c r="G26" s="439"/>
      <c r="H26" s="439"/>
      <c r="I26" s="439"/>
      <c r="J26" s="439"/>
      <c r="K26" s="440"/>
      <c r="L26" s="441">
        <v>1</v>
      </c>
      <c r="M26" s="442"/>
      <c r="N26" s="442"/>
      <c r="O26" s="442"/>
      <c r="P26" s="443"/>
      <c r="Q26" s="441">
        <v>6930</v>
      </c>
      <c r="R26" s="442"/>
      <c r="S26" s="442"/>
      <c r="T26" s="442"/>
      <c r="U26" s="442"/>
      <c r="V26" s="443"/>
      <c r="W26" s="507"/>
      <c r="X26" s="498"/>
      <c r="Y26" s="499"/>
      <c r="Z26" s="438" t="s">
        <v>174</v>
      </c>
      <c r="AA26" s="520"/>
      <c r="AB26" s="520"/>
      <c r="AC26" s="520"/>
      <c r="AD26" s="520"/>
      <c r="AE26" s="520"/>
      <c r="AF26" s="520"/>
      <c r="AG26" s="521"/>
      <c r="AH26" s="441">
        <v>268</v>
      </c>
      <c r="AI26" s="442"/>
      <c r="AJ26" s="442"/>
      <c r="AK26" s="442"/>
      <c r="AL26" s="443"/>
      <c r="AM26" s="441">
        <v>865908</v>
      </c>
      <c r="AN26" s="442"/>
      <c r="AO26" s="442"/>
      <c r="AP26" s="442"/>
      <c r="AQ26" s="442"/>
      <c r="AR26" s="443"/>
      <c r="AS26" s="441">
        <v>3231</v>
      </c>
      <c r="AT26" s="442"/>
      <c r="AU26" s="442"/>
      <c r="AV26" s="442"/>
      <c r="AW26" s="442"/>
      <c r="AX26" s="444"/>
      <c r="AY26" s="474" t="s">
        <v>175</v>
      </c>
      <c r="AZ26" s="475"/>
      <c r="BA26" s="475"/>
      <c r="BB26" s="475"/>
      <c r="BC26" s="475"/>
      <c r="BD26" s="475"/>
      <c r="BE26" s="475"/>
      <c r="BF26" s="475"/>
      <c r="BG26" s="475"/>
      <c r="BH26" s="475"/>
      <c r="BI26" s="475"/>
      <c r="BJ26" s="475"/>
      <c r="BK26" s="475"/>
      <c r="BL26" s="475"/>
      <c r="BM26" s="476"/>
      <c r="BN26" s="465">
        <v>108971</v>
      </c>
      <c r="BO26" s="466"/>
      <c r="BP26" s="466"/>
      <c r="BQ26" s="466"/>
      <c r="BR26" s="466"/>
      <c r="BS26" s="466"/>
      <c r="BT26" s="466"/>
      <c r="BU26" s="467"/>
      <c r="BV26" s="465">
        <v>72631</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176</v>
      </c>
      <c r="F27" s="439"/>
      <c r="G27" s="439"/>
      <c r="H27" s="439"/>
      <c r="I27" s="439"/>
      <c r="J27" s="439"/>
      <c r="K27" s="440"/>
      <c r="L27" s="441">
        <v>1</v>
      </c>
      <c r="M27" s="442"/>
      <c r="N27" s="442"/>
      <c r="O27" s="442"/>
      <c r="P27" s="443"/>
      <c r="Q27" s="441">
        <v>7000</v>
      </c>
      <c r="R27" s="442"/>
      <c r="S27" s="442"/>
      <c r="T27" s="442"/>
      <c r="U27" s="442"/>
      <c r="V27" s="443"/>
      <c r="W27" s="507"/>
      <c r="X27" s="498"/>
      <c r="Y27" s="499"/>
      <c r="Z27" s="438" t="s">
        <v>177</v>
      </c>
      <c r="AA27" s="439"/>
      <c r="AB27" s="439"/>
      <c r="AC27" s="439"/>
      <c r="AD27" s="439"/>
      <c r="AE27" s="439"/>
      <c r="AF27" s="439"/>
      <c r="AG27" s="440"/>
      <c r="AH27" s="441">
        <v>37</v>
      </c>
      <c r="AI27" s="442"/>
      <c r="AJ27" s="442"/>
      <c r="AK27" s="442"/>
      <c r="AL27" s="443"/>
      <c r="AM27" s="441">
        <v>134717</v>
      </c>
      <c r="AN27" s="442"/>
      <c r="AO27" s="442"/>
      <c r="AP27" s="442"/>
      <c r="AQ27" s="442"/>
      <c r="AR27" s="443"/>
      <c r="AS27" s="441">
        <v>3641</v>
      </c>
      <c r="AT27" s="442"/>
      <c r="AU27" s="442"/>
      <c r="AV27" s="442"/>
      <c r="AW27" s="442"/>
      <c r="AX27" s="444"/>
      <c r="AY27" s="471" t="s">
        <v>178</v>
      </c>
      <c r="AZ27" s="472"/>
      <c r="BA27" s="472"/>
      <c r="BB27" s="472"/>
      <c r="BC27" s="472"/>
      <c r="BD27" s="472"/>
      <c r="BE27" s="472"/>
      <c r="BF27" s="472"/>
      <c r="BG27" s="472"/>
      <c r="BH27" s="472"/>
      <c r="BI27" s="472"/>
      <c r="BJ27" s="472"/>
      <c r="BK27" s="472"/>
      <c r="BL27" s="472"/>
      <c r="BM27" s="473"/>
      <c r="BN27" s="468" t="s">
        <v>128</v>
      </c>
      <c r="BO27" s="469"/>
      <c r="BP27" s="469"/>
      <c r="BQ27" s="469"/>
      <c r="BR27" s="469"/>
      <c r="BS27" s="469"/>
      <c r="BT27" s="469"/>
      <c r="BU27" s="470"/>
      <c r="BV27" s="468" t="s">
        <v>128</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179</v>
      </c>
      <c r="F28" s="439"/>
      <c r="G28" s="439"/>
      <c r="H28" s="439"/>
      <c r="I28" s="439"/>
      <c r="J28" s="439"/>
      <c r="K28" s="440"/>
      <c r="L28" s="441">
        <v>1</v>
      </c>
      <c r="M28" s="442"/>
      <c r="N28" s="442"/>
      <c r="O28" s="442"/>
      <c r="P28" s="443"/>
      <c r="Q28" s="441">
        <v>6500</v>
      </c>
      <c r="R28" s="442"/>
      <c r="S28" s="442"/>
      <c r="T28" s="442"/>
      <c r="U28" s="442"/>
      <c r="V28" s="443"/>
      <c r="W28" s="507"/>
      <c r="X28" s="498"/>
      <c r="Y28" s="499"/>
      <c r="Z28" s="438" t="s">
        <v>180</v>
      </c>
      <c r="AA28" s="439"/>
      <c r="AB28" s="439"/>
      <c r="AC28" s="439"/>
      <c r="AD28" s="439"/>
      <c r="AE28" s="439"/>
      <c r="AF28" s="439"/>
      <c r="AG28" s="440"/>
      <c r="AH28" s="441" t="s">
        <v>181</v>
      </c>
      <c r="AI28" s="442"/>
      <c r="AJ28" s="442"/>
      <c r="AK28" s="442"/>
      <c r="AL28" s="443"/>
      <c r="AM28" s="441" t="s">
        <v>128</v>
      </c>
      <c r="AN28" s="442"/>
      <c r="AO28" s="442"/>
      <c r="AP28" s="442"/>
      <c r="AQ28" s="442"/>
      <c r="AR28" s="443"/>
      <c r="AS28" s="441" t="s">
        <v>128</v>
      </c>
      <c r="AT28" s="442"/>
      <c r="AU28" s="442"/>
      <c r="AV28" s="442"/>
      <c r="AW28" s="442"/>
      <c r="AX28" s="444"/>
      <c r="AY28" s="448" t="s">
        <v>182</v>
      </c>
      <c r="AZ28" s="449"/>
      <c r="BA28" s="449"/>
      <c r="BB28" s="450"/>
      <c r="BC28" s="457" t="s">
        <v>48</v>
      </c>
      <c r="BD28" s="458"/>
      <c r="BE28" s="458"/>
      <c r="BF28" s="458"/>
      <c r="BG28" s="458"/>
      <c r="BH28" s="458"/>
      <c r="BI28" s="458"/>
      <c r="BJ28" s="458"/>
      <c r="BK28" s="458"/>
      <c r="BL28" s="458"/>
      <c r="BM28" s="459"/>
      <c r="BN28" s="460">
        <v>5840208</v>
      </c>
      <c r="BO28" s="461"/>
      <c r="BP28" s="461"/>
      <c r="BQ28" s="461"/>
      <c r="BR28" s="461"/>
      <c r="BS28" s="461"/>
      <c r="BT28" s="461"/>
      <c r="BU28" s="462"/>
      <c r="BV28" s="460">
        <v>5782622</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183</v>
      </c>
      <c r="F29" s="439"/>
      <c r="G29" s="439"/>
      <c r="H29" s="439"/>
      <c r="I29" s="439"/>
      <c r="J29" s="439"/>
      <c r="K29" s="440"/>
      <c r="L29" s="441">
        <v>26</v>
      </c>
      <c r="M29" s="442"/>
      <c r="N29" s="442"/>
      <c r="O29" s="442"/>
      <c r="P29" s="443"/>
      <c r="Q29" s="441">
        <v>6100</v>
      </c>
      <c r="R29" s="442"/>
      <c r="S29" s="442"/>
      <c r="T29" s="442"/>
      <c r="U29" s="442"/>
      <c r="V29" s="443"/>
      <c r="W29" s="508"/>
      <c r="X29" s="509"/>
      <c r="Y29" s="510"/>
      <c r="Z29" s="438" t="s">
        <v>184</v>
      </c>
      <c r="AA29" s="439"/>
      <c r="AB29" s="439"/>
      <c r="AC29" s="439"/>
      <c r="AD29" s="439"/>
      <c r="AE29" s="439"/>
      <c r="AF29" s="439"/>
      <c r="AG29" s="440"/>
      <c r="AH29" s="441">
        <v>1723</v>
      </c>
      <c r="AI29" s="442"/>
      <c r="AJ29" s="442"/>
      <c r="AK29" s="442"/>
      <c r="AL29" s="443"/>
      <c r="AM29" s="441">
        <v>5363003</v>
      </c>
      <c r="AN29" s="442"/>
      <c r="AO29" s="442"/>
      <c r="AP29" s="442"/>
      <c r="AQ29" s="442"/>
      <c r="AR29" s="443"/>
      <c r="AS29" s="441">
        <v>3113</v>
      </c>
      <c r="AT29" s="442"/>
      <c r="AU29" s="442"/>
      <c r="AV29" s="442"/>
      <c r="AW29" s="442"/>
      <c r="AX29" s="444"/>
      <c r="AY29" s="451"/>
      <c r="AZ29" s="452"/>
      <c r="BA29" s="452"/>
      <c r="BB29" s="453"/>
      <c r="BC29" s="445" t="s">
        <v>185</v>
      </c>
      <c r="BD29" s="446"/>
      <c r="BE29" s="446"/>
      <c r="BF29" s="446"/>
      <c r="BG29" s="446"/>
      <c r="BH29" s="446"/>
      <c r="BI29" s="446"/>
      <c r="BJ29" s="446"/>
      <c r="BK29" s="446"/>
      <c r="BL29" s="446"/>
      <c r="BM29" s="447"/>
      <c r="BN29" s="465" t="s">
        <v>181</v>
      </c>
      <c r="BO29" s="466"/>
      <c r="BP29" s="466"/>
      <c r="BQ29" s="466"/>
      <c r="BR29" s="466"/>
      <c r="BS29" s="466"/>
      <c r="BT29" s="466"/>
      <c r="BU29" s="467"/>
      <c r="BV29" s="465" t="s">
        <v>128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186</v>
      </c>
      <c r="X30" s="518"/>
      <c r="Y30" s="518"/>
      <c r="Z30" s="518"/>
      <c r="AA30" s="518"/>
      <c r="AB30" s="518"/>
      <c r="AC30" s="518"/>
      <c r="AD30" s="518"/>
      <c r="AE30" s="518"/>
      <c r="AF30" s="518"/>
      <c r="AG30" s="519"/>
      <c r="AH30" s="429">
        <v>98.9</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2492819</v>
      </c>
      <c r="BO30" s="469"/>
      <c r="BP30" s="469"/>
      <c r="BQ30" s="469"/>
      <c r="BR30" s="469"/>
      <c r="BS30" s="469"/>
      <c r="BT30" s="469"/>
      <c r="BU30" s="470"/>
      <c r="BV30" s="468">
        <v>2405938</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187</v>
      </c>
      <c r="D32" s="213"/>
      <c r="E32" s="213"/>
      <c r="F32" s="210"/>
      <c r="G32" s="210"/>
      <c r="H32" s="210"/>
      <c r="I32" s="210"/>
      <c r="J32" s="210"/>
      <c r="K32" s="210"/>
      <c r="L32" s="210"/>
      <c r="M32" s="210"/>
      <c r="N32" s="210"/>
      <c r="O32" s="210"/>
      <c r="P32" s="210"/>
      <c r="Q32" s="210"/>
      <c r="R32" s="210"/>
      <c r="S32" s="210"/>
      <c r="T32" s="210"/>
      <c r="U32" s="210" t="s">
        <v>188</v>
      </c>
      <c r="V32" s="210"/>
      <c r="W32" s="210"/>
      <c r="X32" s="210"/>
      <c r="Y32" s="210"/>
      <c r="Z32" s="210"/>
      <c r="AA32" s="210"/>
      <c r="AB32" s="210"/>
      <c r="AC32" s="210"/>
      <c r="AD32" s="210"/>
      <c r="AE32" s="210"/>
      <c r="AF32" s="210"/>
      <c r="AG32" s="210"/>
      <c r="AH32" s="210"/>
      <c r="AI32" s="210"/>
      <c r="AJ32" s="210"/>
      <c r="AK32" s="210"/>
      <c r="AL32" s="210"/>
      <c r="AM32" s="214" t="s">
        <v>189</v>
      </c>
      <c r="AN32" s="210"/>
      <c r="AO32" s="210"/>
      <c r="AP32" s="210"/>
      <c r="AQ32" s="210"/>
      <c r="AR32" s="210"/>
      <c r="AS32" s="214"/>
      <c r="AT32" s="214"/>
      <c r="AU32" s="214"/>
      <c r="AV32" s="214"/>
      <c r="AW32" s="214"/>
      <c r="AX32" s="214"/>
      <c r="AY32" s="214"/>
      <c r="AZ32" s="214"/>
      <c r="BA32" s="214"/>
      <c r="BB32" s="210"/>
      <c r="BC32" s="214"/>
      <c r="BD32" s="210"/>
      <c r="BE32" s="214" t="s">
        <v>190</v>
      </c>
      <c r="BF32" s="210"/>
      <c r="BG32" s="210"/>
      <c r="BH32" s="210"/>
      <c r="BI32" s="210"/>
      <c r="BJ32" s="214"/>
      <c r="BK32" s="214"/>
      <c r="BL32" s="214"/>
      <c r="BM32" s="214"/>
      <c r="BN32" s="214"/>
      <c r="BO32" s="214"/>
      <c r="BP32" s="214"/>
      <c r="BQ32" s="214"/>
      <c r="BR32" s="210"/>
      <c r="BS32" s="210"/>
      <c r="BT32" s="210"/>
      <c r="BU32" s="210"/>
      <c r="BV32" s="210"/>
      <c r="BW32" s="210" t="s">
        <v>191</v>
      </c>
      <c r="BX32" s="210"/>
      <c r="BY32" s="210"/>
      <c r="BZ32" s="210"/>
      <c r="CA32" s="210"/>
      <c r="CB32" s="214"/>
      <c r="CC32" s="214"/>
      <c r="CD32" s="214"/>
      <c r="CE32" s="214"/>
      <c r="CF32" s="214"/>
      <c r="CG32" s="214"/>
      <c r="CH32" s="214"/>
      <c r="CI32" s="214"/>
      <c r="CJ32" s="214"/>
      <c r="CK32" s="214"/>
      <c r="CL32" s="214"/>
      <c r="CM32" s="214"/>
      <c r="CN32" s="214"/>
      <c r="CO32" s="214" t="s">
        <v>192</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193</v>
      </c>
      <c r="D33" s="428"/>
      <c r="E33" s="427" t="s">
        <v>194</v>
      </c>
      <c r="F33" s="427"/>
      <c r="G33" s="427"/>
      <c r="H33" s="427"/>
      <c r="I33" s="427"/>
      <c r="J33" s="427"/>
      <c r="K33" s="427"/>
      <c r="L33" s="427"/>
      <c r="M33" s="427"/>
      <c r="N33" s="427"/>
      <c r="O33" s="427"/>
      <c r="P33" s="427"/>
      <c r="Q33" s="427"/>
      <c r="R33" s="427"/>
      <c r="S33" s="427"/>
      <c r="T33" s="215"/>
      <c r="U33" s="428" t="s">
        <v>193</v>
      </c>
      <c r="V33" s="428"/>
      <c r="W33" s="427" t="s">
        <v>195</v>
      </c>
      <c r="X33" s="427"/>
      <c r="Y33" s="427"/>
      <c r="Z33" s="427"/>
      <c r="AA33" s="427"/>
      <c r="AB33" s="427"/>
      <c r="AC33" s="427"/>
      <c r="AD33" s="427"/>
      <c r="AE33" s="427"/>
      <c r="AF33" s="427"/>
      <c r="AG33" s="427"/>
      <c r="AH33" s="427"/>
      <c r="AI33" s="427"/>
      <c r="AJ33" s="427"/>
      <c r="AK33" s="427"/>
      <c r="AL33" s="215"/>
      <c r="AM33" s="428" t="s">
        <v>193</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199</v>
      </c>
      <c r="CP33" s="428"/>
      <c r="CQ33" s="427" t="s">
        <v>200</v>
      </c>
      <c r="CR33" s="427"/>
      <c r="CS33" s="427"/>
      <c r="CT33" s="427"/>
      <c r="CU33" s="427"/>
      <c r="CV33" s="427"/>
      <c r="CW33" s="427"/>
      <c r="CX33" s="427"/>
      <c r="CY33" s="427"/>
      <c r="CZ33" s="427"/>
      <c r="DA33" s="427"/>
      <c r="DB33" s="427"/>
      <c r="DC33" s="427"/>
      <c r="DD33" s="427"/>
      <c r="DE33" s="427"/>
      <c r="DF33" s="215"/>
      <c r="DG33" s="426" t="s">
        <v>201</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IF('各会計、関係団体の財政状況及び健全化判断比率'!B31="","",'各会計、関係団体の財政状況及び健全化判断比率'!B31)</f>
        <v>病院事業会計</v>
      </c>
      <c r="AP34" s="423"/>
      <c r="AQ34" s="423"/>
      <c r="AR34" s="423"/>
      <c r="AS34" s="423"/>
      <c r="AT34" s="423"/>
      <c r="AU34" s="423"/>
      <c r="AV34" s="423"/>
      <c r="AW34" s="423"/>
      <c r="AX34" s="423"/>
      <c r="AY34" s="423"/>
      <c r="AZ34" s="423"/>
      <c r="BA34" s="423"/>
      <c r="BB34" s="423"/>
      <c r="BC34" s="423"/>
      <c r="BD34" s="213"/>
      <c r="BE34" s="424" t="str">
        <f>IF(BG34="","",MAX(C34:D43,U34:V43,AM34:AN43)+1)</f>
        <v/>
      </c>
      <c r="BF34" s="424"/>
      <c r="BG34" s="423"/>
      <c r="BH34" s="423"/>
      <c r="BI34" s="423"/>
      <c r="BJ34" s="423"/>
      <c r="BK34" s="423"/>
      <c r="BL34" s="423"/>
      <c r="BM34" s="423"/>
      <c r="BN34" s="423"/>
      <c r="BO34" s="423"/>
      <c r="BP34" s="423"/>
      <c r="BQ34" s="423"/>
      <c r="BR34" s="423"/>
      <c r="BS34" s="423"/>
      <c r="BT34" s="423"/>
      <c r="BU34" s="423"/>
      <c r="BV34" s="213"/>
      <c r="BW34" s="424">
        <f>IF(BY34="","",MAX(C34:D43,U34:V43,AM34:AN43,BE34:BF43)+1)</f>
        <v>10</v>
      </c>
      <c r="BX34" s="424"/>
      <c r="BY34" s="423" t="str">
        <f>IF('各会計、関係団体の財政状況及び健全化判断比率'!B68="","",'各会計、関係団体の財政状況及び健全化判断比率'!B68)</f>
        <v>大阪府都市競艇企業団</v>
      </c>
      <c r="BZ34" s="423"/>
      <c r="CA34" s="423"/>
      <c r="CB34" s="423"/>
      <c r="CC34" s="423"/>
      <c r="CD34" s="423"/>
      <c r="CE34" s="423"/>
      <c r="CF34" s="423"/>
      <c r="CG34" s="423"/>
      <c r="CH34" s="423"/>
      <c r="CI34" s="423"/>
      <c r="CJ34" s="423"/>
      <c r="CK34" s="423"/>
      <c r="CL34" s="423"/>
      <c r="CM34" s="423"/>
      <c r="CN34" s="213"/>
      <c r="CO34" s="424">
        <f>IF(CQ34="","",MAX(C34:D43,U34:V43,AM34:AN43,BE34:BF43,BW34:BX43)+1)</f>
        <v>19</v>
      </c>
      <c r="CP34" s="424"/>
      <c r="CQ34" s="423" t="str">
        <f>IF('各会計、関係団体の財政状況及び健全化判断比率'!BS7="","",'各会計、関係団体の財政状況及び健全化判断比率'!BS7)</f>
        <v>八尾市文化財調査研究会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土地取得事業特別会計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介護保険事業特別会計</v>
      </c>
      <c r="X35" s="423"/>
      <c r="Y35" s="423"/>
      <c r="Z35" s="423"/>
      <c r="AA35" s="423"/>
      <c r="AB35" s="423"/>
      <c r="AC35" s="423"/>
      <c r="AD35" s="423"/>
      <c r="AE35" s="423"/>
      <c r="AF35" s="423"/>
      <c r="AG35" s="423"/>
      <c r="AH35" s="423"/>
      <c r="AI35" s="423"/>
      <c r="AJ35" s="423"/>
      <c r="AK35" s="423"/>
      <c r="AL35" s="213"/>
      <c r="AM35" s="424">
        <f t="shared" ref="AM35:AM43" si="0">IF(AO35="","",AM34+1)</f>
        <v>8</v>
      </c>
      <c r="AN35" s="424"/>
      <c r="AO35" s="423" t="str">
        <f>IF('各会計、関係団体の財政状況及び健全化判断比率'!B32="","",'各会計、関係団体の財政状況及び健全化判断比率'!B32)</f>
        <v>水道事業会計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11</v>
      </c>
      <c r="BX35" s="424"/>
      <c r="BY35" s="423" t="str">
        <f>IF('各会計、関係団体の財政状況及び健全化判断比率'!B69="","",'各会計、関係団体の財政状況及び健全化判断比率'!B69)</f>
        <v>八尾市柏原市火葬場組合</v>
      </c>
      <c r="BZ35" s="423"/>
      <c r="CA35" s="423"/>
      <c r="CB35" s="423"/>
      <c r="CC35" s="423"/>
      <c r="CD35" s="423"/>
      <c r="CE35" s="423"/>
      <c r="CF35" s="423"/>
      <c r="CG35" s="423"/>
      <c r="CH35" s="423"/>
      <c r="CI35" s="423"/>
      <c r="CJ35" s="423"/>
      <c r="CK35" s="423"/>
      <c r="CL35" s="423"/>
      <c r="CM35" s="423"/>
      <c r="CN35" s="213"/>
      <c r="CO35" s="424">
        <f t="shared" ref="CO35:CO43" si="3">IF(CQ35="","",CO34+1)</f>
        <v>20</v>
      </c>
      <c r="CP35" s="424"/>
      <c r="CQ35" s="423" t="str">
        <f>IF('各会計、関係団体の財政状況及び健全化判断比率'!BS8="","",'各会計、関係団体の財政状況及び健全化判断比率'!BS8)</f>
        <v>八尾市文化振興事業団</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母子父子寡婦福祉資金貸付金特別会計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後期高齢者医療事業特別会計</v>
      </c>
      <c r="X36" s="423"/>
      <c r="Y36" s="423"/>
      <c r="Z36" s="423"/>
      <c r="AA36" s="423"/>
      <c r="AB36" s="423"/>
      <c r="AC36" s="423"/>
      <c r="AD36" s="423"/>
      <c r="AE36" s="423"/>
      <c r="AF36" s="423"/>
      <c r="AG36" s="423"/>
      <c r="AH36" s="423"/>
      <c r="AI36" s="423"/>
      <c r="AJ36" s="423"/>
      <c r="AK36" s="423"/>
      <c r="AL36" s="213"/>
      <c r="AM36" s="424">
        <f t="shared" si="0"/>
        <v>9</v>
      </c>
      <c r="AN36" s="424"/>
      <c r="AO36" s="423" t="str">
        <f>IF('各会計、関係団体の財政状況及び健全化判断比率'!B33="","",'各会計、関係団体の財政状況及び健全化判断比率'!B33)</f>
        <v>公共下水道事業会計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12</v>
      </c>
      <c r="BX36" s="424"/>
      <c r="BY36" s="423" t="str">
        <f>IF('各会計、関係団体の財政状況及び健全化判断比率'!B70="","",'各会計、関係団体の財政状況及び健全化判断比率'!B70)</f>
        <v>恩智川水防事務組合</v>
      </c>
      <c r="BZ36" s="423"/>
      <c r="CA36" s="423"/>
      <c r="CB36" s="423"/>
      <c r="CC36" s="423"/>
      <c r="CD36" s="423"/>
      <c r="CE36" s="423"/>
      <c r="CF36" s="423"/>
      <c r="CG36" s="423"/>
      <c r="CH36" s="423"/>
      <c r="CI36" s="423"/>
      <c r="CJ36" s="423"/>
      <c r="CK36" s="423"/>
      <c r="CL36" s="423"/>
      <c r="CM36" s="423"/>
      <c r="CN36" s="213"/>
      <c r="CO36" s="424">
        <f t="shared" si="3"/>
        <v>21</v>
      </c>
      <c r="CP36" s="424"/>
      <c r="CQ36" s="423" t="str">
        <f>IF('各会計、関係団体の財政状況及び健全化判断比率'!BS9="","",'各会計、関係団体の財政状況及び健全化判断比率'!BS9)</f>
        <v>八尾市中小企業勤労者福祉サービスセンター</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13</v>
      </c>
      <c r="BX37" s="424"/>
      <c r="BY37" s="423" t="str">
        <f>IF('各会計、関係団体の財政状況及び健全化判断比率'!B71="","",'各会計、関係団体の財政状況及び健全化判断比率'!B71)</f>
        <v>大和川右岸水防事務組合</v>
      </c>
      <c r="BZ37" s="423"/>
      <c r="CA37" s="423"/>
      <c r="CB37" s="423"/>
      <c r="CC37" s="423"/>
      <c r="CD37" s="423"/>
      <c r="CE37" s="423"/>
      <c r="CF37" s="423"/>
      <c r="CG37" s="423"/>
      <c r="CH37" s="423"/>
      <c r="CI37" s="423"/>
      <c r="CJ37" s="423"/>
      <c r="CK37" s="423"/>
      <c r="CL37" s="423"/>
      <c r="CM37" s="423"/>
      <c r="CN37" s="213"/>
      <c r="CO37" s="424">
        <f t="shared" si="3"/>
        <v>22</v>
      </c>
      <c r="CP37" s="424"/>
      <c r="CQ37" s="423" t="str">
        <f>IF('各会計、関係団体の財政状況及び健全化判断比率'!BS10="","",'各会計、関係団体の財政状況及び健全化判断比率'!BS10)</f>
        <v>八尾市国際交流センター</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14</v>
      </c>
      <c r="BX38" s="424"/>
      <c r="BY38" s="423" t="str">
        <f>IF('各会計、関係団体の財政状況及び健全化判断比率'!B72="","",'各会計、関係団体の財政状況及び健全化判断比率'!B72)</f>
        <v>大阪市・八尾市・松原市環境施設組合</v>
      </c>
      <c r="BZ38" s="423"/>
      <c r="CA38" s="423"/>
      <c r="CB38" s="423"/>
      <c r="CC38" s="423"/>
      <c r="CD38" s="423"/>
      <c r="CE38" s="423"/>
      <c r="CF38" s="423"/>
      <c r="CG38" s="423"/>
      <c r="CH38" s="423"/>
      <c r="CI38" s="423"/>
      <c r="CJ38" s="423"/>
      <c r="CK38" s="423"/>
      <c r="CL38" s="423"/>
      <c r="CM38" s="423"/>
      <c r="CN38" s="213"/>
      <c r="CO38" s="424">
        <f t="shared" si="3"/>
        <v>23</v>
      </c>
      <c r="CP38" s="424"/>
      <c r="CQ38" s="423" t="str">
        <f>IF('各会計、関係団体の財政状況及び健全化判断比率'!BS11="","",'各会計、関係団体の財政状況及び健全化判断比率'!BS11)</f>
        <v>八尾体育振興会</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15</v>
      </c>
      <c r="BX39" s="424"/>
      <c r="BY39" s="423" t="str">
        <f>IF('各会計、関係団体の財政状況及び健全化判断比率'!B73="","",'各会計、関係団体の財政状況及び健全化判断比率'!B73)</f>
        <v>大阪府後期高齢者医療広域連合(一般会計)</v>
      </c>
      <c r="BZ39" s="423"/>
      <c r="CA39" s="423"/>
      <c r="CB39" s="423"/>
      <c r="CC39" s="423"/>
      <c r="CD39" s="423"/>
      <c r="CE39" s="423"/>
      <c r="CF39" s="423"/>
      <c r="CG39" s="423"/>
      <c r="CH39" s="423"/>
      <c r="CI39" s="423"/>
      <c r="CJ39" s="423"/>
      <c r="CK39" s="423"/>
      <c r="CL39" s="423"/>
      <c r="CM39" s="423"/>
      <c r="CN39" s="213"/>
      <c r="CO39" s="424">
        <f t="shared" si="3"/>
        <v>24</v>
      </c>
      <c r="CP39" s="424"/>
      <c r="CQ39" s="423" t="str">
        <f>IF('各会計、関係団体の財政状況及び健全化判断比率'!BS12="","",'各会計、関係団体の財政状況及び健全化判断比率'!BS12)</f>
        <v>八尾シティネット</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16</v>
      </c>
      <c r="BX40" s="424"/>
      <c r="BY40" s="423" t="str">
        <f>IF('各会計、関係団体の財政状況及び健全化判断比率'!B74="","",'各会計、関係団体の財政状況及び健全化判断比率'!B74)</f>
        <v>大阪府後期高齢者医療広域連合(後期高齢者医療特別会計)</v>
      </c>
      <c r="BZ40" s="423"/>
      <c r="CA40" s="423"/>
      <c r="CB40" s="423"/>
      <c r="CC40" s="423"/>
      <c r="CD40" s="423"/>
      <c r="CE40" s="423"/>
      <c r="CF40" s="423"/>
      <c r="CG40" s="423"/>
      <c r="CH40" s="423"/>
      <c r="CI40" s="423"/>
      <c r="CJ40" s="423"/>
      <c r="CK40" s="423"/>
      <c r="CL40" s="423"/>
      <c r="CM40" s="423"/>
      <c r="CN40" s="213"/>
      <c r="CO40" s="424">
        <f t="shared" si="3"/>
        <v>25</v>
      </c>
      <c r="CP40" s="424"/>
      <c r="CQ40" s="423" t="str">
        <f>IF('各会計、関係団体の財政状況及び健全化判断比率'!BS13="","",'各会計、関係団体の財政状況及び健全化判断比率'!BS13)</f>
        <v>やおコミュニティ放送</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17</v>
      </c>
      <c r="BX41" s="424"/>
      <c r="BY41" s="423" t="str">
        <f>IF('各会計、関係団体の財政状況及び健全化判断比率'!B75="","",'各会計、関係団体の財政状況及び健全化判断比率'!B75)</f>
        <v>大阪広域水道企業団(水道事業会計)</v>
      </c>
      <c r="BZ41" s="423"/>
      <c r="CA41" s="423"/>
      <c r="CB41" s="423"/>
      <c r="CC41" s="423"/>
      <c r="CD41" s="423"/>
      <c r="CE41" s="423"/>
      <c r="CF41" s="423"/>
      <c r="CG41" s="423"/>
      <c r="CH41" s="423"/>
      <c r="CI41" s="423"/>
      <c r="CJ41" s="423"/>
      <c r="CK41" s="423"/>
      <c r="CL41" s="423"/>
      <c r="CM41" s="423"/>
      <c r="CN41" s="213"/>
      <c r="CO41" s="424">
        <f t="shared" si="3"/>
        <v>26</v>
      </c>
      <c r="CP41" s="424"/>
      <c r="CQ41" s="423" t="str">
        <f>IF('各会計、関係団体の財政状況及び健全化判断比率'!BS14="","",'各会計、関係団体の財政状況及び健全化判断比率'!BS14)</f>
        <v>八尾モール</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18</v>
      </c>
      <c r="BX42" s="424"/>
      <c r="BY42" s="423" t="str">
        <f>IF('各会計、関係団体の財政状況及び健全化判断比率'!B76="","",'各会計、関係団体の財政状況及び健全化判断比率'!B76)</f>
        <v>大阪広域水道企業団(工業用水道事業会計)</v>
      </c>
      <c r="BZ42" s="423"/>
      <c r="CA42" s="423"/>
      <c r="CB42" s="423"/>
      <c r="CC42" s="423"/>
      <c r="CD42" s="423"/>
      <c r="CE42" s="423"/>
      <c r="CF42" s="423"/>
      <c r="CG42" s="423"/>
      <c r="CH42" s="423"/>
      <c r="CI42" s="423"/>
      <c r="CJ42" s="423"/>
      <c r="CK42" s="423"/>
      <c r="CL42" s="423"/>
      <c r="CM42" s="423"/>
      <c r="CN42" s="213"/>
      <c r="CO42" s="424">
        <f t="shared" si="3"/>
        <v>27</v>
      </c>
      <c r="CP42" s="424"/>
      <c r="CQ42" s="423" t="str">
        <f>IF('各会計、関係団体の財政状況及び健全化判断比率'!BS15="","",'各会計、関係団体の財政状況及び健全化判断比率'!BS15)</f>
        <v>大阪外環状鉄道</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202</v>
      </c>
      <c r="C46" s="185"/>
      <c r="D46" s="185"/>
      <c r="E46" s="185" t="s">
        <v>203</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204</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205</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206</v>
      </c>
    </row>
    <row r="50" spans="5:5" x14ac:dyDescent="0.15">
      <c r="E50" s="187" t="s">
        <v>207</v>
      </c>
    </row>
    <row r="51" spans="5:5" x14ac:dyDescent="0.15">
      <c r="E51" s="187" t="s">
        <v>208</v>
      </c>
    </row>
    <row r="52" spans="5:5" x14ac:dyDescent="0.15">
      <c r="E52" s="187" t="s">
        <v>209</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Qj7ZFZvLZfMd9kXQxDt22IsP6G8YW/fAc/UbDB8sepp4LxiQ3lB5V0kqk5R0LPn2Z10eUzZlvqU4wGrkeQKqUw==" saltValue="Q0GVrLQZO7eoq6iIhyFt7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415</v>
      </c>
      <c r="G33" s="29" t="s">
        <v>416</v>
      </c>
      <c r="H33" s="29" t="s">
        <v>417</v>
      </c>
      <c r="I33" s="29" t="s">
        <v>418</v>
      </c>
      <c r="J33" s="30" t="s">
        <v>419</v>
      </c>
      <c r="K33" s="22"/>
      <c r="L33" s="22"/>
      <c r="M33" s="22"/>
      <c r="N33" s="22"/>
      <c r="O33" s="22"/>
      <c r="P33" s="22"/>
    </row>
    <row r="34" spans="1:16" ht="39" customHeight="1" x14ac:dyDescent="0.15">
      <c r="A34" s="22"/>
      <c r="B34" s="31"/>
      <c r="C34" s="1243" t="s">
        <v>423</v>
      </c>
      <c r="D34" s="1243"/>
      <c r="E34" s="1244"/>
      <c r="F34" s="32">
        <v>7.58</v>
      </c>
      <c r="G34" s="33">
        <v>8.1199999999999992</v>
      </c>
      <c r="H34" s="33">
        <v>8.69</v>
      </c>
      <c r="I34" s="33">
        <v>8.6999999999999993</v>
      </c>
      <c r="J34" s="34">
        <v>8.5299999999999994</v>
      </c>
      <c r="K34" s="22"/>
      <c r="L34" s="22"/>
      <c r="M34" s="22"/>
      <c r="N34" s="22"/>
      <c r="O34" s="22"/>
      <c r="P34" s="22"/>
    </row>
    <row r="35" spans="1:16" ht="39" customHeight="1" x14ac:dyDescent="0.15">
      <c r="A35" s="22"/>
      <c r="B35" s="35"/>
      <c r="C35" s="1237" t="s">
        <v>424</v>
      </c>
      <c r="D35" s="1238"/>
      <c r="E35" s="1239"/>
      <c r="F35" s="36">
        <v>9.73</v>
      </c>
      <c r="G35" s="37">
        <v>9.75</v>
      </c>
      <c r="H35" s="37">
        <v>9.7200000000000006</v>
      </c>
      <c r="I35" s="37">
        <v>9</v>
      </c>
      <c r="J35" s="38">
        <v>8.3800000000000008</v>
      </c>
      <c r="K35" s="22"/>
      <c r="L35" s="22"/>
      <c r="M35" s="22"/>
      <c r="N35" s="22"/>
      <c r="O35" s="22"/>
      <c r="P35" s="22"/>
    </row>
    <row r="36" spans="1:16" ht="39" customHeight="1" x14ac:dyDescent="0.15">
      <c r="A36" s="22"/>
      <c r="B36" s="35"/>
      <c r="C36" s="1237" t="s">
        <v>425</v>
      </c>
      <c r="D36" s="1238"/>
      <c r="E36" s="1239"/>
      <c r="F36" s="36" t="s">
        <v>374</v>
      </c>
      <c r="G36" s="37">
        <v>0.87</v>
      </c>
      <c r="H36" s="37">
        <v>2.09</v>
      </c>
      <c r="I36" s="37">
        <v>3.7</v>
      </c>
      <c r="J36" s="38">
        <v>3.64</v>
      </c>
      <c r="K36" s="22"/>
      <c r="L36" s="22"/>
      <c r="M36" s="22"/>
      <c r="N36" s="22"/>
      <c r="O36" s="22"/>
      <c r="P36" s="22"/>
    </row>
    <row r="37" spans="1:16" ht="39" customHeight="1" x14ac:dyDescent="0.15">
      <c r="A37" s="22"/>
      <c r="B37" s="35"/>
      <c r="C37" s="1237" t="s">
        <v>426</v>
      </c>
      <c r="D37" s="1238"/>
      <c r="E37" s="1239"/>
      <c r="F37" s="36">
        <v>0.03</v>
      </c>
      <c r="G37" s="37">
        <v>0.08</v>
      </c>
      <c r="H37" s="37">
        <v>0.06</v>
      </c>
      <c r="I37" s="37">
        <v>0.06</v>
      </c>
      <c r="J37" s="38">
        <v>1.32</v>
      </c>
      <c r="K37" s="22"/>
      <c r="L37" s="22"/>
      <c r="M37" s="22"/>
      <c r="N37" s="22"/>
      <c r="O37" s="22"/>
      <c r="P37" s="22"/>
    </row>
    <row r="38" spans="1:16" ht="39" customHeight="1" x14ac:dyDescent="0.15">
      <c r="A38" s="22"/>
      <c r="B38" s="35"/>
      <c r="C38" s="1237" t="s">
        <v>427</v>
      </c>
      <c r="D38" s="1238"/>
      <c r="E38" s="1239"/>
      <c r="F38" s="36" t="s">
        <v>428</v>
      </c>
      <c r="G38" s="37" t="s">
        <v>429</v>
      </c>
      <c r="H38" s="37" t="s">
        <v>430</v>
      </c>
      <c r="I38" s="37">
        <v>0.99</v>
      </c>
      <c r="J38" s="38">
        <v>0.74</v>
      </c>
      <c r="K38" s="22"/>
      <c r="L38" s="22"/>
      <c r="M38" s="22"/>
      <c r="N38" s="22"/>
      <c r="O38" s="22"/>
      <c r="P38" s="22"/>
    </row>
    <row r="39" spans="1:16" ht="39" customHeight="1" x14ac:dyDescent="0.15">
      <c r="A39" s="22"/>
      <c r="B39" s="35"/>
      <c r="C39" s="1237" t="s">
        <v>431</v>
      </c>
      <c r="D39" s="1238"/>
      <c r="E39" s="1239"/>
      <c r="F39" s="36">
        <v>0.06</v>
      </c>
      <c r="G39" s="37">
        <v>7.0000000000000007E-2</v>
      </c>
      <c r="H39" s="37">
        <v>7.0000000000000007E-2</v>
      </c>
      <c r="I39" s="37">
        <v>0.26</v>
      </c>
      <c r="J39" s="38">
        <v>0.26</v>
      </c>
      <c r="K39" s="22"/>
      <c r="L39" s="22"/>
      <c r="M39" s="22"/>
      <c r="N39" s="22"/>
      <c r="O39" s="22"/>
      <c r="P39" s="22"/>
    </row>
    <row r="40" spans="1:16" ht="39" customHeight="1" x14ac:dyDescent="0.15">
      <c r="A40" s="22"/>
      <c r="B40" s="35"/>
      <c r="C40" s="1237" t="s">
        <v>432</v>
      </c>
      <c r="D40" s="1238"/>
      <c r="E40" s="1239"/>
      <c r="F40" s="36">
        <v>0.43</v>
      </c>
      <c r="G40" s="37">
        <v>0.34</v>
      </c>
      <c r="H40" s="37">
        <v>0.91</v>
      </c>
      <c r="I40" s="37">
        <v>0.59</v>
      </c>
      <c r="J40" s="38">
        <v>0.24</v>
      </c>
      <c r="K40" s="22"/>
      <c r="L40" s="22"/>
      <c r="M40" s="22"/>
      <c r="N40" s="22"/>
      <c r="O40" s="22"/>
      <c r="P40" s="22"/>
    </row>
    <row r="41" spans="1:16" ht="39" customHeight="1" x14ac:dyDescent="0.15">
      <c r="A41" s="22"/>
      <c r="B41" s="35"/>
      <c r="C41" s="1237" t="s">
        <v>433</v>
      </c>
      <c r="D41" s="1238"/>
      <c r="E41" s="1239"/>
      <c r="F41" s="36">
        <v>0</v>
      </c>
      <c r="G41" s="37">
        <v>0</v>
      </c>
      <c r="H41" s="37">
        <v>0</v>
      </c>
      <c r="I41" s="37">
        <v>0</v>
      </c>
      <c r="J41" s="38">
        <v>0</v>
      </c>
      <c r="K41" s="22"/>
      <c r="L41" s="22"/>
      <c r="M41" s="22"/>
      <c r="N41" s="22"/>
      <c r="O41" s="22"/>
      <c r="P41" s="22"/>
    </row>
    <row r="42" spans="1:16" ht="39" customHeight="1" x14ac:dyDescent="0.15">
      <c r="A42" s="22"/>
      <c r="B42" s="39"/>
      <c r="C42" s="1237" t="s">
        <v>434</v>
      </c>
      <c r="D42" s="1238"/>
      <c r="E42" s="1239"/>
      <c r="F42" s="36" t="s">
        <v>374</v>
      </c>
      <c r="G42" s="37" t="s">
        <v>374</v>
      </c>
      <c r="H42" s="37" t="s">
        <v>374</v>
      </c>
      <c r="I42" s="37" t="s">
        <v>374</v>
      </c>
      <c r="J42" s="38" t="s">
        <v>374</v>
      </c>
      <c r="K42" s="22"/>
      <c r="L42" s="22"/>
      <c r="M42" s="22"/>
      <c r="N42" s="22"/>
      <c r="O42" s="22"/>
      <c r="P42" s="22"/>
    </row>
    <row r="43" spans="1:16" ht="39" customHeight="1" thickBot="1" x14ac:dyDescent="0.2">
      <c r="A43" s="22"/>
      <c r="B43" s="40"/>
      <c r="C43" s="1240" t="s">
        <v>435</v>
      </c>
      <c r="D43" s="1241"/>
      <c r="E43" s="1242"/>
      <c r="F43" s="41">
        <v>2.15</v>
      </c>
      <c r="G43" s="42" t="s">
        <v>374</v>
      </c>
      <c r="H43" s="42" t="s">
        <v>374</v>
      </c>
      <c r="I43" s="42" t="s">
        <v>374</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VotB2WbdEjzMQidt8067BEo3hmBCPmrFMt+eDN9Js+rbFpiMXjHkhymIwsBSuv0Px7QtCkMXzCk90WeJopQ6Ng==" saltValue="vHNBAAWQCqZU3+vxesg53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415</v>
      </c>
      <c r="L44" s="56" t="s">
        <v>416</v>
      </c>
      <c r="M44" s="56" t="s">
        <v>417</v>
      </c>
      <c r="N44" s="56" t="s">
        <v>418</v>
      </c>
      <c r="O44" s="57" t="s">
        <v>419</v>
      </c>
      <c r="P44" s="48"/>
      <c r="Q44" s="48"/>
      <c r="R44" s="48"/>
      <c r="S44" s="48"/>
      <c r="T44" s="48"/>
      <c r="U44" s="48"/>
    </row>
    <row r="45" spans="1:21" ht="30.75" customHeight="1" x14ac:dyDescent="0.15">
      <c r="A45" s="48"/>
      <c r="B45" s="1263" t="s">
        <v>11</v>
      </c>
      <c r="C45" s="1264"/>
      <c r="D45" s="58"/>
      <c r="E45" s="1269" t="s">
        <v>12</v>
      </c>
      <c r="F45" s="1269"/>
      <c r="G45" s="1269"/>
      <c r="H45" s="1269"/>
      <c r="I45" s="1269"/>
      <c r="J45" s="1270"/>
      <c r="K45" s="59">
        <v>9038</v>
      </c>
      <c r="L45" s="60">
        <v>8977</v>
      </c>
      <c r="M45" s="60">
        <v>8938</v>
      </c>
      <c r="N45" s="60">
        <v>9041</v>
      </c>
      <c r="O45" s="61">
        <v>8740</v>
      </c>
      <c r="P45" s="48"/>
      <c r="Q45" s="48"/>
      <c r="R45" s="48"/>
      <c r="S45" s="48"/>
      <c r="T45" s="48"/>
      <c r="U45" s="48"/>
    </row>
    <row r="46" spans="1:21" ht="30.75" customHeight="1" x14ac:dyDescent="0.15">
      <c r="A46" s="48"/>
      <c r="B46" s="1265"/>
      <c r="C46" s="1266"/>
      <c r="D46" s="62"/>
      <c r="E46" s="1247" t="s">
        <v>13</v>
      </c>
      <c r="F46" s="1247"/>
      <c r="G46" s="1247"/>
      <c r="H46" s="1247"/>
      <c r="I46" s="1247"/>
      <c r="J46" s="1248"/>
      <c r="K46" s="63">
        <v>53</v>
      </c>
      <c r="L46" s="64">
        <v>31</v>
      </c>
      <c r="M46" s="64">
        <v>12</v>
      </c>
      <c r="N46" s="64">
        <v>25</v>
      </c>
      <c r="O46" s="65">
        <v>19</v>
      </c>
      <c r="P46" s="48"/>
      <c r="Q46" s="48"/>
      <c r="R46" s="48"/>
      <c r="S46" s="48"/>
      <c r="T46" s="48"/>
      <c r="U46" s="48"/>
    </row>
    <row r="47" spans="1:21" ht="30.75" customHeight="1" x14ac:dyDescent="0.15">
      <c r="A47" s="48"/>
      <c r="B47" s="1265"/>
      <c r="C47" s="1266"/>
      <c r="D47" s="62"/>
      <c r="E47" s="1247" t="s">
        <v>14</v>
      </c>
      <c r="F47" s="1247"/>
      <c r="G47" s="1247"/>
      <c r="H47" s="1247"/>
      <c r="I47" s="1247"/>
      <c r="J47" s="1248"/>
      <c r="K47" s="63">
        <v>14</v>
      </c>
      <c r="L47" s="64">
        <v>9</v>
      </c>
      <c r="M47" s="64">
        <v>6</v>
      </c>
      <c r="N47" s="64">
        <v>5</v>
      </c>
      <c r="O47" s="65">
        <v>2</v>
      </c>
      <c r="P47" s="48"/>
      <c r="Q47" s="48"/>
      <c r="R47" s="48"/>
      <c r="S47" s="48"/>
      <c r="T47" s="48"/>
      <c r="U47" s="48"/>
    </row>
    <row r="48" spans="1:21" ht="30.75" customHeight="1" x14ac:dyDescent="0.15">
      <c r="A48" s="48"/>
      <c r="B48" s="1265"/>
      <c r="C48" s="1266"/>
      <c r="D48" s="62"/>
      <c r="E48" s="1247" t="s">
        <v>15</v>
      </c>
      <c r="F48" s="1247"/>
      <c r="G48" s="1247"/>
      <c r="H48" s="1247"/>
      <c r="I48" s="1247"/>
      <c r="J48" s="1248"/>
      <c r="K48" s="63">
        <v>5995</v>
      </c>
      <c r="L48" s="64">
        <v>6032</v>
      </c>
      <c r="M48" s="64">
        <v>4809</v>
      </c>
      <c r="N48" s="64">
        <v>4835</v>
      </c>
      <c r="O48" s="65">
        <v>4783</v>
      </c>
      <c r="P48" s="48"/>
      <c r="Q48" s="48"/>
      <c r="R48" s="48"/>
      <c r="S48" s="48"/>
      <c r="T48" s="48"/>
      <c r="U48" s="48"/>
    </row>
    <row r="49" spans="1:21" ht="30.75" customHeight="1" x14ac:dyDescent="0.15">
      <c r="A49" s="48"/>
      <c r="B49" s="1265"/>
      <c r="C49" s="1266"/>
      <c r="D49" s="62"/>
      <c r="E49" s="1247" t="s">
        <v>16</v>
      </c>
      <c r="F49" s="1247"/>
      <c r="G49" s="1247"/>
      <c r="H49" s="1247"/>
      <c r="I49" s="1247"/>
      <c r="J49" s="1248"/>
      <c r="K49" s="63" t="s">
        <v>374</v>
      </c>
      <c r="L49" s="64">
        <v>249</v>
      </c>
      <c r="M49" s="64">
        <v>156</v>
      </c>
      <c r="N49" s="64">
        <v>159</v>
      </c>
      <c r="O49" s="65">
        <v>103</v>
      </c>
      <c r="P49" s="48"/>
      <c r="Q49" s="48"/>
      <c r="R49" s="48"/>
      <c r="S49" s="48"/>
      <c r="T49" s="48"/>
      <c r="U49" s="48"/>
    </row>
    <row r="50" spans="1:21" ht="30.75" customHeight="1" x14ac:dyDescent="0.15">
      <c r="A50" s="48"/>
      <c r="B50" s="1265"/>
      <c r="C50" s="1266"/>
      <c r="D50" s="62"/>
      <c r="E50" s="1247" t="s">
        <v>17</v>
      </c>
      <c r="F50" s="1247"/>
      <c r="G50" s="1247"/>
      <c r="H50" s="1247"/>
      <c r="I50" s="1247"/>
      <c r="J50" s="1248"/>
      <c r="K50" s="63">
        <v>0</v>
      </c>
      <c r="L50" s="64">
        <v>0</v>
      </c>
      <c r="M50" s="64">
        <v>0</v>
      </c>
      <c r="N50" s="64" t="s">
        <v>374</v>
      </c>
      <c r="O50" s="65" t="s">
        <v>374</v>
      </c>
      <c r="P50" s="48"/>
      <c r="Q50" s="48"/>
      <c r="R50" s="48"/>
      <c r="S50" s="48"/>
      <c r="T50" s="48"/>
      <c r="U50" s="48"/>
    </row>
    <row r="51" spans="1:21" ht="30.75" customHeight="1" x14ac:dyDescent="0.15">
      <c r="A51" s="48"/>
      <c r="B51" s="1267"/>
      <c r="C51" s="1268"/>
      <c r="D51" s="66"/>
      <c r="E51" s="1247" t="s">
        <v>18</v>
      </c>
      <c r="F51" s="1247"/>
      <c r="G51" s="1247"/>
      <c r="H51" s="1247"/>
      <c r="I51" s="1247"/>
      <c r="J51" s="1248"/>
      <c r="K51" s="63">
        <v>2</v>
      </c>
      <c r="L51" s="64">
        <v>3</v>
      </c>
      <c r="M51" s="64">
        <v>3</v>
      </c>
      <c r="N51" s="64">
        <v>1</v>
      </c>
      <c r="O51" s="65">
        <v>0</v>
      </c>
      <c r="P51" s="48"/>
      <c r="Q51" s="48"/>
      <c r="R51" s="48"/>
      <c r="S51" s="48"/>
      <c r="T51" s="48"/>
      <c r="U51" s="48"/>
    </row>
    <row r="52" spans="1:21" ht="30.75" customHeight="1" x14ac:dyDescent="0.15">
      <c r="A52" s="48"/>
      <c r="B52" s="1245" t="s">
        <v>19</v>
      </c>
      <c r="C52" s="1246"/>
      <c r="D52" s="66"/>
      <c r="E52" s="1247" t="s">
        <v>20</v>
      </c>
      <c r="F52" s="1247"/>
      <c r="G52" s="1247"/>
      <c r="H52" s="1247"/>
      <c r="I52" s="1247"/>
      <c r="J52" s="1248"/>
      <c r="K52" s="63">
        <v>11780</v>
      </c>
      <c r="L52" s="64">
        <v>11627</v>
      </c>
      <c r="M52" s="64">
        <v>10919</v>
      </c>
      <c r="N52" s="64">
        <v>11086</v>
      </c>
      <c r="O52" s="65">
        <v>11407</v>
      </c>
      <c r="P52" s="48"/>
      <c r="Q52" s="48"/>
      <c r="R52" s="48"/>
      <c r="S52" s="48"/>
      <c r="T52" s="48"/>
      <c r="U52" s="48"/>
    </row>
    <row r="53" spans="1:21" ht="30.75" customHeight="1" thickBot="1" x14ac:dyDescent="0.2">
      <c r="A53" s="48"/>
      <c r="B53" s="1249" t="s">
        <v>21</v>
      </c>
      <c r="C53" s="1250"/>
      <c r="D53" s="67"/>
      <c r="E53" s="1251" t="s">
        <v>22</v>
      </c>
      <c r="F53" s="1251"/>
      <c r="G53" s="1251"/>
      <c r="H53" s="1251"/>
      <c r="I53" s="1251"/>
      <c r="J53" s="1252"/>
      <c r="K53" s="68">
        <v>3322</v>
      </c>
      <c r="L53" s="69">
        <v>3674</v>
      </c>
      <c r="M53" s="69">
        <v>3005</v>
      </c>
      <c r="N53" s="69">
        <v>2980</v>
      </c>
      <c r="O53" s="70">
        <v>2240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436</v>
      </c>
      <c r="L56" s="80" t="s">
        <v>437</v>
      </c>
      <c r="M56" s="80" t="s">
        <v>438</v>
      </c>
      <c r="N56" s="80" t="s">
        <v>439</v>
      </c>
      <c r="O56" s="81" t="s">
        <v>440</v>
      </c>
      <c r="P56" s="48"/>
      <c r="Q56" s="48"/>
      <c r="R56" s="48"/>
      <c r="S56" s="48"/>
      <c r="T56" s="48"/>
      <c r="U56" s="48"/>
    </row>
    <row r="57" spans="1:21" ht="31.5" customHeight="1" x14ac:dyDescent="0.15">
      <c r="B57" s="1253" t="s">
        <v>25</v>
      </c>
      <c r="C57" s="1254"/>
      <c r="D57" s="1257" t="s">
        <v>26</v>
      </c>
      <c r="E57" s="1258"/>
      <c r="F57" s="1258"/>
      <c r="G57" s="1258"/>
      <c r="H57" s="1258"/>
      <c r="I57" s="1258"/>
      <c r="J57" s="1259"/>
      <c r="K57" s="82" t="s">
        <v>374</v>
      </c>
      <c r="L57" s="83" t="s">
        <v>374</v>
      </c>
      <c r="M57" s="83" t="s">
        <v>374</v>
      </c>
      <c r="N57" s="83" t="s">
        <v>374</v>
      </c>
      <c r="O57" s="84" t="s">
        <v>374</v>
      </c>
    </row>
    <row r="58" spans="1:21" ht="31.5" customHeight="1" thickBot="1" x14ac:dyDescent="0.2">
      <c r="B58" s="1255"/>
      <c r="C58" s="1256"/>
      <c r="D58" s="1260" t="s">
        <v>27</v>
      </c>
      <c r="E58" s="1261"/>
      <c r="F58" s="1261"/>
      <c r="G58" s="1261"/>
      <c r="H58" s="1261"/>
      <c r="I58" s="1261"/>
      <c r="J58" s="1262"/>
      <c r="K58" s="85" t="s">
        <v>374</v>
      </c>
      <c r="L58" s="86" t="s">
        <v>374</v>
      </c>
      <c r="M58" s="86" t="s">
        <v>374</v>
      </c>
      <c r="N58" s="86" t="s">
        <v>374</v>
      </c>
      <c r="O58" s="87" t="s">
        <v>374</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TbsohOhGLeKI0uD8FjYwvtcXX0tBJEeQ623PFmJsl9Ab+4kypA3WMZZ9DQABTFOarN1Hqht+8j+02IGNGQdQ3w==" saltValue="8DLzBH5yNQCQbFTi5FzbR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415</v>
      </c>
      <c r="J40" s="99" t="s">
        <v>416</v>
      </c>
      <c r="K40" s="99" t="s">
        <v>417</v>
      </c>
      <c r="L40" s="99" t="s">
        <v>418</v>
      </c>
      <c r="M40" s="100" t="s">
        <v>419</v>
      </c>
    </row>
    <row r="41" spans="2:13" ht="27.75" customHeight="1" x14ac:dyDescent="0.15">
      <c r="B41" s="1283" t="s">
        <v>30</v>
      </c>
      <c r="C41" s="1284"/>
      <c r="D41" s="101"/>
      <c r="E41" s="1285" t="s">
        <v>31</v>
      </c>
      <c r="F41" s="1285"/>
      <c r="G41" s="1285"/>
      <c r="H41" s="1286"/>
      <c r="I41" s="102">
        <v>89346</v>
      </c>
      <c r="J41" s="103">
        <v>95487</v>
      </c>
      <c r="K41" s="103">
        <v>94597</v>
      </c>
      <c r="L41" s="103">
        <v>94940</v>
      </c>
      <c r="M41" s="104">
        <v>97576</v>
      </c>
    </row>
    <row r="42" spans="2:13" ht="27.75" customHeight="1" x14ac:dyDescent="0.15">
      <c r="B42" s="1273"/>
      <c r="C42" s="1274"/>
      <c r="D42" s="105"/>
      <c r="E42" s="1277" t="s">
        <v>32</v>
      </c>
      <c r="F42" s="1277"/>
      <c r="G42" s="1277"/>
      <c r="H42" s="1278"/>
      <c r="I42" s="106" t="s">
        <v>374</v>
      </c>
      <c r="J42" s="107" t="s">
        <v>374</v>
      </c>
      <c r="K42" s="107" t="s">
        <v>374</v>
      </c>
      <c r="L42" s="107" t="s">
        <v>374</v>
      </c>
      <c r="M42" s="108" t="s">
        <v>374</v>
      </c>
    </row>
    <row r="43" spans="2:13" ht="27.75" customHeight="1" x14ac:dyDescent="0.15">
      <c r="B43" s="1273"/>
      <c r="C43" s="1274"/>
      <c r="D43" s="105"/>
      <c r="E43" s="1277" t="s">
        <v>33</v>
      </c>
      <c r="F43" s="1277"/>
      <c r="G43" s="1277"/>
      <c r="H43" s="1278"/>
      <c r="I43" s="106">
        <v>79541</v>
      </c>
      <c r="J43" s="107">
        <v>78768</v>
      </c>
      <c r="K43" s="107">
        <v>76364</v>
      </c>
      <c r="L43" s="107">
        <v>74012</v>
      </c>
      <c r="M43" s="108">
        <v>68061</v>
      </c>
    </row>
    <row r="44" spans="2:13" ht="27.75" customHeight="1" x14ac:dyDescent="0.15">
      <c r="B44" s="1273"/>
      <c r="C44" s="1274"/>
      <c r="D44" s="105"/>
      <c r="E44" s="1277" t="s">
        <v>34</v>
      </c>
      <c r="F44" s="1277"/>
      <c r="G44" s="1277"/>
      <c r="H44" s="1278"/>
      <c r="I44" s="106" t="s">
        <v>374</v>
      </c>
      <c r="J44" s="107">
        <v>1257</v>
      </c>
      <c r="K44" s="107">
        <v>1140</v>
      </c>
      <c r="L44" s="107">
        <v>1024</v>
      </c>
      <c r="M44" s="108">
        <v>974</v>
      </c>
    </row>
    <row r="45" spans="2:13" ht="27.75" customHeight="1" x14ac:dyDescent="0.15">
      <c r="B45" s="1273"/>
      <c r="C45" s="1274"/>
      <c r="D45" s="105"/>
      <c r="E45" s="1277" t="s">
        <v>35</v>
      </c>
      <c r="F45" s="1277"/>
      <c r="G45" s="1277"/>
      <c r="H45" s="1278"/>
      <c r="I45" s="106">
        <v>10268</v>
      </c>
      <c r="J45" s="107">
        <v>9575</v>
      </c>
      <c r="K45" s="107">
        <v>10204</v>
      </c>
      <c r="L45" s="107">
        <v>10745</v>
      </c>
      <c r="M45" s="108">
        <v>10684</v>
      </c>
    </row>
    <row r="46" spans="2:13" ht="27.75" customHeight="1" x14ac:dyDescent="0.15">
      <c r="B46" s="1273"/>
      <c r="C46" s="1274"/>
      <c r="D46" s="109"/>
      <c r="E46" s="1277" t="s">
        <v>36</v>
      </c>
      <c r="F46" s="1277"/>
      <c r="G46" s="1277"/>
      <c r="H46" s="1278"/>
      <c r="I46" s="106">
        <v>4</v>
      </c>
      <c r="J46" s="107">
        <v>4</v>
      </c>
      <c r="K46" s="107">
        <v>2</v>
      </c>
      <c r="L46" s="107">
        <v>2</v>
      </c>
      <c r="M46" s="108" t="s">
        <v>374</v>
      </c>
    </row>
    <row r="47" spans="2:13" ht="27.75" customHeight="1" x14ac:dyDescent="0.15">
      <c r="B47" s="1273"/>
      <c r="C47" s="1274"/>
      <c r="D47" s="110"/>
      <c r="E47" s="1287" t="s">
        <v>37</v>
      </c>
      <c r="F47" s="1288"/>
      <c r="G47" s="1288"/>
      <c r="H47" s="1289"/>
      <c r="I47" s="106" t="s">
        <v>374</v>
      </c>
      <c r="J47" s="107" t="s">
        <v>374</v>
      </c>
      <c r="K47" s="107" t="s">
        <v>374</v>
      </c>
      <c r="L47" s="107" t="s">
        <v>374</v>
      </c>
      <c r="M47" s="108" t="s">
        <v>374</v>
      </c>
    </row>
    <row r="48" spans="2:13" ht="27.75" customHeight="1" x14ac:dyDescent="0.15">
      <c r="B48" s="1273"/>
      <c r="C48" s="1274"/>
      <c r="D48" s="105"/>
      <c r="E48" s="1277" t="s">
        <v>38</v>
      </c>
      <c r="F48" s="1277"/>
      <c r="G48" s="1277"/>
      <c r="H48" s="1278"/>
      <c r="I48" s="106" t="s">
        <v>374</v>
      </c>
      <c r="J48" s="107" t="s">
        <v>374</v>
      </c>
      <c r="K48" s="107" t="s">
        <v>374</v>
      </c>
      <c r="L48" s="107" t="s">
        <v>374</v>
      </c>
      <c r="M48" s="108" t="s">
        <v>374</v>
      </c>
    </row>
    <row r="49" spans="2:13" ht="27.75" customHeight="1" x14ac:dyDescent="0.15">
      <c r="B49" s="1275"/>
      <c r="C49" s="1276"/>
      <c r="D49" s="105"/>
      <c r="E49" s="1277" t="s">
        <v>39</v>
      </c>
      <c r="F49" s="1277"/>
      <c r="G49" s="1277"/>
      <c r="H49" s="1278"/>
      <c r="I49" s="106" t="s">
        <v>374</v>
      </c>
      <c r="J49" s="107" t="s">
        <v>374</v>
      </c>
      <c r="K49" s="107" t="s">
        <v>374</v>
      </c>
      <c r="L49" s="107" t="s">
        <v>374</v>
      </c>
      <c r="M49" s="108" t="s">
        <v>374</v>
      </c>
    </row>
    <row r="50" spans="2:13" ht="27.75" customHeight="1" x14ac:dyDescent="0.15">
      <c r="B50" s="1271" t="s">
        <v>40</v>
      </c>
      <c r="C50" s="1272"/>
      <c r="D50" s="111"/>
      <c r="E50" s="1277" t="s">
        <v>41</v>
      </c>
      <c r="F50" s="1277"/>
      <c r="G50" s="1277"/>
      <c r="H50" s="1278"/>
      <c r="I50" s="106">
        <v>10137</v>
      </c>
      <c r="J50" s="107">
        <v>9027</v>
      </c>
      <c r="K50" s="107">
        <v>8557</v>
      </c>
      <c r="L50" s="107">
        <v>8232</v>
      </c>
      <c r="M50" s="108">
        <v>8411</v>
      </c>
    </row>
    <row r="51" spans="2:13" ht="27.75" customHeight="1" x14ac:dyDescent="0.15">
      <c r="B51" s="1273"/>
      <c r="C51" s="1274"/>
      <c r="D51" s="105"/>
      <c r="E51" s="1277" t="s">
        <v>42</v>
      </c>
      <c r="F51" s="1277"/>
      <c r="G51" s="1277"/>
      <c r="H51" s="1278"/>
      <c r="I51" s="106">
        <v>38794</v>
      </c>
      <c r="J51" s="107">
        <v>37309</v>
      </c>
      <c r="K51" s="107">
        <v>39860</v>
      </c>
      <c r="L51" s="107">
        <v>42417</v>
      </c>
      <c r="M51" s="108">
        <v>44042</v>
      </c>
    </row>
    <row r="52" spans="2:13" ht="27.75" customHeight="1" x14ac:dyDescent="0.15">
      <c r="B52" s="1275"/>
      <c r="C52" s="1276"/>
      <c r="D52" s="105"/>
      <c r="E52" s="1277" t="s">
        <v>43</v>
      </c>
      <c r="F52" s="1277"/>
      <c r="G52" s="1277"/>
      <c r="H52" s="1278"/>
      <c r="I52" s="106">
        <v>110981</v>
      </c>
      <c r="J52" s="107">
        <v>114626</v>
      </c>
      <c r="K52" s="107">
        <v>115279</v>
      </c>
      <c r="L52" s="107">
        <v>115936</v>
      </c>
      <c r="M52" s="108">
        <v>117056</v>
      </c>
    </row>
    <row r="53" spans="2:13" ht="27.75" customHeight="1" thickBot="1" x14ac:dyDescent="0.2">
      <c r="B53" s="1279" t="s">
        <v>44</v>
      </c>
      <c r="C53" s="1280"/>
      <c r="D53" s="112"/>
      <c r="E53" s="1281" t="s">
        <v>45</v>
      </c>
      <c r="F53" s="1281"/>
      <c r="G53" s="1281"/>
      <c r="H53" s="1282"/>
      <c r="I53" s="113">
        <v>19249</v>
      </c>
      <c r="J53" s="114">
        <v>24129</v>
      </c>
      <c r="K53" s="114">
        <v>18611</v>
      </c>
      <c r="L53" s="114">
        <v>14138</v>
      </c>
      <c r="M53" s="115">
        <v>7786</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iKcoeVAEGuTn09U4aCyDhP8pP1OpXRmyGFaWwkitXILPqfTeD21PWLbreI7rLW5bK/ned0Lj/0r8Un69vAlRQ==" saltValue="0N9lpjpV958LMbPBYn1L6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417</v>
      </c>
      <c r="G54" s="124" t="s">
        <v>418</v>
      </c>
      <c r="H54" s="125" t="s">
        <v>419</v>
      </c>
    </row>
    <row r="55" spans="2:8" ht="52.5" customHeight="1" x14ac:dyDescent="0.15">
      <c r="B55" s="126"/>
      <c r="C55" s="1298" t="s">
        <v>48</v>
      </c>
      <c r="D55" s="1298"/>
      <c r="E55" s="1299"/>
      <c r="F55" s="127">
        <v>6016</v>
      </c>
      <c r="G55" s="127">
        <v>5783</v>
      </c>
      <c r="H55" s="128">
        <v>5840</v>
      </c>
    </row>
    <row r="56" spans="2:8" ht="52.5" customHeight="1" x14ac:dyDescent="0.15">
      <c r="B56" s="129"/>
      <c r="C56" s="1300" t="s">
        <v>49</v>
      </c>
      <c r="D56" s="1300"/>
      <c r="E56" s="1301"/>
      <c r="F56" s="130" t="s">
        <v>374</v>
      </c>
      <c r="G56" s="130" t="s">
        <v>374</v>
      </c>
      <c r="H56" s="131" t="s">
        <v>374</v>
      </c>
    </row>
    <row r="57" spans="2:8" ht="53.25" customHeight="1" x14ac:dyDescent="0.15">
      <c r="B57" s="129"/>
      <c r="C57" s="1302" t="s">
        <v>50</v>
      </c>
      <c r="D57" s="1302"/>
      <c r="E57" s="1303"/>
      <c r="F57" s="132">
        <v>2500</v>
      </c>
      <c r="G57" s="132">
        <v>2406</v>
      </c>
      <c r="H57" s="133">
        <v>2493</v>
      </c>
    </row>
    <row r="58" spans="2:8" ht="45.75" customHeight="1" x14ac:dyDescent="0.15">
      <c r="B58" s="134"/>
      <c r="C58" s="1290" t="s">
        <v>467</v>
      </c>
      <c r="D58" s="1291"/>
      <c r="E58" s="1292"/>
      <c r="F58" s="135">
        <v>793</v>
      </c>
      <c r="G58" s="135">
        <v>741</v>
      </c>
      <c r="H58" s="136">
        <v>703</v>
      </c>
    </row>
    <row r="59" spans="2:8" ht="45.75" customHeight="1" x14ac:dyDescent="0.15">
      <c r="B59" s="134"/>
      <c r="C59" s="1290" t="s">
        <v>468</v>
      </c>
      <c r="D59" s="1291"/>
      <c r="E59" s="1292"/>
      <c r="F59" s="135">
        <v>168</v>
      </c>
      <c r="G59" s="135">
        <v>214</v>
      </c>
      <c r="H59" s="136">
        <v>484</v>
      </c>
    </row>
    <row r="60" spans="2:8" ht="45.75" customHeight="1" x14ac:dyDescent="0.15">
      <c r="B60" s="134"/>
      <c r="C60" s="1290" t="s">
        <v>469</v>
      </c>
      <c r="D60" s="1291"/>
      <c r="E60" s="1292"/>
      <c r="F60" s="135">
        <v>247</v>
      </c>
      <c r="G60" s="135">
        <v>232</v>
      </c>
      <c r="H60" s="136">
        <v>212</v>
      </c>
    </row>
    <row r="61" spans="2:8" ht="45.75" customHeight="1" x14ac:dyDescent="0.15">
      <c r="B61" s="134"/>
      <c r="C61" s="1290" t="s">
        <v>470</v>
      </c>
      <c r="D61" s="1291"/>
      <c r="E61" s="1292"/>
      <c r="F61" s="135">
        <v>188</v>
      </c>
      <c r="G61" s="135">
        <v>189</v>
      </c>
      <c r="H61" s="136">
        <v>189</v>
      </c>
    </row>
    <row r="62" spans="2:8" ht="45.75" customHeight="1" thickBot="1" x14ac:dyDescent="0.2">
      <c r="B62" s="137"/>
      <c r="C62" s="1293" t="s">
        <v>471</v>
      </c>
      <c r="D62" s="1294"/>
      <c r="E62" s="1295"/>
      <c r="F62" s="138">
        <v>126</v>
      </c>
      <c r="G62" s="138">
        <v>151</v>
      </c>
      <c r="H62" s="139">
        <v>151</v>
      </c>
    </row>
    <row r="63" spans="2:8" ht="52.5" customHeight="1" thickBot="1" x14ac:dyDescent="0.2">
      <c r="B63" s="140"/>
      <c r="C63" s="1296" t="s">
        <v>51</v>
      </c>
      <c r="D63" s="1296"/>
      <c r="E63" s="1297"/>
      <c r="F63" s="141">
        <v>8516</v>
      </c>
      <c r="G63" s="141">
        <v>8189</v>
      </c>
      <c r="H63" s="142">
        <v>8333</v>
      </c>
    </row>
    <row r="64" spans="2:8" ht="15" customHeight="1" x14ac:dyDescent="0.15"/>
    <row r="65" ht="0" hidden="1" customHeight="1" x14ac:dyDescent="0.15"/>
    <row r="66" ht="0" hidden="1" customHeight="1" x14ac:dyDescent="0.15"/>
  </sheetData>
  <sheetProtection algorithmName="SHA-512" hashValue="vTjlX5OgBw1Ff32gSU7T2jxy25u36LsvWr8DA2YW26IN4kXEpZzC8DNMCeSfJUdDOmHPlJYja4tIQ2SmmP+ZcQ==" saltValue="npUTT5ET8A0e6A8qZNNkN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7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71"/>
      <c r="DG10" s="271"/>
      <c r="DH10" s="271"/>
      <c r="DI10" s="271"/>
      <c r="DJ10" s="271"/>
      <c r="DK10" s="271"/>
      <c r="DL10" s="271"/>
      <c r="DM10" s="271"/>
      <c r="DN10" s="271"/>
      <c r="DO10" s="271"/>
      <c r="DP10" s="271"/>
      <c r="DQ10" s="271"/>
      <c r="DR10" s="271"/>
      <c r="DS10" s="271"/>
      <c r="DT10" s="271"/>
      <c r="DU10" s="271"/>
      <c r="DV10" s="271"/>
      <c r="DW10" s="271"/>
      <c r="EM10" s="270" t="s">
        <v>619</v>
      </c>
    </row>
    <row r="11" spans="1:143" s="27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71"/>
      <c r="DG12" s="271"/>
      <c r="DH12" s="271"/>
      <c r="DI12" s="271"/>
      <c r="DJ12" s="271"/>
      <c r="DK12" s="271"/>
      <c r="DL12" s="271"/>
      <c r="DM12" s="271"/>
      <c r="DN12" s="271"/>
      <c r="DO12" s="271"/>
      <c r="DP12" s="271"/>
      <c r="DQ12" s="271"/>
      <c r="DR12" s="271"/>
      <c r="DS12" s="271"/>
      <c r="DT12" s="271"/>
      <c r="DU12" s="271"/>
      <c r="DV12" s="271"/>
      <c r="DW12" s="271"/>
      <c r="EM12" s="270" t="s">
        <v>619</v>
      </c>
    </row>
    <row r="13" spans="1:143" s="27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620</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621</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4" t="s">
        <v>622</v>
      </c>
      <c r="AO43" s="1305"/>
      <c r="AP43" s="1305"/>
      <c r="AQ43" s="1305"/>
      <c r="AR43" s="1305"/>
      <c r="AS43" s="1305"/>
      <c r="AT43" s="1305"/>
      <c r="AU43" s="1305"/>
      <c r="AV43" s="1305"/>
      <c r="AW43" s="1305"/>
      <c r="AX43" s="1305"/>
      <c r="AY43" s="1305"/>
      <c r="AZ43" s="1305"/>
      <c r="BA43" s="1305"/>
      <c r="BB43" s="1305"/>
      <c r="BC43" s="1305"/>
      <c r="BD43" s="1305"/>
      <c r="BE43" s="1305"/>
      <c r="BF43" s="1305"/>
      <c r="BG43" s="1305"/>
      <c r="BH43" s="1305"/>
      <c r="BI43" s="1305"/>
      <c r="BJ43" s="1305"/>
      <c r="BK43" s="1305"/>
      <c r="BL43" s="1305"/>
      <c r="BM43" s="1305"/>
      <c r="BN43" s="1305"/>
      <c r="BO43" s="1305"/>
      <c r="BP43" s="1305"/>
      <c r="BQ43" s="1305"/>
      <c r="BR43" s="1305"/>
      <c r="BS43" s="1305"/>
      <c r="BT43" s="1305"/>
      <c r="BU43" s="1305"/>
      <c r="BV43" s="1305"/>
      <c r="BW43" s="1305"/>
      <c r="BX43" s="1305"/>
      <c r="BY43" s="1305"/>
      <c r="BZ43" s="1305"/>
      <c r="CA43" s="1305"/>
      <c r="CB43" s="1305"/>
      <c r="CC43" s="1305"/>
      <c r="CD43" s="1305"/>
      <c r="CE43" s="1305"/>
      <c r="CF43" s="1305"/>
      <c r="CG43" s="1305"/>
      <c r="CH43" s="1305"/>
      <c r="CI43" s="1305"/>
      <c r="CJ43" s="1305"/>
      <c r="CK43" s="1305"/>
      <c r="CL43" s="1305"/>
      <c r="CM43" s="1305"/>
      <c r="CN43" s="1305"/>
      <c r="CO43" s="1305"/>
      <c r="CP43" s="1305"/>
      <c r="CQ43" s="1305"/>
      <c r="CR43" s="1305"/>
      <c r="CS43" s="1305"/>
      <c r="CT43" s="1305"/>
      <c r="CU43" s="1305"/>
      <c r="CV43" s="1305"/>
      <c r="CW43" s="1305"/>
      <c r="CX43" s="1305"/>
      <c r="CY43" s="1305"/>
      <c r="CZ43" s="1305"/>
      <c r="DA43" s="1305"/>
      <c r="DB43" s="1305"/>
      <c r="DC43" s="1306"/>
    </row>
    <row r="44" spans="2:109" x14ac:dyDescent="0.15">
      <c r="B44" s="394"/>
      <c r="AN44" s="1307"/>
      <c r="AO44" s="1308"/>
      <c r="AP44" s="1308"/>
      <c r="AQ44" s="1308"/>
      <c r="AR44" s="1308"/>
      <c r="AS44" s="1308"/>
      <c r="AT44" s="1308"/>
      <c r="AU44" s="1308"/>
      <c r="AV44" s="1308"/>
      <c r="AW44" s="1308"/>
      <c r="AX44" s="1308"/>
      <c r="AY44" s="1308"/>
      <c r="AZ44" s="1308"/>
      <c r="BA44" s="1308"/>
      <c r="BB44" s="1308"/>
      <c r="BC44" s="1308"/>
      <c r="BD44" s="1308"/>
      <c r="BE44" s="1308"/>
      <c r="BF44" s="1308"/>
      <c r="BG44" s="1308"/>
      <c r="BH44" s="1308"/>
      <c r="BI44" s="1308"/>
      <c r="BJ44" s="1308"/>
      <c r="BK44" s="1308"/>
      <c r="BL44" s="1308"/>
      <c r="BM44" s="1308"/>
      <c r="BN44" s="1308"/>
      <c r="BO44" s="1308"/>
      <c r="BP44" s="1308"/>
      <c r="BQ44" s="1308"/>
      <c r="BR44" s="1308"/>
      <c r="BS44" s="1308"/>
      <c r="BT44" s="1308"/>
      <c r="BU44" s="1308"/>
      <c r="BV44" s="1308"/>
      <c r="BW44" s="1308"/>
      <c r="BX44" s="1308"/>
      <c r="BY44" s="1308"/>
      <c r="BZ44" s="1308"/>
      <c r="CA44" s="1308"/>
      <c r="CB44" s="1308"/>
      <c r="CC44" s="1308"/>
      <c r="CD44" s="1308"/>
      <c r="CE44" s="1308"/>
      <c r="CF44" s="1308"/>
      <c r="CG44" s="1308"/>
      <c r="CH44" s="1308"/>
      <c r="CI44" s="1308"/>
      <c r="CJ44" s="1308"/>
      <c r="CK44" s="1308"/>
      <c r="CL44" s="1308"/>
      <c r="CM44" s="1308"/>
      <c r="CN44" s="1308"/>
      <c r="CO44" s="1308"/>
      <c r="CP44" s="1308"/>
      <c r="CQ44" s="1308"/>
      <c r="CR44" s="1308"/>
      <c r="CS44" s="1308"/>
      <c r="CT44" s="1308"/>
      <c r="CU44" s="1308"/>
      <c r="CV44" s="1308"/>
      <c r="CW44" s="1308"/>
      <c r="CX44" s="1308"/>
      <c r="CY44" s="1308"/>
      <c r="CZ44" s="1308"/>
      <c r="DA44" s="1308"/>
      <c r="DB44" s="1308"/>
      <c r="DC44" s="1309"/>
    </row>
    <row r="45" spans="2:109" x14ac:dyDescent="0.15">
      <c r="B45" s="394"/>
      <c r="AN45" s="1307"/>
      <c r="AO45" s="1308"/>
      <c r="AP45" s="1308"/>
      <c r="AQ45" s="1308"/>
      <c r="AR45" s="1308"/>
      <c r="AS45" s="1308"/>
      <c r="AT45" s="1308"/>
      <c r="AU45" s="1308"/>
      <c r="AV45" s="1308"/>
      <c r="AW45" s="1308"/>
      <c r="AX45" s="1308"/>
      <c r="AY45" s="1308"/>
      <c r="AZ45" s="1308"/>
      <c r="BA45" s="1308"/>
      <c r="BB45" s="1308"/>
      <c r="BC45" s="1308"/>
      <c r="BD45" s="1308"/>
      <c r="BE45" s="1308"/>
      <c r="BF45" s="1308"/>
      <c r="BG45" s="1308"/>
      <c r="BH45" s="1308"/>
      <c r="BI45" s="1308"/>
      <c r="BJ45" s="1308"/>
      <c r="BK45" s="1308"/>
      <c r="BL45" s="1308"/>
      <c r="BM45" s="1308"/>
      <c r="BN45" s="1308"/>
      <c r="BO45" s="1308"/>
      <c r="BP45" s="1308"/>
      <c r="BQ45" s="1308"/>
      <c r="BR45" s="1308"/>
      <c r="BS45" s="1308"/>
      <c r="BT45" s="1308"/>
      <c r="BU45" s="1308"/>
      <c r="BV45" s="1308"/>
      <c r="BW45" s="1308"/>
      <c r="BX45" s="1308"/>
      <c r="BY45" s="1308"/>
      <c r="BZ45" s="1308"/>
      <c r="CA45" s="1308"/>
      <c r="CB45" s="1308"/>
      <c r="CC45" s="1308"/>
      <c r="CD45" s="1308"/>
      <c r="CE45" s="1308"/>
      <c r="CF45" s="1308"/>
      <c r="CG45" s="1308"/>
      <c r="CH45" s="1308"/>
      <c r="CI45" s="1308"/>
      <c r="CJ45" s="1308"/>
      <c r="CK45" s="1308"/>
      <c r="CL45" s="1308"/>
      <c r="CM45" s="1308"/>
      <c r="CN45" s="1308"/>
      <c r="CO45" s="1308"/>
      <c r="CP45" s="1308"/>
      <c r="CQ45" s="1308"/>
      <c r="CR45" s="1308"/>
      <c r="CS45" s="1308"/>
      <c r="CT45" s="1308"/>
      <c r="CU45" s="1308"/>
      <c r="CV45" s="1308"/>
      <c r="CW45" s="1308"/>
      <c r="CX45" s="1308"/>
      <c r="CY45" s="1308"/>
      <c r="CZ45" s="1308"/>
      <c r="DA45" s="1308"/>
      <c r="DB45" s="1308"/>
      <c r="DC45" s="1309"/>
    </row>
    <row r="46" spans="2:109" x14ac:dyDescent="0.15">
      <c r="B46" s="394"/>
      <c r="AN46" s="1307"/>
      <c r="AO46" s="1308"/>
      <c r="AP46" s="1308"/>
      <c r="AQ46" s="1308"/>
      <c r="AR46" s="1308"/>
      <c r="AS46" s="1308"/>
      <c r="AT46" s="1308"/>
      <c r="AU46" s="1308"/>
      <c r="AV46" s="1308"/>
      <c r="AW46" s="1308"/>
      <c r="AX46" s="1308"/>
      <c r="AY46" s="1308"/>
      <c r="AZ46" s="1308"/>
      <c r="BA46" s="1308"/>
      <c r="BB46" s="1308"/>
      <c r="BC46" s="1308"/>
      <c r="BD46" s="1308"/>
      <c r="BE46" s="1308"/>
      <c r="BF46" s="1308"/>
      <c r="BG46" s="1308"/>
      <c r="BH46" s="1308"/>
      <c r="BI46" s="1308"/>
      <c r="BJ46" s="1308"/>
      <c r="BK46" s="1308"/>
      <c r="BL46" s="1308"/>
      <c r="BM46" s="1308"/>
      <c r="BN46" s="1308"/>
      <c r="BO46" s="1308"/>
      <c r="BP46" s="1308"/>
      <c r="BQ46" s="1308"/>
      <c r="BR46" s="1308"/>
      <c r="BS46" s="1308"/>
      <c r="BT46" s="1308"/>
      <c r="BU46" s="1308"/>
      <c r="BV46" s="1308"/>
      <c r="BW46" s="1308"/>
      <c r="BX46" s="1308"/>
      <c r="BY46" s="1308"/>
      <c r="BZ46" s="1308"/>
      <c r="CA46" s="1308"/>
      <c r="CB46" s="1308"/>
      <c r="CC46" s="1308"/>
      <c r="CD46" s="1308"/>
      <c r="CE46" s="1308"/>
      <c r="CF46" s="1308"/>
      <c r="CG46" s="1308"/>
      <c r="CH46" s="1308"/>
      <c r="CI46" s="1308"/>
      <c r="CJ46" s="1308"/>
      <c r="CK46" s="1308"/>
      <c r="CL46" s="1308"/>
      <c r="CM46" s="1308"/>
      <c r="CN46" s="1308"/>
      <c r="CO46" s="1308"/>
      <c r="CP46" s="1308"/>
      <c r="CQ46" s="1308"/>
      <c r="CR46" s="1308"/>
      <c r="CS46" s="1308"/>
      <c r="CT46" s="1308"/>
      <c r="CU46" s="1308"/>
      <c r="CV46" s="1308"/>
      <c r="CW46" s="1308"/>
      <c r="CX46" s="1308"/>
      <c r="CY46" s="1308"/>
      <c r="CZ46" s="1308"/>
      <c r="DA46" s="1308"/>
      <c r="DB46" s="1308"/>
      <c r="DC46" s="1309"/>
    </row>
    <row r="47" spans="2:109" x14ac:dyDescent="0.15">
      <c r="B47" s="394"/>
      <c r="AN47" s="1310"/>
      <c r="AO47" s="1311"/>
      <c r="AP47" s="1311"/>
      <c r="AQ47" s="1311"/>
      <c r="AR47" s="1311"/>
      <c r="AS47" s="1311"/>
      <c r="AT47" s="1311"/>
      <c r="AU47" s="1311"/>
      <c r="AV47" s="1311"/>
      <c r="AW47" s="1311"/>
      <c r="AX47" s="1311"/>
      <c r="AY47" s="1311"/>
      <c r="AZ47" s="1311"/>
      <c r="BA47" s="1311"/>
      <c r="BB47" s="1311"/>
      <c r="BC47" s="1311"/>
      <c r="BD47" s="1311"/>
      <c r="BE47" s="1311"/>
      <c r="BF47" s="1311"/>
      <c r="BG47" s="1311"/>
      <c r="BH47" s="1311"/>
      <c r="BI47" s="1311"/>
      <c r="BJ47" s="1311"/>
      <c r="BK47" s="1311"/>
      <c r="BL47" s="1311"/>
      <c r="BM47" s="1311"/>
      <c r="BN47" s="1311"/>
      <c r="BO47" s="1311"/>
      <c r="BP47" s="1311"/>
      <c r="BQ47" s="1311"/>
      <c r="BR47" s="1311"/>
      <c r="BS47" s="1311"/>
      <c r="BT47" s="1311"/>
      <c r="BU47" s="1311"/>
      <c r="BV47" s="1311"/>
      <c r="BW47" s="1311"/>
      <c r="BX47" s="1311"/>
      <c r="BY47" s="1311"/>
      <c r="BZ47" s="1311"/>
      <c r="CA47" s="1311"/>
      <c r="CB47" s="1311"/>
      <c r="CC47" s="1311"/>
      <c r="CD47" s="1311"/>
      <c r="CE47" s="1311"/>
      <c r="CF47" s="1311"/>
      <c r="CG47" s="1311"/>
      <c r="CH47" s="1311"/>
      <c r="CI47" s="1311"/>
      <c r="CJ47" s="1311"/>
      <c r="CK47" s="1311"/>
      <c r="CL47" s="1311"/>
      <c r="CM47" s="1311"/>
      <c r="CN47" s="1311"/>
      <c r="CO47" s="1311"/>
      <c r="CP47" s="1311"/>
      <c r="CQ47" s="1311"/>
      <c r="CR47" s="1311"/>
      <c r="CS47" s="1311"/>
      <c r="CT47" s="1311"/>
      <c r="CU47" s="1311"/>
      <c r="CV47" s="1311"/>
      <c r="CW47" s="1311"/>
      <c r="CX47" s="1311"/>
      <c r="CY47" s="1311"/>
      <c r="CZ47" s="1311"/>
      <c r="DA47" s="1311"/>
      <c r="DB47" s="1311"/>
      <c r="DC47" s="131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623</v>
      </c>
    </row>
    <row r="50" spans="1:109" x14ac:dyDescent="0.15">
      <c r="B50" s="394"/>
      <c r="G50" s="1313"/>
      <c r="H50" s="1313"/>
      <c r="I50" s="1313"/>
      <c r="J50" s="1313"/>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7" t="s">
        <v>415</v>
      </c>
      <c r="BQ50" s="1317"/>
      <c r="BR50" s="1317"/>
      <c r="BS50" s="1317"/>
      <c r="BT50" s="1317"/>
      <c r="BU50" s="1317"/>
      <c r="BV50" s="1317"/>
      <c r="BW50" s="1317"/>
      <c r="BX50" s="1317" t="s">
        <v>416</v>
      </c>
      <c r="BY50" s="1317"/>
      <c r="BZ50" s="1317"/>
      <c r="CA50" s="1317"/>
      <c r="CB50" s="1317"/>
      <c r="CC50" s="1317"/>
      <c r="CD50" s="1317"/>
      <c r="CE50" s="1317"/>
      <c r="CF50" s="1317" t="s">
        <v>417</v>
      </c>
      <c r="CG50" s="1317"/>
      <c r="CH50" s="1317"/>
      <c r="CI50" s="1317"/>
      <c r="CJ50" s="1317"/>
      <c r="CK50" s="1317"/>
      <c r="CL50" s="1317"/>
      <c r="CM50" s="1317"/>
      <c r="CN50" s="1317" t="s">
        <v>418</v>
      </c>
      <c r="CO50" s="1317"/>
      <c r="CP50" s="1317"/>
      <c r="CQ50" s="1317"/>
      <c r="CR50" s="1317"/>
      <c r="CS50" s="1317"/>
      <c r="CT50" s="1317"/>
      <c r="CU50" s="1317"/>
      <c r="CV50" s="1317" t="s">
        <v>419</v>
      </c>
      <c r="CW50" s="1317"/>
      <c r="CX50" s="1317"/>
      <c r="CY50" s="1317"/>
      <c r="CZ50" s="1317"/>
      <c r="DA50" s="1317"/>
      <c r="DB50" s="1317"/>
      <c r="DC50" s="1317"/>
    </row>
    <row r="51" spans="1:109" ht="13.5" customHeight="1" x14ac:dyDescent="0.15">
      <c r="B51" s="394"/>
      <c r="G51" s="1324"/>
      <c r="H51" s="1324"/>
      <c r="I51" s="1322"/>
      <c r="J51" s="1322"/>
      <c r="K51" s="1319"/>
      <c r="L51" s="1319"/>
      <c r="M51" s="1319"/>
      <c r="N51" s="1319"/>
      <c r="AM51" s="403"/>
      <c r="AN51" s="1320" t="s">
        <v>624</v>
      </c>
      <c r="AO51" s="1320"/>
      <c r="AP51" s="1320"/>
      <c r="AQ51" s="1320"/>
      <c r="AR51" s="1320"/>
      <c r="AS51" s="1320"/>
      <c r="AT51" s="1320"/>
      <c r="AU51" s="1320"/>
      <c r="AV51" s="1320"/>
      <c r="AW51" s="1320"/>
      <c r="AX51" s="1320"/>
      <c r="AY51" s="1320"/>
      <c r="AZ51" s="1320"/>
      <c r="BA51" s="1320"/>
      <c r="BB51" s="1320" t="s">
        <v>625</v>
      </c>
      <c r="BC51" s="1320"/>
      <c r="BD51" s="1320"/>
      <c r="BE51" s="1320"/>
      <c r="BF51" s="1320"/>
      <c r="BG51" s="1320"/>
      <c r="BH51" s="1320"/>
      <c r="BI51" s="1320"/>
      <c r="BJ51" s="1320"/>
      <c r="BK51" s="1320"/>
      <c r="BL51" s="1320"/>
      <c r="BM51" s="1320"/>
      <c r="BN51" s="1320"/>
      <c r="BO51" s="1320"/>
      <c r="BP51" s="1321"/>
      <c r="BQ51" s="1318"/>
      <c r="BR51" s="1318"/>
      <c r="BS51" s="1318"/>
      <c r="BT51" s="1318"/>
      <c r="BU51" s="1318"/>
      <c r="BV51" s="1318"/>
      <c r="BW51" s="1318"/>
      <c r="BX51" s="1321"/>
      <c r="BY51" s="1318"/>
      <c r="BZ51" s="1318"/>
      <c r="CA51" s="1318"/>
      <c r="CB51" s="1318"/>
      <c r="CC51" s="1318"/>
      <c r="CD51" s="1318"/>
      <c r="CE51" s="1318"/>
      <c r="CF51" s="1318">
        <v>39.799999999999997</v>
      </c>
      <c r="CG51" s="1318"/>
      <c r="CH51" s="1318"/>
      <c r="CI51" s="1318"/>
      <c r="CJ51" s="1318"/>
      <c r="CK51" s="1318"/>
      <c r="CL51" s="1318"/>
      <c r="CM51" s="1318"/>
      <c r="CN51" s="1318">
        <v>30.5</v>
      </c>
      <c r="CO51" s="1318"/>
      <c r="CP51" s="1318"/>
      <c r="CQ51" s="1318"/>
      <c r="CR51" s="1318"/>
      <c r="CS51" s="1318"/>
      <c r="CT51" s="1318"/>
      <c r="CU51" s="1318"/>
      <c r="CV51" s="1318">
        <v>16.100000000000001</v>
      </c>
      <c r="CW51" s="1318"/>
      <c r="CX51" s="1318"/>
      <c r="CY51" s="1318"/>
      <c r="CZ51" s="1318"/>
      <c r="DA51" s="1318"/>
      <c r="DB51" s="1318"/>
      <c r="DC51" s="1318"/>
    </row>
    <row r="52" spans="1:109" x14ac:dyDescent="0.15">
      <c r="B52" s="394"/>
      <c r="G52" s="1324"/>
      <c r="H52" s="1324"/>
      <c r="I52" s="1322"/>
      <c r="J52" s="1322"/>
      <c r="K52" s="1319"/>
      <c r="L52" s="1319"/>
      <c r="M52" s="1319"/>
      <c r="N52" s="1319"/>
      <c r="AM52" s="403"/>
      <c r="AN52" s="1320"/>
      <c r="AO52" s="1320"/>
      <c r="AP52" s="1320"/>
      <c r="AQ52" s="1320"/>
      <c r="AR52" s="1320"/>
      <c r="AS52" s="1320"/>
      <c r="AT52" s="1320"/>
      <c r="AU52" s="1320"/>
      <c r="AV52" s="1320"/>
      <c r="AW52" s="1320"/>
      <c r="AX52" s="1320"/>
      <c r="AY52" s="1320"/>
      <c r="AZ52" s="1320"/>
      <c r="BA52" s="1320"/>
      <c r="BB52" s="1320"/>
      <c r="BC52" s="1320"/>
      <c r="BD52" s="1320"/>
      <c r="BE52" s="1320"/>
      <c r="BF52" s="1320"/>
      <c r="BG52" s="1320"/>
      <c r="BH52" s="1320"/>
      <c r="BI52" s="1320"/>
      <c r="BJ52" s="1320"/>
      <c r="BK52" s="1320"/>
      <c r="BL52" s="1320"/>
      <c r="BM52" s="1320"/>
      <c r="BN52" s="1320"/>
      <c r="BO52" s="1320"/>
      <c r="BP52" s="1318"/>
      <c r="BQ52" s="1318"/>
      <c r="BR52" s="1318"/>
      <c r="BS52" s="1318"/>
      <c r="BT52" s="1318"/>
      <c r="BU52" s="1318"/>
      <c r="BV52" s="1318"/>
      <c r="BW52" s="1318"/>
      <c r="BX52" s="1318"/>
      <c r="BY52" s="1318"/>
      <c r="BZ52" s="1318"/>
      <c r="CA52" s="1318"/>
      <c r="CB52" s="1318"/>
      <c r="CC52" s="1318"/>
      <c r="CD52" s="1318"/>
      <c r="CE52" s="1318"/>
      <c r="CF52" s="1318"/>
      <c r="CG52" s="1318"/>
      <c r="CH52" s="1318"/>
      <c r="CI52" s="1318"/>
      <c r="CJ52" s="1318"/>
      <c r="CK52" s="1318"/>
      <c r="CL52" s="1318"/>
      <c r="CM52" s="1318"/>
      <c r="CN52" s="1318"/>
      <c r="CO52" s="1318"/>
      <c r="CP52" s="1318"/>
      <c r="CQ52" s="1318"/>
      <c r="CR52" s="1318"/>
      <c r="CS52" s="1318"/>
      <c r="CT52" s="1318"/>
      <c r="CU52" s="1318"/>
      <c r="CV52" s="1318"/>
      <c r="CW52" s="1318"/>
      <c r="CX52" s="1318"/>
      <c r="CY52" s="1318"/>
      <c r="CZ52" s="1318"/>
      <c r="DA52" s="1318"/>
      <c r="DB52" s="1318"/>
      <c r="DC52" s="1318"/>
    </row>
    <row r="53" spans="1:109" x14ac:dyDescent="0.15">
      <c r="A53" s="402"/>
      <c r="B53" s="394"/>
      <c r="G53" s="1324"/>
      <c r="H53" s="1324"/>
      <c r="I53" s="1313"/>
      <c r="J53" s="1313"/>
      <c r="K53" s="1319"/>
      <c r="L53" s="1319"/>
      <c r="M53" s="1319"/>
      <c r="N53" s="1319"/>
      <c r="AM53" s="403"/>
      <c r="AN53" s="1320"/>
      <c r="AO53" s="1320"/>
      <c r="AP53" s="1320"/>
      <c r="AQ53" s="1320"/>
      <c r="AR53" s="1320"/>
      <c r="AS53" s="1320"/>
      <c r="AT53" s="1320"/>
      <c r="AU53" s="1320"/>
      <c r="AV53" s="1320"/>
      <c r="AW53" s="1320"/>
      <c r="AX53" s="1320"/>
      <c r="AY53" s="1320"/>
      <c r="AZ53" s="1320"/>
      <c r="BA53" s="1320"/>
      <c r="BB53" s="1320" t="s">
        <v>626</v>
      </c>
      <c r="BC53" s="1320"/>
      <c r="BD53" s="1320"/>
      <c r="BE53" s="1320"/>
      <c r="BF53" s="1320"/>
      <c r="BG53" s="1320"/>
      <c r="BH53" s="1320"/>
      <c r="BI53" s="1320"/>
      <c r="BJ53" s="1320"/>
      <c r="BK53" s="1320"/>
      <c r="BL53" s="1320"/>
      <c r="BM53" s="1320"/>
      <c r="BN53" s="1320"/>
      <c r="BO53" s="1320"/>
      <c r="BP53" s="1321"/>
      <c r="BQ53" s="1318"/>
      <c r="BR53" s="1318"/>
      <c r="BS53" s="1318"/>
      <c r="BT53" s="1318"/>
      <c r="BU53" s="1318"/>
      <c r="BV53" s="1318"/>
      <c r="BW53" s="1318"/>
      <c r="BX53" s="1321"/>
      <c r="BY53" s="1318"/>
      <c r="BZ53" s="1318"/>
      <c r="CA53" s="1318"/>
      <c r="CB53" s="1318"/>
      <c r="CC53" s="1318"/>
      <c r="CD53" s="1318"/>
      <c r="CE53" s="1318"/>
      <c r="CF53" s="1318">
        <v>55.4</v>
      </c>
      <c r="CG53" s="1318"/>
      <c r="CH53" s="1318"/>
      <c r="CI53" s="1318"/>
      <c r="CJ53" s="1318"/>
      <c r="CK53" s="1318"/>
      <c r="CL53" s="1318"/>
      <c r="CM53" s="1318"/>
      <c r="CN53" s="1318">
        <v>56.8</v>
      </c>
      <c r="CO53" s="1318"/>
      <c r="CP53" s="1318"/>
      <c r="CQ53" s="1318"/>
      <c r="CR53" s="1318"/>
      <c r="CS53" s="1318"/>
      <c r="CT53" s="1318"/>
      <c r="CU53" s="1318"/>
      <c r="CV53" s="1318">
        <v>57.8</v>
      </c>
      <c r="CW53" s="1318"/>
      <c r="CX53" s="1318"/>
      <c r="CY53" s="1318"/>
      <c r="CZ53" s="1318"/>
      <c r="DA53" s="1318"/>
      <c r="DB53" s="1318"/>
      <c r="DC53" s="1318"/>
    </row>
    <row r="54" spans="1:109" x14ac:dyDescent="0.15">
      <c r="A54" s="402"/>
      <c r="B54" s="394"/>
      <c r="G54" s="1324"/>
      <c r="H54" s="1324"/>
      <c r="I54" s="1313"/>
      <c r="J54" s="1313"/>
      <c r="K54" s="1319"/>
      <c r="L54" s="1319"/>
      <c r="M54" s="1319"/>
      <c r="N54" s="1319"/>
      <c r="AM54" s="403"/>
      <c r="AN54" s="1320"/>
      <c r="AO54" s="1320"/>
      <c r="AP54" s="1320"/>
      <c r="AQ54" s="1320"/>
      <c r="AR54" s="1320"/>
      <c r="AS54" s="1320"/>
      <c r="AT54" s="1320"/>
      <c r="AU54" s="1320"/>
      <c r="AV54" s="1320"/>
      <c r="AW54" s="1320"/>
      <c r="AX54" s="1320"/>
      <c r="AY54" s="1320"/>
      <c r="AZ54" s="1320"/>
      <c r="BA54" s="1320"/>
      <c r="BB54" s="1320"/>
      <c r="BC54" s="1320"/>
      <c r="BD54" s="1320"/>
      <c r="BE54" s="1320"/>
      <c r="BF54" s="1320"/>
      <c r="BG54" s="1320"/>
      <c r="BH54" s="1320"/>
      <c r="BI54" s="1320"/>
      <c r="BJ54" s="1320"/>
      <c r="BK54" s="1320"/>
      <c r="BL54" s="1320"/>
      <c r="BM54" s="1320"/>
      <c r="BN54" s="1320"/>
      <c r="BO54" s="1320"/>
      <c r="BP54" s="1318"/>
      <c r="BQ54" s="1318"/>
      <c r="BR54" s="1318"/>
      <c r="BS54" s="1318"/>
      <c r="BT54" s="1318"/>
      <c r="BU54" s="1318"/>
      <c r="BV54" s="1318"/>
      <c r="BW54" s="1318"/>
      <c r="BX54" s="1318"/>
      <c r="BY54" s="1318"/>
      <c r="BZ54" s="1318"/>
      <c r="CA54" s="1318"/>
      <c r="CB54" s="1318"/>
      <c r="CC54" s="1318"/>
      <c r="CD54" s="1318"/>
      <c r="CE54" s="1318"/>
      <c r="CF54" s="1318"/>
      <c r="CG54" s="1318"/>
      <c r="CH54" s="1318"/>
      <c r="CI54" s="1318"/>
      <c r="CJ54" s="1318"/>
      <c r="CK54" s="1318"/>
      <c r="CL54" s="1318"/>
      <c r="CM54" s="1318"/>
      <c r="CN54" s="1318"/>
      <c r="CO54" s="1318"/>
      <c r="CP54" s="1318"/>
      <c r="CQ54" s="1318"/>
      <c r="CR54" s="1318"/>
      <c r="CS54" s="1318"/>
      <c r="CT54" s="1318"/>
      <c r="CU54" s="1318"/>
      <c r="CV54" s="1318"/>
      <c r="CW54" s="1318"/>
      <c r="CX54" s="1318"/>
      <c r="CY54" s="1318"/>
      <c r="CZ54" s="1318"/>
      <c r="DA54" s="1318"/>
      <c r="DB54" s="1318"/>
      <c r="DC54" s="1318"/>
    </row>
    <row r="55" spans="1:109" x14ac:dyDescent="0.15">
      <c r="A55" s="402"/>
      <c r="B55" s="394"/>
      <c r="G55" s="1313"/>
      <c r="H55" s="1313"/>
      <c r="I55" s="1313"/>
      <c r="J55" s="1313"/>
      <c r="K55" s="1319"/>
      <c r="L55" s="1319"/>
      <c r="M55" s="1319"/>
      <c r="N55" s="1319"/>
      <c r="AN55" s="1317" t="s">
        <v>627</v>
      </c>
      <c r="AO55" s="1317"/>
      <c r="AP55" s="1317"/>
      <c r="AQ55" s="1317"/>
      <c r="AR55" s="1317"/>
      <c r="AS55" s="1317"/>
      <c r="AT55" s="1317"/>
      <c r="AU55" s="1317"/>
      <c r="AV55" s="1317"/>
      <c r="AW55" s="1317"/>
      <c r="AX55" s="1317"/>
      <c r="AY55" s="1317"/>
      <c r="AZ55" s="1317"/>
      <c r="BA55" s="1317"/>
      <c r="BB55" s="1320" t="s">
        <v>625</v>
      </c>
      <c r="BC55" s="1320"/>
      <c r="BD55" s="1320"/>
      <c r="BE55" s="1320"/>
      <c r="BF55" s="1320"/>
      <c r="BG55" s="1320"/>
      <c r="BH55" s="1320"/>
      <c r="BI55" s="1320"/>
      <c r="BJ55" s="1320"/>
      <c r="BK55" s="1320"/>
      <c r="BL55" s="1320"/>
      <c r="BM55" s="1320"/>
      <c r="BN55" s="1320"/>
      <c r="BO55" s="1320"/>
      <c r="BP55" s="1321"/>
      <c r="BQ55" s="1318"/>
      <c r="BR55" s="1318"/>
      <c r="BS55" s="1318"/>
      <c r="BT55" s="1318"/>
      <c r="BU55" s="1318"/>
      <c r="BV55" s="1318"/>
      <c r="BW55" s="1318"/>
      <c r="BX55" s="1321"/>
      <c r="BY55" s="1318"/>
      <c r="BZ55" s="1318"/>
      <c r="CA55" s="1318"/>
      <c r="CB55" s="1318"/>
      <c r="CC55" s="1318"/>
      <c r="CD55" s="1318"/>
      <c r="CE55" s="1318"/>
      <c r="CF55" s="1318">
        <v>31</v>
      </c>
      <c r="CG55" s="1318"/>
      <c r="CH55" s="1318"/>
      <c r="CI55" s="1318"/>
      <c r="CJ55" s="1318"/>
      <c r="CK55" s="1318"/>
      <c r="CL55" s="1318"/>
      <c r="CM55" s="1318"/>
      <c r="CN55" s="1318">
        <v>30</v>
      </c>
      <c r="CO55" s="1318"/>
      <c r="CP55" s="1318"/>
      <c r="CQ55" s="1318"/>
      <c r="CR55" s="1318"/>
      <c r="CS55" s="1318"/>
      <c r="CT55" s="1318"/>
      <c r="CU55" s="1318"/>
      <c r="CV55" s="1318">
        <v>34</v>
      </c>
      <c r="CW55" s="1318"/>
      <c r="CX55" s="1318"/>
      <c r="CY55" s="1318"/>
      <c r="CZ55" s="1318"/>
      <c r="DA55" s="1318"/>
      <c r="DB55" s="1318"/>
      <c r="DC55" s="1318"/>
    </row>
    <row r="56" spans="1:109" x14ac:dyDescent="0.15">
      <c r="A56" s="402"/>
      <c r="B56" s="394"/>
      <c r="G56" s="1313"/>
      <c r="H56" s="1313"/>
      <c r="I56" s="1313"/>
      <c r="J56" s="1313"/>
      <c r="K56" s="1319"/>
      <c r="L56" s="1319"/>
      <c r="M56" s="1319"/>
      <c r="N56" s="1319"/>
      <c r="AN56" s="1317"/>
      <c r="AO56" s="1317"/>
      <c r="AP56" s="1317"/>
      <c r="AQ56" s="1317"/>
      <c r="AR56" s="1317"/>
      <c r="AS56" s="1317"/>
      <c r="AT56" s="1317"/>
      <c r="AU56" s="1317"/>
      <c r="AV56" s="1317"/>
      <c r="AW56" s="1317"/>
      <c r="AX56" s="1317"/>
      <c r="AY56" s="1317"/>
      <c r="AZ56" s="1317"/>
      <c r="BA56" s="1317"/>
      <c r="BB56" s="1320"/>
      <c r="BC56" s="1320"/>
      <c r="BD56" s="1320"/>
      <c r="BE56" s="1320"/>
      <c r="BF56" s="1320"/>
      <c r="BG56" s="1320"/>
      <c r="BH56" s="1320"/>
      <c r="BI56" s="1320"/>
      <c r="BJ56" s="1320"/>
      <c r="BK56" s="1320"/>
      <c r="BL56" s="1320"/>
      <c r="BM56" s="1320"/>
      <c r="BN56" s="1320"/>
      <c r="BO56" s="1320"/>
      <c r="BP56" s="1318"/>
      <c r="BQ56" s="1318"/>
      <c r="BR56" s="1318"/>
      <c r="BS56" s="1318"/>
      <c r="BT56" s="1318"/>
      <c r="BU56" s="1318"/>
      <c r="BV56" s="1318"/>
      <c r="BW56" s="1318"/>
      <c r="BX56" s="1318"/>
      <c r="BY56" s="1318"/>
      <c r="BZ56" s="1318"/>
      <c r="CA56" s="1318"/>
      <c r="CB56" s="1318"/>
      <c r="CC56" s="1318"/>
      <c r="CD56" s="1318"/>
      <c r="CE56" s="1318"/>
      <c r="CF56" s="1318"/>
      <c r="CG56" s="1318"/>
      <c r="CH56" s="1318"/>
      <c r="CI56" s="1318"/>
      <c r="CJ56" s="1318"/>
      <c r="CK56" s="1318"/>
      <c r="CL56" s="1318"/>
      <c r="CM56" s="1318"/>
      <c r="CN56" s="1318"/>
      <c r="CO56" s="1318"/>
      <c r="CP56" s="1318"/>
      <c r="CQ56" s="1318"/>
      <c r="CR56" s="1318"/>
      <c r="CS56" s="1318"/>
      <c r="CT56" s="1318"/>
      <c r="CU56" s="1318"/>
      <c r="CV56" s="1318"/>
      <c r="CW56" s="1318"/>
      <c r="CX56" s="1318"/>
      <c r="CY56" s="1318"/>
      <c r="CZ56" s="1318"/>
      <c r="DA56" s="1318"/>
      <c r="DB56" s="1318"/>
      <c r="DC56" s="1318"/>
    </row>
    <row r="57" spans="1:109" s="402" customFormat="1" x14ac:dyDescent="0.15">
      <c r="B57" s="406"/>
      <c r="G57" s="1313"/>
      <c r="H57" s="1313"/>
      <c r="I57" s="1323"/>
      <c r="J57" s="1323"/>
      <c r="K57" s="1319"/>
      <c r="L57" s="1319"/>
      <c r="M57" s="1319"/>
      <c r="N57" s="1319"/>
      <c r="AM57" s="387"/>
      <c r="AN57" s="1317"/>
      <c r="AO57" s="1317"/>
      <c r="AP57" s="1317"/>
      <c r="AQ57" s="1317"/>
      <c r="AR57" s="1317"/>
      <c r="AS57" s="1317"/>
      <c r="AT57" s="1317"/>
      <c r="AU57" s="1317"/>
      <c r="AV57" s="1317"/>
      <c r="AW57" s="1317"/>
      <c r="AX57" s="1317"/>
      <c r="AY57" s="1317"/>
      <c r="AZ57" s="1317"/>
      <c r="BA57" s="1317"/>
      <c r="BB57" s="1320" t="s">
        <v>626</v>
      </c>
      <c r="BC57" s="1320"/>
      <c r="BD57" s="1320"/>
      <c r="BE57" s="1320"/>
      <c r="BF57" s="1320"/>
      <c r="BG57" s="1320"/>
      <c r="BH57" s="1320"/>
      <c r="BI57" s="1320"/>
      <c r="BJ57" s="1320"/>
      <c r="BK57" s="1320"/>
      <c r="BL57" s="1320"/>
      <c r="BM57" s="1320"/>
      <c r="BN57" s="1320"/>
      <c r="BO57" s="1320"/>
      <c r="BP57" s="1321"/>
      <c r="BQ57" s="1318"/>
      <c r="BR57" s="1318"/>
      <c r="BS57" s="1318"/>
      <c r="BT57" s="1318"/>
      <c r="BU57" s="1318"/>
      <c r="BV57" s="1318"/>
      <c r="BW57" s="1318"/>
      <c r="BX57" s="1321"/>
      <c r="BY57" s="1318"/>
      <c r="BZ57" s="1318"/>
      <c r="CA57" s="1318"/>
      <c r="CB57" s="1318"/>
      <c r="CC57" s="1318"/>
      <c r="CD57" s="1318"/>
      <c r="CE57" s="1318"/>
      <c r="CF57" s="1318">
        <v>57.4</v>
      </c>
      <c r="CG57" s="1318"/>
      <c r="CH57" s="1318"/>
      <c r="CI57" s="1318"/>
      <c r="CJ57" s="1318"/>
      <c r="CK57" s="1318"/>
      <c r="CL57" s="1318"/>
      <c r="CM57" s="1318"/>
      <c r="CN57" s="1318">
        <v>58.3</v>
      </c>
      <c r="CO57" s="1318"/>
      <c r="CP57" s="1318"/>
      <c r="CQ57" s="1318"/>
      <c r="CR57" s="1318"/>
      <c r="CS57" s="1318"/>
      <c r="CT57" s="1318"/>
      <c r="CU57" s="1318"/>
      <c r="CV57" s="1318">
        <v>60.8</v>
      </c>
      <c r="CW57" s="1318"/>
      <c r="CX57" s="1318"/>
      <c r="CY57" s="1318"/>
      <c r="CZ57" s="1318"/>
      <c r="DA57" s="1318"/>
      <c r="DB57" s="1318"/>
      <c r="DC57" s="1318"/>
      <c r="DD57" s="407"/>
      <c r="DE57" s="406"/>
    </row>
    <row r="58" spans="1:109" s="402" customFormat="1" x14ac:dyDescent="0.15">
      <c r="A58" s="387"/>
      <c r="B58" s="406"/>
      <c r="G58" s="1313"/>
      <c r="H58" s="1313"/>
      <c r="I58" s="1323"/>
      <c r="J58" s="1323"/>
      <c r="K58" s="1319"/>
      <c r="L58" s="1319"/>
      <c r="M58" s="1319"/>
      <c r="N58" s="1319"/>
      <c r="AM58" s="387"/>
      <c r="AN58" s="1317"/>
      <c r="AO58" s="1317"/>
      <c r="AP58" s="1317"/>
      <c r="AQ58" s="1317"/>
      <c r="AR58" s="1317"/>
      <c r="AS58" s="1317"/>
      <c r="AT58" s="1317"/>
      <c r="AU58" s="1317"/>
      <c r="AV58" s="1317"/>
      <c r="AW58" s="1317"/>
      <c r="AX58" s="1317"/>
      <c r="AY58" s="1317"/>
      <c r="AZ58" s="1317"/>
      <c r="BA58" s="1317"/>
      <c r="BB58" s="1320"/>
      <c r="BC58" s="1320"/>
      <c r="BD58" s="1320"/>
      <c r="BE58" s="1320"/>
      <c r="BF58" s="1320"/>
      <c r="BG58" s="1320"/>
      <c r="BH58" s="1320"/>
      <c r="BI58" s="1320"/>
      <c r="BJ58" s="1320"/>
      <c r="BK58" s="1320"/>
      <c r="BL58" s="1320"/>
      <c r="BM58" s="1320"/>
      <c r="BN58" s="1320"/>
      <c r="BO58" s="1320"/>
      <c r="BP58" s="1318"/>
      <c r="BQ58" s="1318"/>
      <c r="BR58" s="1318"/>
      <c r="BS58" s="1318"/>
      <c r="BT58" s="1318"/>
      <c r="BU58" s="1318"/>
      <c r="BV58" s="1318"/>
      <c r="BW58" s="1318"/>
      <c r="BX58" s="1318"/>
      <c r="BY58" s="1318"/>
      <c r="BZ58" s="1318"/>
      <c r="CA58" s="1318"/>
      <c r="CB58" s="1318"/>
      <c r="CC58" s="1318"/>
      <c r="CD58" s="1318"/>
      <c r="CE58" s="1318"/>
      <c r="CF58" s="1318"/>
      <c r="CG58" s="1318"/>
      <c r="CH58" s="1318"/>
      <c r="CI58" s="1318"/>
      <c r="CJ58" s="1318"/>
      <c r="CK58" s="1318"/>
      <c r="CL58" s="1318"/>
      <c r="CM58" s="1318"/>
      <c r="CN58" s="1318"/>
      <c r="CO58" s="1318"/>
      <c r="CP58" s="1318"/>
      <c r="CQ58" s="1318"/>
      <c r="CR58" s="1318"/>
      <c r="CS58" s="1318"/>
      <c r="CT58" s="1318"/>
      <c r="CU58" s="1318"/>
      <c r="CV58" s="1318"/>
      <c r="CW58" s="1318"/>
      <c r="CX58" s="1318"/>
      <c r="CY58" s="1318"/>
      <c r="CZ58" s="1318"/>
      <c r="DA58" s="1318"/>
      <c r="DB58" s="1318"/>
      <c r="DC58" s="131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628</v>
      </c>
    </row>
    <row r="64" spans="1:109" x14ac:dyDescent="0.15">
      <c r="B64" s="394"/>
      <c r="G64" s="401"/>
      <c r="I64" s="414"/>
      <c r="J64" s="414"/>
      <c r="K64" s="414"/>
      <c r="L64" s="414"/>
      <c r="M64" s="414"/>
      <c r="N64" s="415"/>
      <c r="AM64" s="401"/>
      <c r="AN64" s="401" t="s">
        <v>621</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04" t="s">
        <v>629</v>
      </c>
      <c r="AO65" s="1305"/>
      <c r="AP65" s="1305"/>
      <c r="AQ65" s="1305"/>
      <c r="AR65" s="1305"/>
      <c r="AS65" s="1305"/>
      <c r="AT65" s="1305"/>
      <c r="AU65" s="1305"/>
      <c r="AV65" s="1305"/>
      <c r="AW65" s="1305"/>
      <c r="AX65" s="1305"/>
      <c r="AY65" s="1305"/>
      <c r="AZ65" s="1305"/>
      <c r="BA65" s="1305"/>
      <c r="BB65" s="1305"/>
      <c r="BC65" s="1305"/>
      <c r="BD65" s="1305"/>
      <c r="BE65" s="1305"/>
      <c r="BF65" s="1305"/>
      <c r="BG65" s="1305"/>
      <c r="BH65" s="1305"/>
      <c r="BI65" s="1305"/>
      <c r="BJ65" s="1305"/>
      <c r="BK65" s="1305"/>
      <c r="BL65" s="1305"/>
      <c r="BM65" s="1305"/>
      <c r="BN65" s="1305"/>
      <c r="BO65" s="1305"/>
      <c r="BP65" s="1305"/>
      <c r="BQ65" s="1305"/>
      <c r="BR65" s="1305"/>
      <c r="BS65" s="1305"/>
      <c r="BT65" s="1305"/>
      <c r="BU65" s="1305"/>
      <c r="BV65" s="1305"/>
      <c r="BW65" s="1305"/>
      <c r="BX65" s="1305"/>
      <c r="BY65" s="1305"/>
      <c r="BZ65" s="1305"/>
      <c r="CA65" s="1305"/>
      <c r="CB65" s="1305"/>
      <c r="CC65" s="1305"/>
      <c r="CD65" s="1305"/>
      <c r="CE65" s="1305"/>
      <c r="CF65" s="1305"/>
      <c r="CG65" s="1305"/>
      <c r="CH65" s="1305"/>
      <c r="CI65" s="1305"/>
      <c r="CJ65" s="1305"/>
      <c r="CK65" s="1305"/>
      <c r="CL65" s="1305"/>
      <c r="CM65" s="1305"/>
      <c r="CN65" s="1305"/>
      <c r="CO65" s="1305"/>
      <c r="CP65" s="1305"/>
      <c r="CQ65" s="1305"/>
      <c r="CR65" s="1305"/>
      <c r="CS65" s="1305"/>
      <c r="CT65" s="1305"/>
      <c r="CU65" s="1305"/>
      <c r="CV65" s="1305"/>
      <c r="CW65" s="1305"/>
      <c r="CX65" s="1305"/>
      <c r="CY65" s="1305"/>
      <c r="CZ65" s="1305"/>
      <c r="DA65" s="1305"/>
      <c r="DB65" s="1305"/>
      <c r="DC65" s="1306"/>
    </row>
    <row r="66" spans="2:107" x14ac:dyDescent="0.15">
      <c r="B66" s="394"/>
      <c r="AN66" s="1307"/>
      <c r="AO66" s="1308"/>
      <c r="AP66" s="1308"/>
      <c r="AQ66" s="1308"/>
      <c r="AR66" s="1308"/>
      <c r="AS66" s="1308"/>
      <c r="AT66" s="1308"/>
      <c r="AU66" s="1308"/>
      <c r="AV66" s="1308"/>
      <c r="AW66" s="1308"/>
      <c r="AX66" s="1308"/>
      <c r="AY66" s="1308"/>
      <c r="AZ66" s="1308"/>
      <c r="BA66" s="1308"/>
      <c r="BB66" s="1308"/>
      <c r="BC66" s="1308"/>
      <c r="BD66" s="1308"/>
      <c r="BE66" s="1308"/>
      <c r="BF66" s="1308"/>
      <c r="BG66" s="1308"/>
      <c r="BH66" s="1308"/>
      <c r="BI66" s="1308"/>
      <c r="BJ66" s="1308"/>
      <c r="BK66" s="1308"/>
      <c r="BL66" s="1308"/>
      <c r="BM66" s="1308"/>
      <c r="BN66" s="1308"/>
      <c r="BO66" s="1308"/>
      <c r="BP66" s="1308"/>
      <c r="BQ66" s="1308"/>
      <c r="BR66" s="1308"/>
      <c r="BS66" s="1308"/>
      <c r="BT66" s="1308"/>
      <c r="BU66" s="1308"/>
      <c r="BV66" s="1308"/>
      <c r="BW66" s="1308"/>
      <c r="BX66" s="1308"/>
      <c r="BY66" s="1308"/>
      <c r="BZ66" s="1308"/>
      <c r="CA66" s="1308"/>
      <c r="CB66" s="1308"/>
      <c r="CC66" s="1308"/>
      <c r="CD66" s="1308"/>
      <c r="CE66" s="1308"/>
      <c r="CF66" s="1308"/>
      <c r="CG66" s="1308"/>
      <c r="CH66" s="1308"/>
      <c r="CI66" s="1308"/>
      <c r="CJ66" s="1308"/>
      <c r="CK66" s="1308"/>
      <c r="CL66" s="1308"/>
      <c r="CM66" s="1308"/>
      <c r="CN66" s="1308"/>
      <c r="CO66" s="1308"/>
      <c r="CP66" s="1308"/>
      <c r="CQ66" s="1308"/>
      <c r="CR66" s="1308"/>
      <c r="CS66" s="1308"/>
      <c r="CT66" s="1308"/>
      <c r="CU66" s="1308"/>
      <c r="CV66" s="1308"/>
      <c r="CW66" s="1308"/>
      <c r="CX66" s="1308"/>
      <c r="CY66" s="1308"/>
      <c r="CZ66" s="1308"/>
      <c r="DA66" s="1308"/>
      <c r="DB66" s="1308"/>
      <c r="DC66" s="1309"/>
    </row>
    <row r="67" spans="2:107" x14ac:dyDescent="0.15">
      <c r="B67" s="394"/>
      <c r="AN67" s="1307"/>
      <c r="AO67" s="1308"/>
      <c r="AP67" s="1308"/>
      <c r="AQ67" s="1308"/>
      <c r="AR67" s="1308"/>
      <c r="AS67" s="1308"/>
      <c r="AT67" s="1308"/>
      <c r="AU67" s="1308"/>
      <c r="AV67" s="1308"/>
      <c r="AW67" s="1308"/>
      <c r="AX67" s="1308"/>
      <c r="AY67" s="1308"/>
      <c r="AZ67" s="1308"/>
      <c r="BA67" s="1308"/>
      <c r="BB67" s="1308"/>
      <c r="BC67" s="1308"/>
      <c r="BD67" s="1308"/>
      <c r="BE67" s="1308"/>
      <c r="BF67" s="1308"/>
      <c r="BG67" s="1308"/>
      <c r="BH67" s="1308"/>
      <c r="BI67" s="1308"/>
      <c r="BJ67" s="1308"/>
      <c r="BK67" s="1308"/>
      <c r="BL67" s="1308"/>
      <c r="BM67" s="1308"/>
      <c r="BN67" s="1308"/>
      <c r="BO67" s="1308"/>
      <c r="BP67" s="1308"/>
      <c r="BQ67" s="1308"/>
      <c r="BR67" s="1308"/>
      <c r="BS67" s="1308"/>
      <c r="BT67" s="1308"/>
      <c r="BU67" s="1308"/>
      <c r="BV67" s="1308"/>
      <c r="BW67" s="1308"/>
      <c r="BX67" s="1308"/>
      <c r="BY67" s="1308"/>
      <c r="BZ67" s="1308"/>
      <c r="CA67" s="1308"/>
      <c r="CB67" s="1308"/>
      <c r="CC67" s="1308"/>
      <c r="CD67" s="1308"/>
      <c r="CE67" s="1308"/>
      <c r="CF67" s="1308"/>
      <c r="CG67" s="1308"/>
      <c r="CH67" s="1308"/>
      <c r="CI67" s="1308"/>
      <c r="CJ67" s="1308"/>
      <c r="CK67" s="1308"/>
      <c r="CL67" s="1308"/>
      <c r="CM67" s="1308"/>
      <c r="CN67" s="1308"/>
      <c r="CO67" s="1308"/>
      <c r="CP67" s="1308"/>
      <c r="CQ67" s="1308"/>
      <c r="CR67" s="1308"/>
      <c r="CS67" s="1308"/>
      <c r="CT67" s="1308"/>
      <c r="CU67" s="1308"/>
      <c r="CV67" s="1308"/>
      <c r="CW67" s="1308"/>
      <c r="CX67" s="1308"/>
      <c r="CY67" s="1308"/>
      <c r="CZ67" s="1308"/>
      <c r="DA67" s="1308"/>
      <c r="DB67" s="1308"/>
      <c r="DC67" s="1309"/>
    </row>
    <row r="68" spans="2:107" x14ac:dyDescent="0.15">
      <c r="B68" s="394"/>
      <c r="AN68" s="1307"/>
      <c r="AO68" s="1308"/>
      <c r="AP68" s="1308"/>
      <c r="AQ68" s="1308"/>
      <c r="AR68" s="1308"/>
      <c r="AS68" s="1308"/>
      <c r="AT68" s="1308"/>
      <c r="AU68" s="1308"/>
      <c r="AV68" s="1308"/>
      <c r="AW68" s="1308"/>
      <c r="AX68" s="1308"/>
      <c r="AY68" s="1308"/>
      <c r="AZ68" s="1308"/>
      <c r="BA68" s="1308"/>
      <c r="BB68" s="1308"/>
      <c r="BC68" s="1308"/>
      <c r="BD68" s="1308"/>
      <c r="BE68" s="1308"/>
      <c r="BF68" s="1308"/>
      <c r="BG68" s="1308"/>
      <c r="BH68" s="1308"/>
      <c r="BI68" s="1308"/>
      <c r="BJ68" s="1308"/>
      <c r="BK68" s="1308"/>
      <c r="BL68" s="1308"/>
      <c r="BM68" s="1308"/>
      <c r="BN68" s="1308"/>
      <c r="BO68" s="1308"/>
      <c r="BP68" s="1308"/>
      <c r="BQ68" s="1308"/>
      <c r="BR68" s="1308"/>
      <c r="BS68" s="1308"/>
      <c r="BT68" s="1308"/>
      <c r="BU68" s="1308"/>
      <c r="BV68" s="1308"/>
      <c r="BW68" s="1308"/>
      <c r="BX68" s="1308"/>
      <c r="BY68" s="1308"/>
      <c r="BZ68" s="1308"/>
      <c r="CA68" s="1308"/>
      <c r="CB68" s="1308"/>
      <c r="CC68" s="1308"/>
      <c r="CD68" s="1308"/>
      <c r="CE68" s="1308"/>
      <c r="CF68" s="1308"/>
      <c r="CG68" s="1308"/>
      <c r="CH68" s="1308"/>
      <c r="CI68" s="1308"/>
      <c r="CJ68" s="1308"/>
      <c r="CK68" s="1308"/>
      <c r="CL68" s="1308"/>
      <c r="CM68" s="1308"/>
      <c r="CN68" s="1308"/>
      <c r="CO68" s="1308"/>
      <c r="CP68" s="1308"/>
      <c r="CQ68" s="1308"/>
      <c r="CR68" s="1308"/>
      <c r="CS68" s="1308"/>
      <c r="CT68" s="1308"/>
      <c r="CU68" s="1308"/>
      <c r="CV68" s="1308"/>
      <c r="CW68" s="1308"/>
      <c r="CX68" s="1308"/>
      <c r="CY68" s="1308"/>
      <c r="CZ68" s="1308"/>
      <c r="DA68" s="1308"/>
      <c r="DB68" s="1308"/>
      <c r="DC68" s="1309"/>
    </row>
    <row r="69" spans="2:107" x14ac:dyDescent="0.15">
      <c r="B69" s="394"/>
      <c r="AN69" s="1310"/>
      <c r="AO69" s="1311"/>
      <c r="AP69" s="1311"/>
      <c r="AQ69" s="1311"/>
      <c r="AR69" s="1311"/>
      <c r="AS69" s="1311"/>
      <c r="AT69" s="1311"/>
      <c r="AU69" s="1311"/>
      <c r="AV69" s="1311"/>
      <c r="AW69" s="1311"/>
      <c r="AX69" s="1311"/>
      <c r="AY69" s="1311"/>
      <c r="AZ69" s="1311"/>
      <c r="BA69" s="1311"/>
      <c r="BB69" s="1311"/>
      <c r="BC69" s="1311"/>
      <c r="BD69" s="1311"/>
      <c r="BE69" s="1311"/>
      <c r="BF69" s="1311"/>
      <c r="BG69" s="1311"/>
      <c r="BH69" s="1311"/>
      <c r="BI69" s="1311"/>
      <c r="BJ69" s="1311"/>
      <c r="BK69" s="1311"/>
      <c r="BL69" s="1311"/>
      <c r="BM69" s="1311"/>
      <c r="BN69" s="1311"/>
      <c r="BO69" s="1311"/>
      <c r="BP69" s="1311"/>
      <c r="BQ69" s="1311"/>
      <c r="BR69" s="1311"/>
      <c r="BS69" s="1311"/>
      <c r="BT69" s="1311"/>
      <c r="BU69" s="1311"/>
      <c r="BV69" s="1311"/>
      <c r="BW69" s="1311"/>
      <c r="BX69" s="1311"/>
      <c r="BY69" s="1311"/>
      <c r="BZ69" s="1311"/>
      <c r="CA69" s="1311"/>
      <c r="CB69" s="1311"/>
      <c r="CC69" s="1311"/>
      <c r="CD69" s="1311"/>
      <c r="CE69" s="1311"/>
      <c r="CF69" s="1311"/>
      <c r="CG69" s="1311"/>
      <c r="CH69" s="1311"/>
      <c r="CI69" s="1311"/>
      <c r="CJ69" s="1311"/>
      <c r="CK69" s="1311"/>
      <c r="CL69" s="1311"/>
      <c r="CM69" s="1311"/>
      <c r="CN69" s="1311"/>
      <c r="CO69" s="1311"/>
      <c r="CP69" s="1311"/>
      <c r="CQ69" s="1311"/>
      <c r="CR69" s="1311"/>
      <c r="CS69" s="1311"/>
      <c r="CT69" s="1311"/>
      <c r="CU69" s="1311"/>
      <c r="CV69" s="1311"/>
      <c r="CW69" s="1311"/>
      <c r="CX69" s="1311"/>
      <c r="CY69" s="1311"/>
      <c r="CZ69" s="1311"/>
      <c r="DA69" s="1311"/>
      <c r="DB69" s="1311"/>
      <c r="DC69" s="131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623</v>
      </c>
    </row>
    <row r="72" spans="2:107" x14ac:dyDescent="0.15">
      <c r="B72" s="394"/>
      <c r="G72" s="1313"/>
      <c r="H72" s="1313"/>
      <c r="I72" s="1313"/>
      <c r="J72" s="1313"/>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7" t="s">
        <v>415</v>
      </c>
      <c r="BQ72" s="1317"/>
      <c r="BR72" s="1317"/>
      <c r="BS72" s="1317"/>
      <c r="BT72" s="1317"/>
      <c r="BU72" s="1317"/>
      <c r="BV72" s="1317"/>
      <c r="BW72" s="1317"/>
      <c r="BX72" s="1317" t="s">
        <v>416</v>
      </c>
      <c r="BY72" s="1317"/>
      <c r="BZ72" s="1317"/>
      <c r="CA72" s="1317"/>
      <c r="CB72" s="1317"/>
      <c r="CC72" s="1317"/>
      <c r="CD72" s="1317"/>
      <c r="CE72" s="1317"/>
      <c r="CF72" s="1317" t="s">
        <v>417</v>
      </c>
      <c r="CG72" s="1317"/>
      <c r="CH72" s="1317"/>
      <c r="CI72" s="1317"/>
      <c r="CJ72" s="1317"/>
      <c r="CK72" s="1317"/>
      <c r="CL72" s="1317"/>
      <c r="CM72" s="1317"/>
      <c r="CN72" s="1317" t="s">
        <v>418</v>
      </c>
      <c r="CO72" s="1317"/>
      <c r="CP72" s="1317"/>
      <c r="CQ72" s="1317"/>
      <c r="CR72" s="1317"/>
      <c r="CS72" s="1317"/>
      <c r="CT72" s="1317"/>
      <c r="CU72" s="1317"/>
      <c r="CV72" s="1317" t="s">
        <v>419</v>
      </c>
      <c r="CW72" s="1317"/>
      <c r="CX72" s="1317"/>
      <c r="CY72" s="1317"/>
      <c r="CZ72" s="1317"/>
      <c r="DA72" s="1317"/>
      <c r="DB72" s="1317"/>
      <c r="DC72" s="1317"/>
    </row>
    <row r="73" spans="2:107" x14ac:dyDescent="0.15">
      <c r="B73" s="394"/>
      <c r="G73" s="1324"/>
      <c r="H73" s="1324"/>
      <c r="I73" s="1324"/>
      <c r="J73" s="1324"/>
      <c r="K73" s="1325"/>
      <c r="L73" s="1325"/>
      <c r="M73" s="1325"/>
      <c r="N73" s="1325"/>
      <c r="AM73" s="403"/>
      <c r="AN73" s="1320" t="s">
        <v>624</v>
      </c>
      <c r="AO73" s="1320"/>
      <c r="AP73" s="1320"/>
      <c r="AQ73" s="1320"/>
      <c r="AR73" s="1320"/>
      <c r="AS73" s="1320"/>
      <c r="AT73" s="1320"/>
      <c r="AU73" s="1320"/>
      <c r="AV73" s="1320"/>
      <c r="AW73" s="1320"/>
      <c r="AX73" s="1320"/>
      <c r="AY73" s="1320"/>
      <c r="AZ73" s="1320"/>
      <c r="BA73" s="1320"/>
      <c r="BB73" s="1320" t="s">
        <v>625</v>
      </c>
      <c r="BC73" s="1320"/>
      <c r="BD73" s="1320"/>
      <c r="BE73" s="1320"/>
      <c r="BF73" s="1320"/>
      <c r="BG73" s="1320"/>
      <c r="BH73" s="1320"/>
      <c r="BI73" s="1320"/>
      <c r="BJ73" s="1320"/>
      <c r="BK73" s="1320"/>
      <c r="BL73" s="1320"/>
      <c r="BM73" s="1320"/>
      <c r="BN73" s="1320"/>
      <c r="BO73" s="1320"/>
      <c r="BP73" s="1318">
        <v>42.1</v>
      </c>
      <c r="BQ73" s="1318"/>
      <c r="BR73" s="1318"/>
      <c r="BS73" s="1318"/>
      <c r="BT73" s="1318"/>
      <c r="BU73" s="1318"/>
      <c r="BV73" s="1318"/>
      <c r="BW73" s="1318"/>
      <c r="BX73" s="1318">
        <v>51.8</v>
      </c>
      <c r="BY73" s="1318"/>
      <c r="BZ73" s="1318"/>
      <c r="CA73" s="1318"/>
      <c r="CB73" s="1318"/>
      <c r="CC73" s="1318"/>
      <c r="CD73" s="1318"/>
      <c r="CE73" s="1318"/>
      <c r="CF73" s="1318">
        <v>39.799999999999997</v>
      </c>
      <c r="CG73" s="1318"/>
      <c r="CH73" s="1318"/>
      <c r="CI73" s="1318"/>
      <c r="CJ73" s="1318"/>
      <c r="CK73" s="1318"/>
      <c r="CL73" s="1318"/>
      <c r="CM73" s="1318"/>
      <c r="CN73" s="1318">
        <v>30.5</v>
      </c>
      <c r="CO73" s="1318"/>
      <c r="CP73" s="1318"/>
      <c r="CQ73" s="1318"/>
      <c r="CR73" s="1318"/>
      <c r="CS73" s="1318"/>
      <c r="CT73" s="1318"/>
      <c r="CU73" s="1318"/>
      <c r="CV73" s="1318">
        <v>16.100000000000001</v>
      </c>
      <c r="CW73" s="1318"/>
      <c r="CX73" s="1318"/>
      <c r="CY73" s="1318"/>
      <c r="CZ73" s="1318"/>
      <c r="DA73" s="1318"/>
      <c r="DB73" s="1318"/>
      <c r="DC73" s="1318"/>
    </row>
    <row r="74" spans="2:107" x14ac:dyDescent="0.15">
      <c r="B74" s="394"/>
      <c r="G74" s="1324"/>
      <c r="H74" s="1324"/>
      <c r="I74" s="1324"/>
      <c r="J74" s="1324"/>
      <c r="K74" s="1325"/>
      <c r="L74" s="1325"/>
      <c r="M74" s="1325"/>
      <c r="N74" s="1325"/>
      <c r="AM74" s="403"/>
      <c r="AN74" s="1320"/>
      <c r="AO74" s="1320"/>
      <c r="AP74" s="1320"/>
      <c r="AQ74" s="1320"/>
      <c r="AR74" s="1320"/>
      <c r="AS74" s="1320"/>
      <c r="AT74" s="1320"/>
      <c r="AU74" s="1320"/>
      <c r="AV74" s="1320"/>
      <c r="AW74" s="1320"/>
      <c r="AX74" s="1320"/>
      <c r="AY74" s="1320"/>
      <c r="AZ74" s="1320"/>
      <c r="BA74" s="1320"/>
      <c r="BB74" s="1320"/>
      <c r="BC74" s="1320"/>
      <c r="BD74" s="1320"/>
      <c r="BE74" s="1320"/>
      <c r="BF74" s="1320"/>
      <c r="BG74" s="1320"/>
      <c r="BH74" s="1320"/>
      <c r="BI74" s="1320"/>
      <c r="BJ74" s="1320"/>
      <c r="BK74" s="1320"/>
      <c r="BL74" s="1320"/>
      <c r="BM74" s="1320"/>
      <c r="BN74" s="1320"/>
      <c r="BO74" s="1320"/>
      <c r="BP74" s="1318"/>
      <c r="BQ74" s="1318"/>
      <c r="BR74" s="1318"/>
      <c r="BS74" s="1318"/>
      <c r="BT74" s="1318"/>
      <c r="BU74" s="1318"/>
      <c r="BV74" s="1318"/>
      <c r="BW74" s="1318"/>
      <c r="BX74" s="1318"/>
      <c r="BY74" s="1318"/>
      <c r="BZ74" s="1318"/>
      <c r="CA74" s="1318"/>
      <c r="CB74" s="1318"/>
      <c r="CC74" s="1318"/>
      <c r="CD74" s="1318"/>
      <c r="CE74" s="1318"/>
      <c r="CF74" s="1318"/>
      <c r="CG74" s="1318"/>
      <c r="CH74" s="1318"/>
      <c r="CI74" s="1318"/>
      <c r="CJ74" s="1318"/>
      <c r="CK74" s="1318"/>
      <c r="CL74" s="1318"/>
      <c r="CM74" s="1318"/>
      <c r="CN74" s="1318"/>
      <c r="CO74" s="1318"/>
      <c r="CP74" s="1318"/>
      <c r="CQ74" s="1318"/>
      <c r="CR74" s="1318"/>
      <c r="CS74" s="1318"/>
      <c r="CT74" s="1318"/>
      <c r="CU74" s="1318"/>
      <c r="CV74" s="1318"/>
      <c r="CW74" s="1318"/>
      <c r="CX74" s="1318"/>
      <c r="CY74" s="1318"/>
      <c r="CZ74" s="1318"/>
      <c r="DA74" s="1318"/>
      <c r="DB74" s="1318"/>
      <c r="DC74" s="1318"/>
    </row>
    <row r="75" spans="2:107" x14ac:dyDescent="0.15">
      <c r="B75" s="394"/>
      <c r="G75" s="1324"/>
      <c r="H75" s="1324"/>
      <c r="I75" s="1313"/>
      <c r="J75" s="1313"/>
      <c r="K75" s="1319"/>
      <c r="L75" s="1319"/>
      <c r="M75" s="1319"/>
      <c r="N75" s="1319"/>
      <c r="AM75" s="403"/>
      <c r="AN75" s="1320"/>
      <c r="AO75" s="1320"/>
      <c r="AP75" s="1320"/>
      <c r="AQ75" s="1320"/>
      <c r="AR75" s="1320"/>
      <c r="AS75" s="1320"/>
      <c r="AT75" s="1320"/>
      <c r="AU75" s="1320"/>
      <c r="AV75" s="1320"/>
      <c r="AW75" s="1320"/>
      <c r="AX75" s="1320"/>
      <c r="AY75" s="1320"/>
      <c r="AZ75" s="1320"/>
      <c r="BA75" s="1320"/>
      <c r="BB75" s="1320" t="s">
        <v>630</v>
      </c>
      <c r="BC75" s="1320"/>
      <c r="BD75" s="1320"/>
      <c r="BE75" s="1320"/>
      <c r="BF75" s="1320"/>
      <c r="BG75" s="1320"/>
      <c r="BH75" s="1320"/>
      <c r="BI75" s="1320"/>
      <c r="BJ75" s="1320"/>
      <c r="BK75" s="1320"/>
      <c r="BL75" s="1320"/>
      <c r="BM75" s="1320"/>
      <c r="BN75" s="1320"/>
      <c r="BO75" s="1320"/>
      <c r="BP75" s="1318">
        <v>7</v>
      </c>
      <c r="BQ75" s="1318"/>
      <c r="BR75" s="1318"/>
      <c r="BS75" s="1318"/>
      <c r="BT75" s="1318"/>
      <c r="BU75" s="1318"/>
      <c r="BV75" s="1318"/>
      <c r="BW75" s="1318"/>
      <c r="BX75" s="1318">
        <v>7.4</v>
      </c>
      <c r="BY75" s="1318"/>
      <c r="BZ75" s="1318"/>
      <c r="CA75" s="1318"/>
      <c r="CB75" s="1318"/>
      <c r="CC75" s="1318"/>
      <c r="CD75" s="1318"/>
      <c r="CE75" s="1318"/>
      <c r="CF75" s="1318">
        <v>7.1</v>
      </c>
      <c r="CG75" s="1318"/>
      <c r="CH75" s="1318"/>
      <c r="CI75" s="1318"/>
      <c r="CJ75" s="1318"/>
      <c r="CK75" s="1318"/>
      <c r="CL75" s="1318"/>
      <c r="CM75" s="1318"/>
      <c r="CN75" s="1318">
        <v>6.9</v>
      </c>
      <c r="CO75" s="1318"/>
      <c r="CP75" s="1318"/>
      <c r="CQ75" s="1318"/>
      <c r="CR75" s="1318"/>
      <c r="CS75" s="1318"/>
      <c r="CT75" s="1318"/>
      <c r="CU75" s="1318"/>
      <c r="CV75" s="1318">
        <v>5.8</v>
      </c>
      <c r="CW75" s="1318"/>
      <c r="CX75" s="1318"/>
      <c r="CY75" s="1318"/>
      <c r="CZ75" s="1318"/>
      <c r="DA75" s="1318"/>
      <c r="DB75" s="1318"/>
      <c r="DC75" s="1318"/>
    </row>
    <row r="76" spans="2:107" x14ac:dyDescent="0.15">
      <c r="B76" s="394"/>
      <c r="G76" s="1324"/>
      <c r="H76" s="1324"/>
      <c r="I76" s="1313"/>
      <c r="J76" s="1313"/>
      <c r="K76" s="1319"/>
      <c r="L76" s="1319"/>
      <c r="M76" s="1319"/>
      <c r="N76" s="1319"/>
      <c r="AM76" s="403"/>
      <c r="AN76" s="1320"/>
      <c r="AO76" s="1320"/>
      <c r="AP76" s="1320"/>
      <c r="AQ76" s="1320"/>
      <c r="AR76" s="1320"/>
      <c r="AS76" s="1320"/>
      <c r="AT76" s="1320"/>
      <c r="AU76" s="1320"/>
      <c r="AV76" s="1320"/>
      <c r="AW76" s="1320"/>
      <c r="AX76" s="1320"/>
      <c r="AY76" s="1320"/>
      <c r="AZ76" s="1320"/>
      <c r="BA76" s="1320"/>
      <c r="BB76" s="1320"/>
      <c r="BC76" s="1320"/>
      <c r="BD76" s="1320"/>
      <c r="BE76" s="1320"/>
      <c r="BF76" s="1320"/>
      <c r="BG76" s="1320"/>
      <c r="BH76" s="1320"/>
      <c r="BI76" s="1320"/>
      <c r="BJ76" s="1320"/>
      <c r="BK76" s="1320"/>
      <c r="BL76" s="1320"/>
      <c r="BM76" s="1320"/>
      <c r="BN76" s="1320"/>
      <c r="BO76" s="1320"/>
      <c r="BP76" s="1318"/>
      <c r="BQ76" s="1318"/>
      <c r="BR76" s="1318"/>
      <c r="BS76" s="1318"/>
      <c r="BT76" s="1318"/>
      <c r="BU76" s="1318"/>
      <c r="BV76" s="1318"/>
      <c r="BW76" s="1318"/>
      <c r="BX76" s="1318"/>
      <c r="BY76" s="1318"/>
      <c r="BZ76" s="1318"/>
      <c r="CA76" s="1318"/>
      <c r="CB76" s="1318"/>
      <c r="CC76" s="1318"/>
      <c r="CD76" s="1318"/>
      <c r="CE76" s="1318"/>
      <c r="CF76" s="1318"/>
      <c r="CG76" s="1318"/>
      <c r="CH76" s="1318"/>
      <c r="CI76" s="1318"/>
      <c r="CJ76" s="1318"/>
      <c r="CK76" s="1318"/>
      <c r="CL76" s="1318"/>
      <c r="CM76" s="1318"/>
      <c r="CN76" s="1318"/>
      <c r="CO76" s="1318"/>
      <c r="CP76" s="1318"/>
      <c r="CQ76" s="1318"/>
      <c r="CR76" s="1318"/>
      <c r="CS76" s="1318"/>
      <c r="CT76" s="1318"/>
      <c r="CU76" s="1318"/>
      <c r="CV76" s="1318"/>
      <c r="CW76" s="1318"/>
      <c r="CX76" s="1318"/>
      <c r="CY76" s="1318"/>
      <c r="CZ76" s="1318"/>
      <c r="DA76" s="1318"/>
      <c r="DB76" s="1318"/>
      <c r="DC76" s="1318"/>
    </row>
    <row r="77" spans="2:107" x14ac:dyDescent="0.15">
      <c r="B77" s="394"/>
      <c r="G77" s="1313"/>
      <c r="H77" s="1313"/>
      <c r="I77" s="1313"/>
      <c r="J77" s="1313"/>
      <c r="K77" s="1325"/>
      <c r="L77" s="1325"/>
      <c r="M77" s="1325"/>
      <c r="N77" s="1325"/>
      <c r="AN77" s="1317" t="s">
        <v>627</v>
      </c>
      <c r="AO77" s="1317"/>
      <c r="AP77" s="1317"/>
      <c r="AQ77" s="1317"/>
      <c r="AR77" s="1317"/>
      <c r="AS77" s="1317"/>
      <c r="AT77" s="1317"/>
      <c r="AU77" s="1317"/>
      <c r="AV77" s="1317"/>
      <c r="AW77" s="1317"/>
      <c r="AX77" s="1317"/>
      <c r="AY77" s="1317"/>
      <c r="AZ77" s="1317"/>
      <c r="BA77" s="1317"/>
      <c r="BB77" s="1320" t="s">
        <v>625</v>
      </c>
      <c r="BC77" s="1320"/>
      <c r="BD77" s="1320"/>
      <c r="BE77" s="1320"/>
      <c r="BF77" s="1320"/>
      <c r="BG77" s="1320"/>
      <c r="BH77" s="1320"/>
      <c r="BI77" s="1320"/>
      <c r="BJ77" s="1320"/>
      <c r="BK77" s="1320"/>
      <c r="BL77" s="1320"/>
      <c r="BM77" s="1320"/>
      <c r="BN77" s="1320"/>
      <c r="BO77" s="1320"/>
      <c r="BP77" s="1318">
        <v>45.1</v>
      </c>
      <c r="BQ77" s="1318"/>
      <c r="BR77" s="1318"/>
      <c r="BS77" s="1318"/>
      <c r="BT77" s="1318"/>
      <c r="BU77" s="1318"/>
      <c r="BV77" s="1318"/>
      <c r="BW77" s="1318"/>
      <c r="BX77" s="1318">
        <v>37.4</v>
      </c>
      <c r="BY77" s="1318"/>
      <c r="BZ77" s="1318"/>
      <c r="CA77" s="1318"/>
      <c r="CB77" s="1318"/>
      <c r="CC77" s="1318"/>
      <c r="CD77" s="1318"/>
      <c r="CE77" s="1318"/>
      <c r="CF77" s="1318">
        <v>31</v>
      </c>
      <c r="CG77" s="1318"/>
      <c r="CH77" s="1318"/>
      <c r="CI77" s="1318"/>
      <c r="CJ77" s="1318"/>
      <c r="CK77" s="1318"/>
      <c r="CL77" s="1318"/>
      <c r="CM77" s="1318"/>
      <c r="CN77" s="1318">
        <v>30</v>
      </c>
      <c r="CO77" s="1318"/>
      <c r="CP77" s="1318"/>
      <c r="CQ77" s="1318"/>
      <c r="CR77" s="1318"/>
      <c r="CS77" s="1318"/>
      <c r="CT77" s="1318"/>
      <c r="CU77" s="1318"/>
      <c r="CV77" s="1318">
        <v>34</v>
      </c>
      <c r="CW77" s="1318"/>
      <c r="CX77" s="1318"/>
      <c r="CY77" s="1318"/>
      <c r="CZ77" s="1318"/>
      <c r="DA77" s="1318"/>
      <c r="DB77" s="1318"/>
      <c r="DC77" s="1318"/>
    </row>
    <row r="78" spans="2:107" x14ac:dyDescent="0.15">
      <c r="B78" s="394"/>
      <c r="G78" s="1313"/>
      <c r="H78" s="1313"/>
      <c r="I78" s="1313"/>
      <c r="J78" s="1313"/>
      <c r="K78" s="1325"/>
      <c r="L78" s="1325"/>
      <c r="M78" s="1325"/>
      <c r="N78" s="1325"/>
      <c r="AN78" s="1317"/>
      <c r="AO78" s="1317"/>
      <c r="AP78" s="1317"/>
      <c r="AQ78" s="1317"/>
      <c r="AR78" s="1317"/>
      <c r="AS78" s="1317"/>
      <c r="AT78" s="1317"/>
      <c r="AU78" s="1317"/>
      <c r="AV78" s="1317"/>
      <c r="AW78" s="1317"/>
      <c r="AX78" s="1317"/>
      <c r="AY78" s="1317"/>
      <c r="AZ78" s="1317"/>
      <c r="BA78" s="1317"/>
      <c r="BB78" s="1320"/>
      <c r="BC78" s="1320"/>
      <c r="BD78" s="1320"/>
      <c r="BE78" s="1320"/>
      <c r="BF78" s="1320"/>
      <c r="BG78" s="1320"/>
      <c r="BH78" s="1320"/>
      <c r="BI78" s="1320"/>
      <c r="BJ78" s="1320"/>
      <c r="BK78" s="1320"/>
      <c r="BL78" s="1320"/>
      <c r="BM78" s="1320"/>
      <c r="BN78" s="1320"/>
      <c r="BO78" s="1320"/>
      <c r="BP78" s="1318"/>
      <c r="BQ78" s="1318"/>
      <c r="BR78" s="1318"/>
      <c r="BS78" s="1318"/>
      <c r="BT78" s="1318"/>
      <c r="BU78" s="1318"/>
      <c r="BV78" s="1318"/>
      <c r="BW78" s="1318"/>
      <c r="BX78" s="1318"/>
      <c r="BY78" s="1318"/>
      <c r="BZ78" s="1318"/>
      <c r="CA78" s="1318"/>
      <c r="CB78" s="1318"/>
      <c r="CC78" s="1318"/>
      <c r="CD78" s="1318"/>
      <c r="CE78" s="1318"/>
      <c r="CF78" s="1318"/>
      <c r="CG78" s="1318"/>
      <c r="CH78" s="1318"/>
      <c r="CI78" s="1318"/>
      <c r="CJ78" s="1318"/>
      <c r="CK78" s="1318"/>
      <c r="CL78" s="1318"/>
      <c r="CM78" s="1318"/>
      <c r="CN78" s="1318"/>
      <c r="CO78" s="1318"/>
      <c r="CP78" s="1318"/>
      <c r="CQ78" s="1318"/>
      <c r="CR78" s="1318"/>
      <c r="CS78" s="1318"/>
      <c r="CT78" s="1318"/>
      <c r="CU78" s="1318"/>
      <c r="CV78" s="1318"/>
      <c r="CW78" s="1318"/>
      <c r="CX78" s="1318"/>
      <c r="CY78" s="1318"/>
      <c r="CZ78" s="1318"/>
      <c r="DA78" s="1318"/>
      <c r="DB78" s="1318"/>
      <c r="DC78" s="1318"/>
    </row>
    <row r="79" spans="2:107" x14ac:dyDescent="0.15">
      <c r="B79" s="394"/>
      <c r="G79" s="1313"/>
      <c r="H79" s="1313"/>
      <c r="I79" s="1323"/>
      <c r="J79" s="1323"/>
      <c r="K79" s="1326"/>
      <c r="L79" s="1326"/>
      <c r="M79" s="1326"/>
      <c r="N79" s="1326"/>
      <c r="AN79" s="1317"/>
      <c r="AO79" s="1317"/>
      <c r="AP79" s="1317"/>
      <c r="AQ79" s="1317"/>
      <c r="AR79" s="1317"/>
      <c r="AS79" s="1317"/>
      <c r="AT79" s="1317"/>
      <c r="AU79" s="1317"/>
      <c r="AV79" s="1317"/>
      <c r="AW79" s="1317"/>
      <c r="AX79" s="1317"/>
      <c r="AY79" s="1317"/>
      <c r="AZ79" s="1317"/>
      <c r="BA79" s="1317"/>
      <c r="BB79" s="1320" t="s">
        <v>630</v>
      </c>
      <c r="BC79" s="1320"/>
      <c r="BD79" s="1320"/>
      <c r="BE79" s="1320"/>
      <c r="BF79" s="1320"/>
      <c r="BG79" s="1320"/>
      <c r="BH79" s="1320"/>
      <c r="BI79" s="1320"/>
      <c r="BJ79" s="1320"/>
      <c r="BK79" s="1320"/>
      <c r="BL79" s="1320"/>
      <c r="BM79" s="1320"/>
      <c r="BN79" s="1320"/>
      <c r="BO79" s="1320"/>
      <c r="BP79" s="1318">
        <v>7.1</v>
      </c>
      <c r="BQ79" s="1318"/>
      <c r="BR79" s="1318"/>
      <c r="BS79" s="1318"/>
      <c r="BT79" s="1318"/>
      <c r="BU79" s="1318"/>
      <c r="BV79" s="1318"/>
      <c r="BW79" s="1318"/>
      <c r="BX79" s="1318">
        <v>6.3</v>
      </c>
      <c r="BY79" s="1318"/>
      <c r="BZ79" s="1318"/>
      <c r="CA79" s="1318"/>
      <c r="CB79" s="1318"/>
      <c r="CC79" s="1318"/>
      <c r="CD79" s="1318"/>
      <c r="CE79" s="1318"/>
      <c r="CF79" s="1318">
        <v>5.2</v>
      </c>
      <c r="CG79" s="1318"/>
      <c r="CH79" s="1318"/>
      <c r="CI79" s="1318"/>
      <c r="CJ79" s="1318"/>
      <c r="CK79" s="1318"/>
      <c r="CL79" s="1318"/>
      <c r="CM79" s="1318"/>
      <c r="CN79" s="1318">
        <v>5</v>
      </c>
      <c r="CO79" s="1318"/>
      <c r="CP79" s="1318"/>
      <c r="CQ79" s="1318"/>
      <c r="CR79" s="1318"/>
      <c r="CS79" s="1318"/>
      <c r="CT79" s="1318"/>
      <c r="CU79" s="1318"/>
      <c r="CV79" s="1318">
        <v>5.9</v>
      </c>
      <c r="CW79" s="1318"/>
      <c r="CX79" s="1318"/>
      <c r="CY79" s="1318"/>
      <c r="CZ79" s="1318"/>
      <c r="DA79" s="1318"/>
      <c r="DB79" s="1318"/>
      <c r="DC79" s="1318"/>
    </row>
    <row r="80" spans="2:107" x14ac:dyDescent="0.15">
      <c r="B80" s="394"/>
      <c r="G80" s="1313"/>
      <c r="H80" s="1313"/>
      <c r="I80" s="1323"/>
      <c r="J80" s="1323"/>
      <c r="K80" s="1326"/>
      <c r="L80" s="1326"/>
      <c r="M80" s="1326"/>
      <c r="N80" s="1326"/>
      <c r="AN80" s="1317"/>
      <c r="AO80" s="1317"/>
      <c r="AP80" s="1317"/>
      <c r="AQ80" s="1317"/>
      <c r="AR80" s="1317"/>
      <c r="AS80" s="1317"/>
      <c r="AT80" s="1317"/>
      <c r="AU80" s="1317"/>
      <c r="AV80" s="1317"/>
      <c r="AW80" s="1317"/>
      <c r="AX80" s="1317"/>
      <c r="AY80" s="1317"/>
      <c r="AZ80" s="1317"/>
      <c r="BA80" s="1317"/>
      <c r="BB80" s="1320"/>
      <c r="BC80" s="1320"/>
      <c r="BD80" s="1320"/>
      <c r="BE80" s="1320"/>
      <c r="BF80" s="1320"/>
      <c r="BG80" s="1320"/>
      <c r="BH80" s="1320"/>
      <c r="BI80" s="1320"/>
      <c r="BJ80" s="1320"/>
      <c r="BK80" s="1320"/>
      <c r="BL80" s="1320"/>
      <c r="BM80" s="1320"/>
      <c r="BN80" s="1320"/>
      <c r="BO80" s="1320"/>
      <c r="BP80" s="1318"/>
      <c r="BQ80" s="1318"/>
      <c r="BR80" s="1318"/>
      <c r="BS80" s="1318"/>
      <c r="BT80" s="1318"/>
      <c r="BU80" s="1318"/>
      <c r="BV80" s="1318"/>
      <c r="BW80" s="1318"/>
      <c r="BX80" s="1318"/>
      <c r="BY80" s="1318"/>
      <c r="BZ80" s="1318"/>
      <c r="CA80" s="1318"/>
      <c r="CB80" s="1318"/>
      <c r="CC80" s="1318"/>
      <c r="CD80" s="1318"/>
      <c r="CE80" s="1318"/>
      <c r="CF80" s="1318"/>
      <c r="CG80" s="1318"/>
      <c r="CH80" s="1318"/>
      <c r="CI80" s="1318"/>
      <c r="CJ80" s="1318"/>
      <c r="CK80" s="1318"/>
      <c r="CL80" s="1318"/>
      <c r="CM80" s="1318"/>
      <c r="CN80" s="1318"/>
      <c r="CO80" s="1318"/>
      <c r="CP80" s="1318"/>
      <c r="CQ80" s="1318"/>
      <c r="CR80" s="1318"/>
      <c r="CS80" s="1318"/>
      <c r="CT80" s="1318"/>
      <c r="CU80" s="1318"/>
      <c r="CV80" s="1318"/>
      <c r="CW80" s="1318"/>
      <c r="CX80" s="1318"/>
      <c r="CY80" s="1318"/>
      <c r="CZ80" s="1318"/>
      <c r="DA80" s="1318"/>
      <c r="DB80" s="1318"/>
      <c r="DC80" s="131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RMhIULUoPgvEU6QMatoVi0eF82DJQqZeaOFVVsVxMFZzx2oDoDLfpFTvZKgI6iG/HvTHVoJza+CJyThc0FuyAA==" saltValue="EsfnMfAvfB972AcQDDgUY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361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zsQCfe1GGGqgAaCf1PuiqyFZWFCVPKUy8fLrePnrgoiZ9MONLmS77chTWeDsGhIp/fPg8RgiUtpvmHVCWrApMA==" saltValue="B+GqQSGtbo/P7lU5vlIzIw==" spinCount="100000" sheet="1" objects="1" scenarios="1"/>
  <dataConsolidate/>
  <phoneticPr fontId="2"/>
  <printOptions horizontalCentered="1" verticalCentered="1"/>
  <pageMargins left="0" right="0" top="0.19685039370078741" bottom="0" header="0.39370078740157483" footer="0"/>
  <pageSetup paperSize="9" scale="36" orientation="landscape"/>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361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jkm7ECDpMN8rT+yi2b5Tc11KLm5CM7vjXyhIcAK+ZTLWJNYPiw9j2/GBoVEOU0v5k4CcHWZyPp2DBK4xKRCvMA==" saltValue="DB/bsfcguBO3tAaLkt6zq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412</v>
      </c>
      <c r="G2" s="156"/>
      <c r="H2" s="157"/>
    </row>
    <row r="3" spans="1:8" x14ac:dyDescent="0.15">
      <c r="A3" s="153" t="s">
        <v>405</v>
      </c>
      <c r="B3" s="158"/>
      <c r="C3" s="159"/>
      <c r="D3" s="160">
        <v>41716</v>
      </c>
      <c r="E3" s="161"/>
      <c r="F3" s="162">
        <v>41862</v>
      </c>
      <c r="G3" s="163"/>
      <c r="H3" s="164"/>
    </row>
    <row r="4" spans="1:8" x14ac:dyDescent="0.15">
      <c r="A4" s="165"/>
      <c r="B4" s="166"/>
      <c r="C4" s="167"/>
      <c r="D4" s="168">
        <v>21513</v>
      </c>
      <c r="E4" s="169"/>
      <c r="F4" s="170">
        <v>23710</v>
      </c>
      <c r="G4" s="171"/>
      <c r="H4" s="172"/>
    </row>
    <row r="5" spans="1:8" x14ac:dyDescent="0.15">
      <c r="A5" s="153" t="s">
        <v>407</v>
      </c>
      <c r="B5" s="158"/>
      <c r="C5" s="159"/>
      <c r="D5" s="160">
        <v>57569</v>
      </c>
      <c r="E5" s="161"/>
      <c r="F5" s="162">
        <v>43554</v>
      </c>
      <c r="G5" s="163"/>
      <c r="H5" s="164"/>
    </row>
    <row r="6" spans="1:8" x14ac:dyDescent="0.15">
      <c r="A6" s="165"/>
      <c r="B6" s="166"/>
      <c r="C6" s="167"/>
      <c r="D6" s="168">
        <v>38109</v>
      </c>
      <c r="E6" s="169"/>
      <c r="F6" s="170">
        <v>24811</v>
      </c>
      <c r="G6" s="171"/>
      <c r="H6" s="172"/>
    </row>
    <row r="7" spans="1:8" x14ac:dyDescent="0.15">
      <c r="A7" s="153" t="s">
        <v>408</v>
      </c>
      <c r="B7" s="158"/>
      <c r="C7" s="159"/>
      <c r="D7" s="160">
        <v>23499</v>
      </c>
      <c r="E7" s="161"/>
      <c r="F7" s="162">
        <v>42581</v>
      </c>
      <c r="G7" s="163"/>
      <c r="H7" s="164"/>
    </row>
    <row r="8" spans="1:8" x14ac:dyDescent="0.15">
      <c r="A8" s="165"/>
      <c r="B8" s="166"/>
      <c r="C8" s="167"/>
      <c r="D8" s="168">
        <v>15479</v>
      </c>
      <c r="E8" s="169"/>
      <c r="F8" s="170">
        <v>24354</v>
      </c>
      <c r="G8" s="171"/>
      <c r="H8" s="172"/>
    </row>
    <row r="9" spans="1:8" x14ac:dyDescent="0.15">
      <c r="A9" s="153" t="s">
        <v>409</v>
      </c>
      <c r="B9" s="158"/>
      <c r="C9" s="159"/>
      <c r="D9" s="160">
        <v>29588</v>
      </c>
      <c r="E9" s="161"/>
      <c r="F9" s="162">
        <v>45426</v>
      </c>
      <c r="G9" s="163"/>
      <c r="H9" s="164"/>
    </row>
    <row r="10" spans="1:8" x14ac:dyDescent="0.15">
      <c r="A10" s="165"/>
      <c r="B10" s="166"/>
      <c r="C10" s="167"/>
      <c r="D10" s="168">
        <v>15151</v>
      </c>
      <c r="E10" s="169"/>
      <c r="F10" s="170">
        <v>24508</v>
      </c>
      <c r="G10" s="171"/>
      <c r="H10" s="172"/>
    </row>
    <row r="11" spans="1:8" x14ac:dyDescent="0.15">
      <c r="A11" s="153" t="s">
        <v>410</v>
      </c>
      <c r="B11" s="158"/>
      <c r="C11" s="159"/>
      <c r="D11" s="160">
        <v>32751</v>
      </c>
      <c r="E11" s="161"/>
      <c r="F11" s="162">
        <v>46457</v>
      </c>
      <c r="G11" s="163"/>
      <c r="H11" s="164"/>
    </row>
    <row r="12" spans="1:8" x14ac:dyDescent="0.15">
      <c r="A12" s="165"/>
      <c r="B12" s="166"/>
      <c r="C12" s="173"/>
      <c r="D12" s="168">
        <v>20041</v>
      </c>
      <c r="E12" s="169"/>
      <c r="F12" s="170">
        <v>24020</v>
      </c>
      <c r="G12" s="171"/>
      <c r="H12" s="172"/>
    </row>
    <row r="13" spans="1:8" x14ac:dyDescent="0.15">
      <c r="A13" s="153"/>
      <c r="B13" s="158"/>
      <c r="C13" s="174"/>
      <c r="D13" s="175">
        <v>37025</v>
      </c>
      <c r="E13" s="176"/>
      <c r="F13" s="177">
        <v>43976</v>
      </c>
      <c r="G13" s="178"/>
      <c r="H13" s="164"/>
    </row>
    <row r="14" spans="1:8" x14ac:dyDescent="0.15">
      <c r="A14" s="165"/>
      <c r="B14" s="166"/>
      <c r="C14" s="167"/>
      <c r="D14" s="168">
        <v>22059</v>
      </c>
      <c r="E14" s="169"/>
      <c r="F14" s="170">
        <v>24281</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0.03</v>
      </c>
      <c r="C19" s="179">
        <f>ROUND(VALUE(SUBSTITUTE(実質収支比率等に係る経年分析!G$48,"▲","-")),2)</f>
        <v>0.09</v>
      </c>
      <c r="D19" s="179">
        <f>ROUND(VALUE(SUBSTITUTE(実質収支比率等に係る経年分析!H$48,"▲","-")),2)</f>
        <v>7.0000000000000007E-2</v>
      </c>
      <c r="E19" s="179">
        <f>ROUND(VALUE(SUBSTITUTE(実質収支比率等に係る経年分析!I$48,"▲","-")),2)</f>
        <v>7.0000000000000007E-2</v>
      </c>
      <c r="F19" s="179">
        <f>ROUND(VALUE(SUBSTITUTE(実質収支比率等に係る経年分析!J$48,"▲","-")),2)</f>
        <v>1.32</v>
      </c>
    </row>
    <row r="20" spans="1:11" x14ac:dyDescent="0.15">
      <c r="A20" s="179" t="s">
        <v>55</v>
      </c>
      <c r="B20" s="179">
        <f>ROUND(VALUE(SUBSTITUTE(実質収支比率等に係る経年分析!F$47,"▲","-")),2)</f>
        <v>11.82</v>
      </c>
      <c r="C20" s="179">
        <f>ROUND(VALUE(SUBSTITUTE(実質収支比率等に係る経年分析!G$47,"▲","-")),2)</f>
        <v>11.73</v>
      </c>
      <c r="D20" s="179">
        <f>ROUND(VALUE(SUBSTITUTE(実質収支比率等に係る経年分析!H$47,"▲","-")),2)</f>
        <v>11.04</v>
      </c>
      <c r="E20" s="179">
        <f>ROUND(VALUE(SUBSTITUTE(実質収支比率等に係る経年分析!I$47,"▲","-")),2)</f>
        <v>10.67</v>
      </c>
      <c r="F20" s="179">
        <f>ROUND(VALUE(SUBSTITUTE(実質収支比率等に係る経年分析!J$47,"▲","-")),2)</f>
        <v>10.33</v>
      </c>
    </row>
    <row r="21" spans="1:11" x14ac:dyDescent="0.15">
      <c r="A21" s="179" t="s">
        <v>56</v>
      </c>
      <c r="B21" s="179">
        <f>IF(ISNUMBER(VALUE(SUBSTITUTE(実質収支比率等に係る経年分析!F$49,"▲","-"))),ROUND(VALUE(SUBSTITUTE(実質収支比率等に係る経年分析!F$49,"▲","-")),2),NA())</f>
        <v>-3.05</v>
      </c>
      <c r="C21" s="179">
        <f>IF(ISNUMBER(VALUE(SUBSTITUTE(実質収支比率等に係る経年分析!G$49,"▲","-"))),ROUND(VALUE(SUBSTITUTE(実質収支比率等に係る経年分析!G$49,"▲","-")),2),NA())</f>
        <v>0.2</v>
      </c>
      <c r="D21" s="179">
        <f>IF(ISNUMBER(VALUE(SUBSTITUTE(実質収支比率等に係る経年分析!H$49,"▲","-"))),ROUND(VALUE(SUBSTITUTE(実質収支比率等に係る経年分析!H$49,"▲","-")),2),NA())</f>
        <v>-0.71</v>
      </c>
      <c r="E21" s="179">
        <f>IF(ISNUMBER(VALUE(SUBSTITUTE(実質収支比率等に係る経年分析!I$49,"▲","-"))),ROUND(VALUE(SUBSTITUTE(実質収支比率等に係る経年分析!I$49,"▲","-")),2),NA())</f>
        <v>-0.16</v>
      </c>
      <c r="F21" s="179">
        <f>IF(ISNUMBER(VALUE(SUBSTITUTE(実質収支比率等に係る経年分析!J$49,"▲","-"))),ROUND(VALUE(SUBSTITUTE(実質収支比率等に係る経年分析!J$49,"▲","-")),2),NA())</f>
        <v>1.5</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2.15</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土地取得事業特別会計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介護保険事業特別会計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0.43</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0.34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0.91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0.59</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0.24</v>
      </c>
    </row>
    <row r="31" spans="1:11" x14ac:dyDescent="0.15">
      <c r="A31" s="180" t="str">
        <f>IF(連結実質赤字比率に係る赤字・黒字の構成分析!C$39="",NA(),連結実質赤字比率に係る赤字・黒字の構成分析!C$39)</f>
        <v>後期高齢者医療事業特別会計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0.06</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7.0000000000000007E-2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7.0000000000000007E-2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0.26</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0.26</v>
      </c>
    </row>
    <row r="32" spans="1:11" x14ac:dyDescent="0.15">
      <c r="A32" s="180" t="str">
        <f>IF(連結実質赤字比率に係る赤字・黒字の構成分析!C$38="",NA(),連結実質赤字比率に係る赤字・黒字の構成分析!C$38)</f>
        <v>国民健康保険事業特別会計</v>
      </c>
      <c r="B32" s="180">
        <f>IF(ROUND(VALUE(SUBSTITUTE(連結実質赤字比率に係る赤字・黒字の構成分析!F$38,"▲", "-")), 2) &lt; 0, ABS(ROUND(VALUE(SUBSTITUTE(連結実質赤字比率に係る赤字・黒字の構成分析!F$38,"▲", "-")), 2)), NA())</f>
        <v>1.63</v>
      </c>
      <c r="C32" s="180" t="e">
        <f>IF(ROUND(VALUE(SUBSTITUTE(連結実質赤字比率に係る赤字・黒字の構成分析!F$38,"▲", "-")), 2) &gt;= 0, ABS(ROUND(VALUE(SUBSTITUTE(連結実質赤字比率に係る赤字・黒字の構成分析!F$38,"▲", "-")), 2)), NA())</f>
        <v>#N/A</v>
      </c>
      <c r="D32" s="180">
        <f>IF(ROUND(VALUE(SUBSTITUTE(連結実質赤字比率に係る赤字・黒字の構成分析!G$38,"▲", "-")), 2) &lt; 0, ABS(ROUND(VALUE(SUBSTITUTE(連結実質赤字比率に係る赤字・黒字の構成分析!G$38,"▲", "-")), 2)), NA())</f>
        <v>0.95</v>
      </c>
      <c r="E32" s="180" t="e">
        <f>IF(ROUND(VALUE(SUBSTITUTE(連結実質赤字比率に係る赤字・黒字の構成分析!G$38,"▲", "-")), 2) &gt;= 0, ABS(ROUND(VALUE(SUBSTITUTE(連結実質赤字比率に係る赤字・黒字の構成分析!G$38,"▲", "-")), 2)), NA())</f>
        <v>#N/A</v>
      </c>
      <c r="F32" s="180">
        <f>IF(ROUND(VALUE(SUBSTITUTE(連結実質赤字比率に係る赤字・黒字の構成分析!H$38,"▲", "-")), 2) &lt; 0, ABS(ROUND(VALUE(SUBSTITUTE(連結実質赤字比率に係る赤字・黒字の構成分析!H$38,"▲", "-")), 2)), NA())</f>
        <v>0.76</v>
      </c>
      <c r="G32" s="180" t="e">
        <f>IF(ROUND(VALUE(SUBSTITUTE(連結実質赤字比率に係る赤字・黒字の構成分析!H$38,"▲", "-")), 2) &gt;= 0, ABS(ROUND(VALUE(SUBSTITUTE(連結実質赤字比率に係る赤字・黒字の構成分析!H$38,"▲", "-")), 2)), NA())</f>
        <v>#N/A</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0.99</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0.74</v>
      </c>
    </row>
    <row r="33" spans="1:16" x14ac:dyDescent="0.15">
      <c r="A33" s="180" t="str">
        <f>IF(連結実質赤字比率に係る赤字・黒字の構成分析!C$37="",NA(),連結実質赤字比率に係る赤字・黒字の構成分析!C$37)</f>
        <v>一般会計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0.03</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0.08</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1.32</v>
      </c>
    </row>
    <row r="34" spans="1:16" x14ac:dyDescent="0.15">
      <c r="A34" s="180" t="str">
        <f>IF(連結実質赤字比率に係る赤字・黒字の構成分析!C$36="",NA(),連結実質赤字比率に係る赤字・黒字の構成分析!C$36)</f>
        <v>公共下水道事業会計</v>
      </c>
      <c r="B34" s="180" t="e">
        <f>IF(ROUND(VALUE(SUBSTITUTE(連結実質赤字比率に係る赤字・黒字の構成分析!F$36,"▲", "-")), 2) &lt; 0, ABS(ROUND(VALUE(SUBSTITUTE(連結実質赤字比率に係る赤字・黒字の構成分析!F$36,"▲", "-")), 2)), NA())</f>
        <v>#VALUE!</v>
      </c>
      <c r="C34" s="180" t="e">
        <f>IF(ROUND(VALUE(SUBSTITUTE(連結実質赤字比率に係る赤字・黒字の構成分析!F$36,"▲", "-")), 2) &gt;= 0, ABS(ROUND(VALUE(SUBSTITUTE(連結実質赤字比率に係る赤字・黒字の構成分析!F$36,"▲", "-")), 2)), NA())</f>
        <v>#VALUE!</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0.87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2.09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3.64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9.73</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9.75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9.7200000000000006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8.3800000000000008</v>
      </c>
    </row>
    <row r="36" spans="1:16" x14ac:dyDescent="0.15">
      <c r="A36" s="180" t="str">
        <f>IF(連結実質赤字比率に係る赤字・黒字の構成分析!C$34="",NA(),連結実質赤字比率に係る赤字・黒字の構成分析!C$34)</f>
        <v>病院事業会計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7.58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8.1199999999999992</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8.69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8.6999999999999993</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8.5299999999999994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11780</v>
      </c>
      <c r="E42" s="181"/>
      <c r="F42" s="181"/>
      <c r="G42" s="181">
        <f>'実質公債費比率（分子）の構造'!L$52</f>
        <v>11627</v>
      </c>
      <c r="H42" s="181"/>
      <c r="I42" s="181"/>
      <c r="J42" s="181">
        <f>'実質公債費比率（分子）の構造'!M$52</f>
        <v>10919</v>
      </c>
      <c r="K42" s="181"/>
      <c r="L42" s="181"/>
      <c r="M42" s="181">
        <f>'実質公債費比率（分子）の構造'!N$52</f>
        <v>11086</v>
      </c>
      <c r="N42" s="181"/>
      <c r="O42" s="181"/>
      <c r="P42" s="181">
        <f>'実質公債費比率（分子）の構造'!O$52</f>
        <v>11407</v>
      </c>
    </row>
    <row r="43" spans="1:16" x14ac:dyDescent="0.15">
      <c r="A43" s="181" t="s">
        <v>64</v>
      </c>
      <c r="B43" s="181">
        <f>'実質公債費比率（分子）の構造'!K$51</f>
        <v>2</v>
      </c>
      <c r="C43" s="181"/>
      <c r="D43" s="181"/>
      <c r="E43" s="181">
        <f>'実質公債費比率（分子）の構造'!L$51</f>
        <v>3</v>
      </c>
      <c r="F43" s="181"/>
      <c r="G43" s="181"/>
      <c r="H43" s="181">
        <f>'実質公債費比率（分子）の構造'!M$51</f>
        <v>3</v>
      </c>
      <c r="I43" s="181"/>
      <c r="J43" s="181"/>
      <c r="K43" s="181">
        <f>'実質公債費比率（分子）の構造'!N$51</f>
        <v>1</v>
      </c>
      <c r="L43" s="181"/>
      <c r="M43" s="181"/>
      <c r="N43" s="181">
        <f>'実質公債費比率（分子）の構造'!O$51</f>
        <v>0</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t="str">
        <f>'実質公債費比率（分子）の構造'!N$50</f>
        <v>-</v>
      </c>
      <c r="L44" s="181"/>
      <c r="M44" s="181"/>
      <c r="N44" s="181" t="str">
        <f>'実質公債費比率（分子）の構造'!O$50</f>
        <v>-</v>
      </c>
      <c r="O44" s="181"/>
      <c r="P44" s="181"/>
    </row>
    <row r="45" spans="1:16" x14ac:dyDescent="0.15">
      <c r="A45" s="181" t="s">
        <v>66</v>
      </c>
      <c r="B45" s="181" t="str">
        <f>'実質公債費比率（分子）の構造'!K$49</f>
        <v>-</v>
      </c>
      <c r="C45" s="181"/>
      <c r="D45" s="181"/>
      <c r="E45" s="181">
        <f>'実質公債費比率（分子）の構造'!L$49</f>
        <v>249</v>
      </c>
      <c r="F45" s="181"/>
      <c r="G45" s="181"/>
      <c r="H45" s="181">
        <f>'実質公債費比率（分子）の構造'!M$49</f>
        <v>156</v>
      </c>
      <c r="I45" s="181"/>
      <c r="J45" s="181"/>
      <c r="K45" s="181">
        <f>'実質公債費比率（分子）の構造'!N$49</f>
        <v>159</v>
      </c>
      <c r="L45" s="181"/>
      <c r="M45" s="181"/>
      <c r="N45" s="181">
        <f>'実質公債費比率（分子）の構造'!O$49</f>
        <v>103</v>
      </c>
      <c r="O45" s="181"/>
      <c r="P45" s="181"/>
    </row>
    <row r="46" spans="1:16" x14ac:dyDescent="0.15">
      <c r="A46" s="181" t="s">
        <v>67</v>
      </c>
      <c r="B46" s="181">
        <f>'実質公債費比率（分子）の構造'!K$48</f>
        <v>5995</v>
      </c>
      <c r="C46" s="181"/>
      <c r="D46" s="181"/>
      <c r="E46" s="181">
        <f>'実質公債費比率（分子）の構造'!L$48</f>
        <v>6032</v>
      </c>
      <c r="F46" s="181"/>
      <c r="G46" s="181"/>
      <c r="H46" s="181">
        <f>'実質公債費比率（分子）の構造'!M$48</f>
        <v>4809</v>
      </c>
      <c r="I46" s="181"/>
      <c r="J46" s="181"/>
      <c r="K46" s="181">
        <f>'実質公債費比率（分子）の構造'!N$48</f>
        <v>4835</v>
      </c>
      <c r="L46" s="181"/>
      <c r="M46" s="181"/>
      <c r="N46" s="181">
        <f>'実質公債費比率（分子）の構造'!O$48</f>
        <v>4783</v>
      </c>
      <c r="O46" s="181"/>
      <c r="P46" s="181"/>
    </row>
    <row r="47" spans="1:16" x14ac:dyDescent="0.15">
      <c r="A47" s="181" t="s">
        <v>68</v>
      </c>
      <c r="B47" s="181">
        <f>'実質公債費比率（分子）の構造'!K$47</f>
        <v>14</v>
      </c>
      <c r="C47" s="181"/>
      <c r="D47" s="181"/>
      <c r="E47" s="181">
        <f>'実質公債費比率（分子）の構造'!L$47</f>
        <v>9</v>
      </c>
      <c r="F47" s="181"/>
      <c r="G47" s="181"/>
      <c r="H47" s="181">
        <f>'実質公債費比率（分子）の構造'!M$47</f>
        <v>6</v>
      </c>
      <c r="I47" s="181"/>
      <c r="J47" s="181"/>
      <c r="K47" s="181">
        <f>'実質公債費比率（分子）の構造'!N$47</f>
        <v>5</v>
      </c>
      <c r="L47" s="181"/>
      <c r="M47" s="181"/>
      <c r="N47" s="181">
        <f>'実質公債費比率（分子）の構造'!O$47</f>
        <v>2</v>
      </c>
      <c r="O47" s="181"/>
      <c r="P47" s="181"/>
    </row>
    <row r="48" spans="1:16" x14ac:dyDescent="0.15">
      <c r="A48" s="181" t="s">
        <v>69</v>
      </c>
      <c r="B48" s="181">
        <f>'実質公債費比率（分子）の構造'!K$46</f>
        <v>53</v>
      </c>
      <c r="C48" s="181"/>
      <c r="D48" s="181"/>
      <c r="E48" s="181">
        <f>'実質公債費比率（分子）の構造'!L$46</f>
        <v>31</v>
      </c>
      <c r="F48" s="181"/>
      <c r="G48" s="181"/>
      <c r="H48" s="181">
        <f>'実質公債費比率（分子）の構造'!M$46</f>
        <v>12</v>
      </c>
      <c r="I48" s="181"/>
      <c r="J48" s="181"/>
      <c r="K48" s="181">
        <f>'実質公債費比率（分子）の構造'!N$46</f>
        <v>25</v>
      </c>
      <c r="L48" s="181"/>
      <c r="M48" s="181"/>
      <c r="N48" s="181">
        <f>'実質公債費比率（分子）の構造'!O$46</f>
        <v>19</v>
      </c>
      <c r="O48" s="181"/>
      <c r="P48" s="181"/>
    </row>
    <row r="49" spans="1:16" x14ac:dyDescent="0.15">
      <c r="A49" s="181" t="s">
        <v>70</v>
      </c>
      <c r="B49" s="181">
        <f>'実質公債費比率（分子）の構造'!K$45</f>
        <v>9038</v>
      </c>
      <c r="C49" s="181"/>
      <c r="D49" s="181"/>
      <c r="E49" s="181">
        <f>'実質公債費比率（分子）の構造'!L$45</f>
        <v>8977</v>
      </c>
      <c r="F49" s="181"/>
      <c r="G49" s="181"/>
      <c r="H49" s="181">
        <f>'実質公債費比率（分子）の構造'!M$45</f>
        <v>8938</v>
      </c>
      <c r="I49" s="181"/>
      <c r="J49" s="181"/>
      <c r="K49" s="181">
        <f>'実質公債費比率（分子）の構造'!N$45</f>
        <v>9041</v>
      </c>
      <c r="L49" s="181"/>
      <c r="M49" s="181"/>
      <c r="N49" s="181">
        <f>'実質公債費比率（分子）の構造'!O$45</f>
        <v>8740</v>
      </c>
      <c r="O49" s="181"/>
      <c r="P49" s="181"/>
    </row>
    <row r="50" spans="1:16" x14ac:dyDescent="0.15">
      <c r="A50" s="181" t="s">
        <v>71</v>
      </c>
      <c r="B50" s="181" t="e">
        <f>NA()</f>
        <v>#N/A</v>
      </c>
      <c r="C50" s="181">
        <f>IF(ISNUMBER('実質公債費比率（分子）の構造'!K$53),'実質公債費比率（分子）の構造'!K$53,NA())</f>
        <v>3322</v>
      </c>
      <c r="D50" s="181" t="e">
        <f>NA()</f>
        <v>#N/A</v>
      </c>
      <c r="E50" s="181" t="e">
        <f>NA()</f>
        <v>#N/A</v>
      </c>
      <c r="F50" s="181">
        <f>IF(ISNUMBER('実質公債費比率（分子）の構造'!L$53),'実質公債費比率（分子）の構造'!L$53,NA())</f>
        <v>3674</v>
      </c>
      <c r="G50" s="181" t="e">
        <f>NA()</f>
        <v>#N/A</v>
      </c>
      <c r="H50" s="181" t="e">
        <f>NA()</f>
        <v>#N/A</v>
      </c>
      <c r="I50" s="181">
        <f>IF(ISNUMBER('実質公債費比率（分子）の構造'!M$53),'実質公債費比率（分子）の構造'!M$53,NA())</f>
        <v>3005</v>
      </c>
      <c r="J50" s="181" t="e">
        <f>NA()</f>
        <v>#N/A</v>
      </c>
      <c r="K50" s="181" t="e">
        <f>NA()</f>
        <v>#N/A</v>
      </c>
      <c r="L50" s="181">
        <f>IF(ISNUMBER('実質公債費比率（分子）の構造'!N$53),'実質公債費比率（分子）の構造'!N$53,NA())</f>
        <v>2980</v>
      </c>
      <c r="M50" s="181" t="e">
        <f>NA()</f>
        <v>#N/A</v>
      </c>
      <c r="N50" s="181" t="e">
        <f>NA()</f>
        <v>#N/A</v>
      </c>
      <c r="O50" s="181">
        <f>IF(ISNUMBER('実質公債費比率（分子）の構造'!O$53),'実質公債費比率（分子）の構造'!O$53,NA())</f>
        <v>2240</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110981</v>
      </c>
      <c r="E56" s="180"/>
      <c r="F56" s="180"/>
      <c r="G56" s="180">
        <f>'将来負担比率（分子）の構造'!J$52</f>
        <v>114626</v>
      </c>
      <c r="H56" s="180"/>
      <c r="I56" s="180"/>
      <c r="J56" s="180">
        <f>'将来負担比率（分子）の構造'!K$52</f>
        <v>115279</v>
      </c>
      <c r="K56" s="180"/>
      <c r="L56" s="180"/>
      <c r="M56" s="180">
        <f>'将来負担比率（分子）の構造'!L$52</f>
        <v>115936</v>
      </c>
      <c r="N56" s="180"/>
      <c r="O56" s="180"/>
      <c r="P56" s="180">
        <f>'将来負担比率（分子）の構造'!M$52</f>
        <v>117056</v>
      </c>
    </row>
    <row r="57" spans="1:16" x14ac:dyDescent="0.15">
      <c r="A57" s="180" t="s">
        <v>42</v>
      </c>
      <c r="B57" s="180"/>
      <c r="C57" s="180"/>
      <c r="D57" s="180">
        <f>'将来負担比率（分子）の構造'!I$51</f>
        <v>38794</v>
      </c>
      <c r="E57" s="180"/>
      <c r="F57" s="180"/>
      <c r="G57" s="180">
        <f>'将来負担比率（分子）の構造'!J$51</f>
        <v>37309</v>
      </c>
      <c r="H57" s="180"/>
      <c r="I57" s="180"/>
      <c r="J57" s="180">
        <f>'将来負担比率（分子）の構造'!K$51</f>
        <v>39860</v>
      </c>
      <c r="K57" s="180"/>
      <c r="L57" s="180"/>
      <c r="M57" s="180">
        <f>'将来負担比率（分子）の構造'!L$51</f>
        <v>42417</v>
      </c>
      <c r="N57" s="180"/>
      <c r="O57" s="180"/>
      <c r="P57" s="180">
        <f>'将来負担比率（分子）の構造'!M$51</f>
        <v>44042</v>
      </c>
    </row>
    <row r="58" spans="1:16" x14ac:dyDescent="0.15">
      <c r="A58" s="180" t="s">
        <v>41</v>
      </c>
      <c r="B58" s="180"/>
      <c r="C58" s="180"/>
      <c r="D58" s="180">
        <f>'将来負担比率（分子）の構造'!I$50</f>
        <v>10137</v>
      </c>
      <c r="E58" s="180"/>
      <c r="F58" s="180"/>
      <c r="G58" s="180">
        <f>'将来負担比率（分子）の構造'!J$50</f>
        <v>9027</v>
      </c>
      <c r="H58" s="180"/>
      <c r="I58" s="180"/>
      <c r="J58" s="180">
        <f>'将来負担比率（分子）の構造'!K$50</f>
        <v>8557</v>
      </c>
      <c r="K58" s="180"/>
      <c r="L58" s="180"/>
      <c r="M58" s="180">
        <f>'将来負担比率（分子）の構造'!L$50</f>
        <v>8232</v>
      </c>
      <c r="N58" s="180"/>
      <c r="O58" s="180"/>
      <c r="P58" s="180">
        <f>'将来負担比率（分子）の構造'!M$50</f>
        <v>8411</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f>'将来負担比率（分子）の構造'!I$46</f>
        <v>4</v>
      </c>
      <c r="C61" s="180"/>
      <c r="D61" s="180"/>
      <c r="E61" s="180">
        <f>'将来負担比率（分子）の構造'!J$46</f>
        <v>4</v>
      </c>
      <c r="F61" s="180"/>
      <c r="G61" s="180"/>
      <c r="H61" s="180">
        <f>'将来負担比率（分子）の構造'!K$46</f>
        <v>2</v>
      </c>
      <c r="I61" s="180"/>
      <c r="J61" s="180"/>
      <c r="K61" s="180">
        <f>'将来負担比率（分子）の構造'!L$46</f>
        <v>2</v>
      </c>
      <c r="L61" s="180"/>
      <c r="M61" s="180"/>
      <c r="N61" s="180" t="str">
        <f>'将来負担比率（分子）の構造'!M$46</f>
        <v>-</v>
      </c>
      <c r="O61" s="180"/>
      <c r="P61" s="180"/>
    </row>
    <row r="62" spans="1:16" x14ac:dyDescent="0.15">
      <c r="A62" s="180" t="s">
        <v>35</v>
      </c>
      <c r="B62" s="180">
        <f>'将来負担比率（分子）の構造'!I$45</f>
        <v>10268</v>
      </c>
      <c r="C62" s="180"/>
      <c r="D62" s="180"/>
      <c r="E62" s="180">
        <f>'将来負担比率（分子）の構造'!J$45</f>
        <v>9575</v>
      </c>
      <c r="F62" s="180"/>
      <c r="G62" s="180"/>
      <c r="H62" s="180">
        <f>'将来負担比率（分子）の構造'!K$45</f>
        <v>10204</v>
      </c>
      <c r="I62" s="180"/>
      <c r="J62" s="180"/>
      <c r="K62" s="180">
        <f>'将来負担比率（分子）の構造'!L$45</f>
        <v>10745</v>
      </c>
      <c r="L62" s="180"/>
      <c r="M62" s="180"/>
      <c r="N62" s="180">
        <f>'将来負担比率（分子）の構造'!M$45</f>
        <v>10684</v>
      </c>
      <c r="O62" s="180"/>
      <c r="P62" s="180"/>
    </row>
    <row r="63" spans="1:16" x14ac:dyDescent="0.15">
      <c r="A63" s="180" t="s">
        <v>34</v>
      </c>
      <c r="B63" s="180" t="str">
        <f>'将来負担比率（分子）の構造'!I$44</f>
        <v>-</v>
      </c>
      <c r="C63" s="180"/>
      <c r="D63" s="180"/>
      <c r="E63" s="180">
        <f>'将来負担比率（分子）の構造'!J$44</f>
        <v>1257</v>
      </c>
      <c r="F63" s="180"/>
      <c r="G63" s="180"/>
      <c r="H63" s="180">
        <f>'将来負担比率（分子）の構造'!K$44</f>
        <v>1140</v>
      </c>
      <c r="I63" s="180"/>
      <c r="J63" s="180"/>
      <c r="K63" s="180">
        <f>'将来負担比率（分子）の構造'!L$44</f>
        <v>1024</v>
      </c>
      <c r="L63" s="180"/>
      <c r="M63" s="180"/>
      <c r="N63" s="180">
        <f>'将来負担比率（分子）の構造'!M$44</f>
        <v>974</v>
      </c>
      <c r="O63" s="180"/>
      <c r="P63" s="180"/>
    </row>
    <row r="64" spans="1:16" x14ac:dyDescent="0.15">
      <c r="A64" s="180" t="s">
        <v>33</v>
      </c>
      <c r="B64" s="180">
        <f>'将来負担比率（分子）の構造'!I$43</f>
        <v>79541</v>
      </c>
      <c r="C64" s="180"/>
      <c r="D64" s="180"/>
      <c r="E64" s="180">
        <f>'将来負担比率（分子）の構造'!J$43</f>
        <v>78768</v>
      </c>
      <c r="F64" s="180"/>
      <c r="G64" s="180"/>
      <c r="H64" s="180">
        <f>'将来負担比率（分子）の構造'!K$43</f>
        <v>76364</v>
      </c>
      <c r="I64" s="180"/>
      <c r="J64" s="180"/>
      <c r="K64" s="180">
        <f>'将来負担比率（分子）の構造'!L$43</f>
        <v>74012</v>
      </c>
      <c r="L64" s="180"/>
      <c r="M64" s="180"/>
      <c r="N64" s="180">
        <f>'将来負担比率（分子）の構造'!M$43</f>
        <v>68061</v>
      </c>
      <c r="O64" s="180"/>
      <c r="P64" s="180"/>
    </row>
    <row r="65" spans="1:16" x14ac:dyDescent="0.15">
      <c r="A65" s="180" t="s">
        <v>32</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31</v>
      </c>
      <c r="B66" s="180">
        <f>'将来負担比率（分子）の構造'!I$41</f>
        <v>89346</v>
      </c>
      <c r="C66" s="180"/>
      <c r="D66" s="180"/>
      <c r="E66" s="180">
        <f>'将来負担比率（分子）の構造'!J$41</f>
        <v>95487</v>
      </c>
      <c r="F66" s="180"/>
      <c r="G66" s="180"/>
      <c r="H66" s="180">
        <f>'将来負担比率（分子）の構造'!K$41</f>
        <v>94597</v>
      </c>
      <c r="I66" s="180"/>
      <c r="J66" s="180"/>
      <c r="K66" s="180">
        <f>'将来負担比率（分子）の構造'!L$41</f>
        <v>94940</v>
      </c>
      <c r="L66" s="180"/>
      <c r="M66" s="180"/>
      <c r="N66" s="180">
        <f>'将来負担比率（分子）の構造'!M$41</f>
        <v>97576</v>
      </c>
      <c r="O66" s="180"/>
      <c r="P66" s="180"/>
    </row>
    <row r="67" spans="1:16" x14ac:dyDescent="0.15">
      <c r="A67" s="180" t="s">
        <v>75</v>
      </c>
      <c r="B67" s="180" t="e">
        <f>NA()</f>
        <v>#N/A</v>
      </c>
      <c r="C67" s="180">
        <f>IF(ISNUMBER('将来負担比率（分子）の構造'!I$53), IF('将来負担比率（分子）の構造'!I$53 &lt; 0, 0, '将来負担比率（分子）の構造'!I$53), NA())</f>
        <v>19249</v>
      </c>
      <c r="D67" s="180" t="e">
        <f>NA()</f>
        <v>#N/A</v>
      </c>
      <c r="E67" s="180" t="e">
        <f>NA()</f>
        <v>#N/A</v>
      </c>
      <c r="F67" s="180">
        <f>IF(ISNUMBER('将来負担比率（分子）の構造'!J$53), IF('将来負担比率（分子）の構造'!J$53 &lt; 0, 0, '将来負担比率（分子）の構造'!J$53), NA())</f>
        <v>24129</v>
      </c>
      <c r="G67" s="180" t="e">
        <f>NA()</f>
        <v>#N/A</v>
      </c>
      <c r="H67" s="180" t="e">
        <f>NA()</f>
        <v>#N/A</v>
      </c>
      <c r="I67" s="180">
        <f>IF(ISNUMBER('将来負担比率（分子）の構造'!K$53), IF('将来負担比率（分子）の構造'!K$53 &lt; 0, 0, '将来負担比率（分子）の構造'!K$53), NA())</f>
        <v>18611</v>
      </c>
      <c r="J67" s="180" t="e">
        <f>NA()</f>
        <v>#N/A</v>
      </c>
      <c r="K67" s="180" t="e">
        <f>NA()</f>
        <v>#N/A</v>
      </c>
      <c r="L67" s="180">
        <f>IF(ISNUMBER('将来負担比率（分子）の構造'!L$53), IF('将来負担比率（分子）の構造'!L$53 &lt; 0, 0, '将来負担比率（分子）の構造'!L$53), NA())</f>
        <v>14138</v>
      </c>
      <c r="M67" s="180" t="e">
        <f>NA()</f>
        <v>#N/A</v>
      </c>
      <c r="N67" s="180" t="e">
        <f>NA()</f>
        <v>#N/A</v>
      </c>
      <c r="O67" s="180">
        <f>IF(ISNUMBER('将来負担比率（分子）の構造'!M$53), IF('将来負担比率（分子）の構造'!M$53 &lt; 0, 0, '将来負担比率（分子）の構造'!M$53), NA())</f>
        <v>7786</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6016</v>
      </c>
      <c r="C72" s="184">
        <f>基金残高に係る経年分析!G55</f>
        <v>5783</v>
      </c>
      <c r="D72" s="184">
        <f>基金残高に係る経年分析!H55</f>
        <v>5840</v>
      </c>
    </row>
    <row r="73" spans="1:16" x14ac:dyDescent="0.15">
      <c r="A73" s="183" t="s">
        <v>78</v>
      </c>
      <c r="B73" s="184" t="str">
        <f>基金残高に係る経年分析!F56</f>
        <v>-</v>
      </c>
      <c r="C73" s="184" t="str">
        <f>基金残高に係る経年分析!G56</f>
        <v>-</v>
      </c>
      <c r="D73" s="184" t="str">
        <f>基金残高に係る経年分析!H56</f>
        <v>-</v>
      </c>
    </row>
    <row r="74" spans="1:16" x14ac:dyDescent="0.15">
      <c r="A74" s="183" t="s">
        <v>79</v>
      </c>
      <c r="B74" s="184">
        <f>基金残高に係る経年分析!F57</f>
        <v>2500</v>
      </c>
      <c r="C74" s="184">
        <f>基金残高に係る経年分析!G57</f>
        <v>2406</v>
      </c>
      <c r="D74" s="184">
        <f>基金残高に係る経年分析!H57</f>
        <v>2493</v>
      </c>
    </row>
  </sheetData>
  <sheetProtection algorithmName="SHA-512" hashValue="AtdA40ilPk/uYEpZqZPEpTRztbvmBcaU0Q3AIMg6WnLg3t8dZRbSx6iCPQZ9B4nhs4AzuuR/nZZ8KmuOJukahw==" saltValue="Q7yXz97/ymZk6yjcLDELGQ=="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368" customWidth="1"/>
    <col min="96" max="133" width="1.625" style="384" customWidth="1"/>
    <col min="134" max="143" width="1.625" style="368" customWidth="1"/>
    <col min="144" max="16384" width="0" style="368" hidden="1"/>
  </cols>
  <sheetData>
    <row r="1" spans="2:143" ht="22.5" customHeight="1" thickBot="1" x14ac:dyDescent="0.2">
      <c r="B1" s="365"/>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7"/>
      <c r="CE1" s="367"/>
      <c r="CF1" s="367"/>
      <c r="CG1" s="367"/>
      <c r="CH1" s="367"/>
      <c r="CI1" s="367"/>
      <c r="CJ1" s="367"/>
      <c r="CK1" s="367"/>
      <c r="CL1" s="367"/>
      <c r="CM1" s="367"/>
      <c r="CN1" s="367"/>
      <c r="CO1" s="367"/>
      <c r="CP1" s="367"/>
      <c r="CQ1" s="367"/>
      <c r="CR1" s="367"/>
      <c r="CS1" s="367"/>
      <c r="CT1" s="367"/>
      <c r="CU1" s="367"/>
      <c r="CV1" s="367"/>
      <c r="CW1" s="367"/>
      <c r="CX1" s="367"/>
      <c r="CY1" s="367"/>
      <c r="CZ1" s="367"/>
      <c r="DA1" s="367"/>
      <c r="DB1" s="367"/>
      <c r="DC1" s="367"/>
      <c r="DD1" s="367"/>
      <c r="DE1" s="367"/>
      <c r="DF1" s="367"/>
      <c r="DG1" s="367"/>
      <c r="DH1" s="655" t="s">
        <v>473</v>
      </c>
      <c r="DI1" s="656"/>
      <c r="DJ1" s="656"/>
      <c r="DK1" s="656"/>
      <c r="DL1" s="656"/>
      <c r="DM1" s="656"/>
      <c r="DN1" s="657"/>
      <c r="DO1" s="368"/>
      <c r="DP1" s="655" t="s">
        <v>474</v>
      </c>
      <c r="DQ1" s="656"/>
      <c r="DR1" s="656"/>
      <c r="DS1" s="656"/>
      <c r="DT1" s="656"/>
      <c r="DU1" s="656"/>
      <c r="DV1" s="656"/>
      <c r="DW1" s="656"/>
      <c r="DX1" s="656"/>
      <c r="DY1" s="656"/>
      <c r="DZ1" s="656"/>
      <c r="EA1" s="656"/>
      <c r="EB1" s="656"/>
      <c r="EC1" s="657"/>
      <c r="ED1" s="366"/>
      <c r="EE1" s="366"/>
      <c r="EF1" s="366"/>
      <c r="EG1" s="366"/>
      <c r="EH1" s="366"/>
      <c r="EI1" s="366"/>
      <c r="EJ1" s="366"/>
      <c r="EK1" s="366"/>
      <c r="EL1" s="366"/>
      <c r="EM1" s="366"/>
    </row>
    <row r="2" spans="2:143" ht="22.5" customHeight="1" x14ac:dyDescent="0.15">
      <c r="B2" s="369" t="s">
        <v>475</v>
      </c>
      <c r="R2" s="370"/>
      <c r="S2" s="370"/>
      <c r="T2" s="370"/>
      <c r="U2" s="370"/>
      <c r="V2" s="370"/>
      <c r="W2" s="370"/>
      <c r="X2" s="370"/>
      <c r="Y2" s="370"/>
      <c r="Z2" s="370"/>
      <c r="AA2" s="370"/>
      <c r="AB2" s="370"/>
      <c r="AC2" s="370"/>
      <c r="AE2" s="371"/>
      <c r="AF2" s="371"/>
      <c r="AG2" s="371"/>
      <c r="AH2" s="371"/>
      <c r="AI2" s="371"/>
      <c r="AJ2" s="370"/>
      <c r="AK2" s="370"/>
      <c r="AL2" s="370"/>
      <c r="AM2" s="370"/>
      <c r="AN2" s="370"/>
      <c r="AO2" s="370"/>
      <c r="AP2" s="370"/>
      <c r="CD2" s="367"/>
      <c r="CE2" s="367"/>
      <c r="CF2" s="367"/>
      <c r="CG2" s="367"/>
      <c r="CH2" s="367"/>
      <c r="CI2" s="367"/>
      <c r="CJ2" s="367"/>
      <c r="CK2" s="367"/>
      <c r="CL2" s="367"/>
      <c r="CM2" s="367"/>
      <c r="CN2" s="367"/>
      <c r="CO2" s="367"/>
      <c r="CP2" s="367"/>
      <c r="CQ2" s="367"/>
      <c r="CR2" s="367"/>
      <c r="CS2" s="367"/>
      <c r="CT2" s="367"/>
      <c r="CU2" s="367"/>
      <c r="CV2" s="367"/>
      <c r="CW2" s="367"/>
      <c r="CX2" s="367"/>
      <c r="CY2" s="367"/>
      <c r="CZ2" s="367"/>
      <c r="DA2" s="367"/>
      <c r="DB2" s="367"/>
      <c r="DC2" s="367"/>
      <c r="DD2" s="367"/>
      <c r="DE2" s="367"/>
      <c r="DF2" s="367"/>
      <c r="DG2" s="367"/>
      <c r="DH2" s="367"/>
      <c r="DI2" s="367"/>
      <c r="DJ2" s="367"/>
      <c r="DK2" s="367"/>
      <c r="DL2" s="367"/>
      <c r="DM2" s="367"/>
      <c r="DN2" s="367"/>
      <c r="DO2" s="367"/>
      <c r="DP2" s="367"/>
      <c r="DQ2" s="367"/>
      <c r="DR2" s="367"/>
      <c r="DS2" s="367"/>
      <c r="DT2" s="367"/>
      <c r="DU2" s="367"/>
      <c r="DV2" s="367"/>
      <c r="DW2" s="367"/>
      <c r="DX2" s="367"/>
      <c r="DY2" s="367"/>
      <c r="DZ2" s="367"/>
      <c r="EA2" s="367"/>
      <c r="EB2" s="367"/>
      <c r="EC2" s="367"/>
    </row>
    <row r="3" spans="2:143" ht="11.25" customHeight="1" x14ac:dyDescent="0.15">
      <c r="B3" s="658" t="s">
        <v>476</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477</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478</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479</v>
      </c>
      <c r="S4" s="659"/>
      <c r="T4" s="659"/>
      <c r="U4" s="659"/>
      <c r="V4" s="659"/>
      <c r="W4" s="659"/>
      <c r="X4" s="659"/>
      <c r="Y4" s="660"/>
      <c r="Z4" s="658" t="s">
        <v>480</v>
      </c>
      <c r="AA4" s="659"/>
      <c r="AB4" s="659"/>
      <c r="AC4" s="660"/>
      <c r="AD4" s="658" t="s">
        <v>481</v>
      </c>
      <c r="AE4" s="659"/>
      <c r="AF4" s="659"/>
      <c r="AG4" s="659"/>
      <c r="AH4" s="659"/>
      <c r="AI4" s="659"/>
      <c r="AJ4" s="659"/>
      <c r="AK4" s="660"/>
      <c r="AL4" s="658" t="s">
        <v>480</v>
      </c>
      <c r="AM4" s="659"/>
      <c r="AN4" s="659"/>
      <c r="AO4" s="660"/>
      <c r="AP4" s="664" t="s">
        <v>482</v>
      </c>
      <c r="AQ4" s="664"/>
      <c r="AR4" s="664"/>
      <c r="AS4" s="664"/>
      <c r="AT4" s="664"/>
      <c r="AU4" s="664"/>
      <c r="AV4" s="664"/>
      <c r="AW4" s="664"/>
      <c r="AX4" s="664"/>
      <c r="AY4" s="664"/>
      <c r="AZ4" s="664"/>
      <c r="BA4" s="664"/>
      <c r="BB4" s="664"/>
      <c r="BC4" s="664"/>
      <c r="BD4" s="664"/>
      <c r="BE4" s="664"/>
      <c r="BF4" s="664"/>
      <c r="BG4" s="664" t="s">
        <v>483</v>
      </c>
      <c r="BH4" s="664"/>
      <c r="BI4" s="664"/>
      <c r="BJ4" s="664"/>
      <c r="BK4" s="664"/>
      <c r="BL4" s="664"/>
      <c r="BM4" s="664"/>
      <c r="BN4" s="664"/>
      <c r="BO4" s="664" t="s">
        <v>480</v>
      </c>
      <c r="BP4" s="664"/>
      <c r="BQ4" s="664"/>
      <c r="BR4" s="664"/>
      <c r="BS4" s="664" t="s">
        <v>484</v>
      </c>
      <c r="BT4" s="664"/>
      <c r="BU4" s="664"/>
      <c r="BV4" s="664"/>
      <c r="BW4" s="664"/>
      <c r="BX4" s="664"/>
      <c r="BY4" s="664"/>
      <c r="BZ4" s="664"/>
      <c r="CA4" s="664"/>
      <c r="CB4" s="664"/>
      <c r="CD4" s="661" t="s">
        <v>485</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372" customFormat="1" ht="11.25" customHeight="1" x14ac:dyDescent="0.15">
      <c r="B5" s="665" t="s">
        <v>486</v>
      </c>
      <c r="C5" s="666"/>
      <c r="D5" s="666"/>
      <c r="E5" s="666"/>
      <c r="F5" s="666"/>
      <c r="G5" s="666"/>
      <c r="H5" s="666"/>
      <c r="I5" s="666"/>
      <c r="J5" s="666"/>
      <c r="K5" s="666"/>
      <c r="L5" s="666"/>
      <c r="M5" s="666"/>
      <c r="N5" s="666"/>
      <c r="O5" s="666"/>
      <c r="P5" s="666"/>
      <c r="Q5" s="667"/>
      <c r="R5" s="668">
        <v>38613772</v>
      </c>
      <c r="S5" s="669"/>
      <c r="T5" s="669"/>
      <c r="U5" s="669"/>
      <c r="V5" s="669"/>
      <c r="W5" s="669"/>
      <c r="X5" s="669"/>
      <c r="Y5" s="670"/>
      <c r="Z5" s="671">
        <v>37.9</v>
      </c>
      <c r="AA5" s="671"/>
      <c r="AB5" s="671"/>
      <c r="AC5" s="671"/>
      <c r="AD5" s="672">
        <v>35281090</v>
      </c>
      <c r="AE5" s="672"/>
      <c r="AF5" s="672"/>
      <c r="AG5" s="672"/>
      <c r="AH5" s="672"/>
      <c r="AI5" s="672"/>
      <c r="AJ5" s="672"/>
      <c r="AK5" s="672"/>
      <c r="AL5" s="673">
        <v>66.599999999999994</v>
      </c>
      <c r="AM5" s="674"/>
      <c r="AN5" s="674"/>
      <c r="AO5" s="675"/>
      <c r="AP5" s="665" t="s">
        <v>487</v>
      </c>
      <c r="AQ5" s="666"/>
      <c r="AR5" s="666"/>
      <c r="AS5" s="666"/>
      <c r="AT5" s="666"/>
      <c r="AU5" s="666"/>
      <c r="AV5" s="666"/>
      <c r="AW5" s="666"/>
      <c r="AX5" s="666"/>
      <c r="AY5" s="666"/>
      <c r="AZ5" s="666"/>
      <c r="BA5" s="666"/>
      <c r="BB5" s="666"/>
      <c r="BC5" s="666"/>
      <c r="BD5" s="666"/>
      <c r="BE5" s="666"/>
      <c r="BF5" s="667"/>
      <c r="BG5" s="679">
        <v>35262866</v>
      </c>
      <c r="BH5" s="680"/>
      <c r="BI5" s="680"/>
      <c r="BJ5" s="680"/>
      <c r="BK5" s="680"/>
      <c r="BL5" s="680"/>
      <c r="BM5" s="680"/>
      <c r="BN5" s="681"/>
      <c r="BO5" s="682">
        <v>91.3</v>
      </c>
      <c r="BP5" s="682"/>
      <c r="BQ5" s="682"/>
      <c r="BR5" s="682"/>
      <c r="BS5" s="683">
        <v>479401</v>
      </c>
      <c r="BT5" s="683"/>
      <c r="BU5" s="683"/>
      <c r="BV5" s="683"/>
      <c r="BW5" s="683"/>
      <c r="BX5" s="683"/>
      <c r="BY5" s="683"/>
      <c r="BZ5" s="683"/>
      <c r="CA5" s="683"/>
      <c r="CB5" s="687"/>
      <c r="CD5" s="661" t="s">
        <v>482</v>
      </c>
      <c r="CE5" s="662"/>
      <c r="CF5" s="662"/>
      <c r="CG5" s="662"/>
      <c r="CH5" s="662"/>
      <c r="CI5" s="662"/>
      <c r="CJ5" s="662"/>
      <c r="CK5" s="662"/>
      <c r="CL5" s="662"/>
      <c r="CM5" s="662"/>
      <c r="CN5" s="662"/>
      <c r="CO5" s="662"/>
      <c r="CP5" s="662"/>
      <c r="CQ5" s="663"/>
      <c r="CR5" s="661" t="s">
        <v>488</v>
      </c>
      <c r="CS5" s="662"/>
      <c r="CT5" s="662"/>
      <c r="CU5" s="662"/>
      <c r="CV5" s="662"/>
      <c r="CW5" s="662"/>
      <c r="CX5" s="662"/>
      <c r="CY5" s="663"/>
      <c r="CZ5" s="661" t="s">
        <v>480</v>
      </c>
      <c r="DA5" s="662"/>
      <c r="DB5" s="662"/>
      <c r="DC5" s="663"/>
      <c r="DD5" s="661" t="s">
        <v>489</v>
      </c>
      <c r="DE5" s="662"/>
      <c r="DF5" s="662"/>
      <c r="DG5" s="662"/>
      <c r="DH5" s="662"/>
      <c r="DI5" s="662"/>
      <c r="DJ5" s="662"/>
      <c r="DK5" s="662"/>
      <c r="DL5" s="662"/>
      <c r="DM5" s="662"/>
      <c r="DN5" s="662"/>
      <c r="DO5" s="662"/>
      <c r="DP5" s="663"/>
      <c r="DQ5" s="661" t="s">
        <v>490</v>
      </c>
      <c r="DR5" s="662"/>
      <c r="DS5" s="662"/>
      <c r="DT5" s="662"/>
      <c r="DU5" s="662"/>
      <c r="DV5" s="662"/>
      <c r="DW5" s="662"/>
      <c r="DX5" s="662"/>
      <c r="DY5" s="662"/>
      <c r="DZ5" s="662"/>
      <c r="EA5" s="662"/>
      <c r="EB5" s="662"/>
      <c r="EC5" s="663"/>
    </row>
    <row r="6" spans="2:143" ht="11.25" customHeight="1" x14ac:dyDescent="0.15">
      <c r="B6" s="676" t="s">
        <v>491</v>
      </c>
      <c r="C6" s="677"/>
      <c r="D6" s="677"/>
      <c r="E6" s="677"/>
      <c r="F6" s="677"/>
      <c r="G6" s="677"/>
      <c r="H6" s="677"/>
      <c r="I6" s="677"/>
      <c r="J6" s="677"/>
      <c r="K6" s="677"/>
      <c r="L6" s="677"/>
      <c r="M6" s="677"/>
      <c r="N6" s="677"/>
      <c r="O6" s="677"/>
      <c r="P6" s="677"/>
      <c r="Q6" s="678"/>
      <c r="R6" s="679">
        <v>431161</v>
      </c>
      <c r="S6" s="680"/>
      <c r="T6" s="680"/>
      <c r="U6" s="680"/>
      <c r="V6" s="680"/>
      <c r="W6" s="680"/>
      <c r="X6" s="680"/>
      <c r="Y6" s="681"/>
      <c r="Z6" s="682">
        <v>0.4</v>
      </c>
      <c r="AA6" s="682"/>
      <c r="AB6" s="682"/>
      <c r="AC6" s="682"/>
      <c r="AD6" s="683">
        <v>431161</v>
      </c>
      <c r="AE6" s="683"/>
      <c r="AF6" s="683"/>
      <c r="AG6" s="683"/>
      <c r="AH6" s="683"/>
      <c r="AI6" s="683"/>
      <c r="AJ6" s="683"/>
      <c r="AK6" s="683"/>
      <c r="AL6" s="684">
        <v>0.8</v>
      </c>
      <c r="AM6" s="685"/>
      <c r="AN6" s="685"/>
      <c r="AO6" s="686"/>
      <c r="AP6" s="676" t="s">
        <v>492</v>
      </c>
      <c r="AQ6" s="677"/>
      <c r="AR6" s="677"/>
      <c r="AS6" s="677"/>
      <c r="AT6" s="677"/>
      <c r="AU6" s="677"/>
      <c r="AV6" s="677"/>
      <c r="AW6" s="677"/>
      <c r="AX6" s="677"/>
      <c r="AY6" s="677"/>
      <c r="AZ6" s="677"/>
      <c r="BA6" s="677"/>
      <c r="BB6" s="677"/>
      <c r="BC6" s="677"/>
      <c r="BD6" s="677"/>
      <c r="BE6" s="677"/>
      <c r="BF6" s="678"/>
      <c r="BG6" s="679">
        <v>35262866</v>
      </c>
      <c r="BH6" s="680"/>
      <c r="BI6" s="680"/>
      <c r="BJ6" s="680"/>
      <c r="BK6" s="680"/>
      <c r="BL6" s="680"/>
      <c r="BM6" s="680"/>
      <c r="BN6" s="681"/>
      <c r="BO6" s="682">
        <v>91.3</v>
      </c>
      <c r="BP6" s="682"/>
      <c r="BQ6" s="682"/>
      <c r="BR6" s="682"/>
      <c r="BS6" s="683">
        <v>479401</v>
      </c>
      <c r="BT6" s="683"/>
      <c r="BU6" s="683"/>
      <c r="BV6" s="683"/>
      <c r="BW6" s="683"/>
      <c r="BX6" s="683"/>
      <c r="BY6" s="683"/>
      <c r="BZ6" s="683"/>
      <c r="CA6" s="683"/>
      <c r="CB6" s="687"/>
      <c r="CD6" s="690" t="s">
        <v>493</v>
      </c>
      <c r="CE6" s="691"/>
      <c r="CF6" s="691"/>
      <c r="CG6" s="691"/>
      <c r="CH6" s="691"/>
      <c r="CI6" s="691"/>
      <c r="CJ6" s="691"/>
      <c r="CK6" s="691"/>
      <c r="CL6" s="691"/>
      <c r="CM6" s="691"/>
      <c r="CN6" s="691"/>
      <c r="CO6" s="691"/>
      <c r="CP6" s="691"/>
      <c r="CQ6" s="692"/>
      <c r="CR6" s="679">
        <v>514410</v>
      </c>
      <c r="CS6" s="680"/>
      <c r="CT6" s="680"/>
      <c r="CU6" s="680"/>
      <c r="CV6" s="680"/>
      <c r="CW6" s="680"/>
      <c r="CX6" s="680"/>
      <c r="CY6" s="681"/>
      <c r="CZ6" s="673">
        <v>0.5</v>
      </c>
      <c r="DA6" s="674"/>
      <c r="DB6" s="674"/>
      <c r="DC6" s="693"/>
      <c r="DD6" s="688" t="s">
        <v>494</v>
      </c>
      <c r="DE6" s="680"/>
      <c r="DF6" s="680"/>
      <c r="DG6" s="680"/>
      <c r="DH6" s="680"/>
      <c r="DI6" s="680"/>
      <c r="DJ6" s="680"/>
      <c r="DK6" s="680"/>
      <c r="DL6" s="680"/>
      <c r="DM6" s="680"/>
      <c r="DN6" s="680"/>
      <c r="DO6" s="680"/>
      <c r="DP6" s="681"/>
      <c r="DQ6" s="688">
        <v>514228</v>
      </c>
      <c r="DR6" s="680"/>
      <c r="DS6" s="680"/>
      <c r="DT6" s="680"/>
      <c r="DU6" s="680"/>
      <c r="DV6" s="680"/>
      <c r="DW6" s="680"/>
      <c r="DX6" s="680"/>
      <c r="DY6" s="680"/>
      <c r="DZ6" s="680"/>
      <c r="EA6" s="680"/>
      <c r="EB6" s="680"/>
      <c r="EC6" s="689"/>
    </row>
    <row r="7" spans="2:143" ht="11.25" customHeight="1" x14ac:dyDescent="0.15">
      <c r="B7" s="676" t="s">
        <v>495</v>
      </c>
      <c r="C7" s="677"/>
      <c r="D7" s="677"/>
      <c r="E7" s="677"/>
      <c r="F7" s="677"/>
      <c r="G7" s="677"/>
      <c r="H7" s="677"/>
      <c r="I7" s="677"/>
      <c r="J7" s="677"/>
      <c r="K7" s="677"/>
      <c r="L7" s="677"/>
      <c r="M7" s="677"/>
      <c r="N7" s="677"/>
      <c r="O7" s="677"/>
      <c r="P7" s="677"/>
      <c r="Q7" s="678"/>
      <c r="R7" s="679">
        <v>84086</v>
      </c>
      <c r="S7" s="680"/>
      <c r="T7" s="680"/>
      <c r="U7" s="680"/>
      <c r="V7" s="680"/>
      <c r="W7" s="680"/>
      <c r="X7" s="680"/>
      <c r="Y7" s="681"/>
      <c r="Z7" s="682">
        <v>0.1</v>
      </c>
      <c r="AA7" s="682"/>
      <c r="AB7" s="682"/>
      <c r="AC7" s="682"/>
      <c r="AD7" s="683">
        <v>84086</v>
      </c>
      <c r="AE7" s="683"/>
      <c r="AF7" s="683"/>
      <c r="AG7" s="683"/>
      <c r="AH7" s="683"/>
      <c r="AI7" s="683"/>
      <c r="AJ7" s="683"/>
      <c r="AK7" s="683"/>
      <c r="AL7" s="684">
        <v>0.2</v>
      </c>
      <c r="AM7" s="685"/>
      <c r="AN7" s="685"/>
      <c r="AO7" s="686"/>
      <c r="AP7" s="676" t="s">
        <v>496</v>
      </c>
      <c r="AQ7" s="677"/>
      <c r="AR7" s="677"/>
      <c r="AS7" s="677"/>
      <c r="AT7" s="677"/>
      <c r="AU7" s="677"/>
      <c r="AV7" s="677"/>
      <c r="AW7" s="677"/>
      <c r="AX7" s="677"/>
      <c r="AY7" s="677"/>
      <c r="AZ7" s="677"/>
      <c r="BA7" s="677"/>
      <c r="BB7" s="677"/>
      <c r="BC7" s="677"/>
      <c r="BD7" s="677"/>
      <c r="BE7" s="677"/>
      <c r="BF7" s="678"/>
      <c r="BG7" s="679">
        <v>17097932</v>
      </c>
      <c r="BH7" s="680"/>
      <c r="BI7" s="680"/>
      <c r="BJ7" s="680"/>
      <c r="BK7" s="680"/>
      <c r="BL7" s="680"/>
      <c r="BM7" s="680"/>
      <c r="BN7" s="681"/>
      <c r="BO7" s="682">
        <v>44.3</v>
      </c>
      <c r="BP7" s="682"/>
      <c r="BQ7" s="682"/>
      <c r="BR7" s="682"/>
      <c r="BS7" s="683">
        <v>479401</v>
      </c>
      <c r="BT7" s="683"/>
      <c r="BU7" s="683"/>
      <c r="BV7" s="683"/>
      <c r="BW7" s="683"/>
      <c r="BX7" s="683"/>
      <c r="BY7" s="683"/>
      <c r="BZ7" s="683"/>
      <c r="CA7" s="683"/>
      <c r="CB7" s="687"/>
      <c r="CD7" s="694" t="s">
        <v>497</v>
      </c>
      <c r="CE7" s="695"/>
      <c r="CF7" s="695"/>
      <c r="CG7" s="695"/>
      <c r="CH7" s="695"/>
      <c r="CI7" s="695"/>
      <c r="CJ7" s="695"/>
      <c r="CK7" s="695"/>
      <c r="CL7" s="695"/>
      <c r="CM7" s="695"/>
      <c r="CN7" s="695"/>
      <c r="CO7" s="695"/>
      <c r="CP7" s="695"/>
      <c r="CQ7" s="696"/>
      <c r="CR7" s="679">
        <v>6894497</v>
      </c>
      <c r="CS7" s="680"/>
      <c r="CT7" s="680"/>
      <c r="CU7" s="680"/>
      <c r="CV7" s="680"/>
      <c r="CW7" s="680"/>
      <c r="CX7" s="680"/>
      <c r="CY7" s="681"/>
      <c r="CZ7" s="682">
        <v>6.8</v>
      </c>
      <c r="DA7" s="682"/>
      <c r="DB7" s="682"/>
      <c r="DC7" s="682"/>
      <c r="DD7" s="688">
        <v>60294</v>
      </c>
      <c r="DE7" s="680"/>
      <c r="DF7" s="680"/>
      <c r="DG7" s="680"/>
      <c r="DH7" s="680"/>
      <c r="DI7" s="680"/>
      <c r="DJ7" s="680"/>
      <c r="DK7" s="680"/>
      <c r="DL7" s="680"/>
      <c r="DM7" s="680"/>
      <c r="DN7" s="680"/>
      <c r="DO7" s="680"/>
      <c r="DP7" s="681"/>
      <c r="DQ7" s="688">
        <v>6010528</v>
      </c>
      <c r="DR7" s="680"/>
      <c r="DS7" s="680"/>
      <c r="DT7" s="680"/>
      <c r="DU7" s="680"/>
      <c r="DV7" s="680"/>
      <c r="DW7" s="680"/>
      <c r="DX7" s="680"/>
      <c r="DY7" s="680"/>
      <c r="DZ7" s="680"/>
      <c r="EA7" s="680"/>
      <c r="EB7" s="680"/>
      <c r="EC7" s="689"/>
    </row>
    <row r="8" spans="2:143" ht="11.25" customHeight="1" x14ac:dyDescent="0.15">
      <c r="B8" s="676" t="s">
        <v>498</v>
      </c>
      <c r="C8" s="677"/>
      <c r="D8" s="677"/>
      <c r="E8" s="677"/>
      <c r="F8" s="677"/>
      <c r="G8" s="677"/>
      <c r="H8" s="677"/>
      <c r="I8" s="677"/>
      <c r="J8" s="677"/>
      <c r="K8" s="677"/>
      <c r="L8" s="677"/>
      <c r="M8" s="677"/>
      <c r="N8" s="677"/>
      <c r="O8" s="677"/>
      <c r="P8" s="677"/>
      <c r="Q8" s="678"/>
      <c r="R8" s="679">
        <v>200275</v>
      </c>
      <c r="S8" s="680"/>
      <c r="T8" s="680"/>
      <c r="U8" s="680"/>
      <c r="V8" s="680"/>
      <c r="W8" s="680"/>
      <c r="X8" s="680"/>
      <c r="Y8" s="681"/>
      <c r="Z8" s="682">
        <v>0.2</v>
      </c>
      <c r="AA8" s="682"/>
      <c r="AB8" s="682"/>
      <c r="AC8" s="682"/>
      <c r="AD8" s="683">
        <v>200275</v>
      </c>
      <c r="AE8" s="683"/>
      <c r="AF8" s="683"/>
      <c r="AG8" s="683"/>
      <c r="AH8" s="683"/>
      <c r="AI8" s="683"/>
      <c r="AJ8" s="683"/>
      <c r="AK8" s="683"/>
      <c r="AL8" s="684">
        <v>0.4</v>
      </c>
      <c r="AM8" s="685"/>
      <c r="AN8" s="685"/>
      <c r="AO8" s="686"/>
      <c r="AP8" s="676" t="s">
        <v>499</v>
      </c>
      <c r="AQ8" s="677"/>
      <c r="AR8" s="677"/>
      <c r="AS8" s="677"/>
      <c r="AT8" s="677"/>
      <c r="AU8" s="677"/>
      <c r="AV8" s="677"/>
      <c r="AW8" s="677"/>
      <c r="AX8" s="677"/>
      <c r="AY8" s="677"/>
      <c r="AZ8" s="677"/>
      <c r="BA8" s="677"/>
      <c r="BB8" s="677"/>
      <c r="BC8" s="677"/>
      <c r="BD8" s="677"/>
      <c r="BE8" s="677"/>
      <c r="BF8" s="678"/>
      <c r="BG8" s="679">
        <v>418527</v>
      </c>
      <c r="BH8" s="680"/>
      <c r="BI8" s="680"/>
      <c r="BJ8" s="680"/>
      <c r="BK8" s="680"/>
      <c r="BL8" s="680"/>
      <c r="BM8" s="680"/>
      <c r="BN8" s="681"/>
      <c r="BO8" s="682">
        <v>1.1000000000000001</v>
      </c>
      <c r="BP8" s="682"/>
      <c r="BQ8" s="682"/>
      <c r="BR8" s="682"/>
      <c r="BS8" s="688" t="s">
        <v>500</v>
      </c>
      <c r="BT8" s="680"/>
      <c r="BU8" s="680"/>
      <c r="BV8" s="680"/>
      <c r="BW8" s="680"/>
      <c r="BX8" s="680"/>
      <c r="BY8" s="680"/>
      <c r="BZ8" s="680"/>
      <c r="CA8" s="680"/>
      <c r="CB8" s="689"/>
      <c r="CD8" s="694" t="s">
        <v>501</v>
      </c>
      <c r="CE8" s="695"/>
      <c r="CF8" s="695"/>
      <c r="CG8" s="695"/>
      <c r="CH8" s="695"/>
      <c r="CI8" s="695"/>
      <c r="CJ8" s="695"/>
      <c r="CK8" s="695"/>
      <c r="CL8" s="695"/>
      <c r="CM8" s="695"/>
      <c r="CN8" s="695"/>
      <c r="CO8" s="695"/>
      <c r="CP8" s="695"/>
      <c r="CQ8" s="696"/>
      <c r="CR8" s="679">
        <v>53674321</v>
      </c>
      <c r="CS8" s="680"/>
      <c r="CT8" s="680"/>
      <c r="CU8" s="680"/>
      <c r="CV8" s="680"/>
      <c r="CW8" s="680"/>
      <c r="CX8" s="680"/>
      <c r="CY8" s="681"/>
      <c r="CZ8" s="682">
        <v>53.1</v>
      </c>
      <c r="DA8" s="682"/>
      <c r="DB8" s="682"/>
      <c r="DC8" s="682"/>
      <c r="DD8" s="688">
        <v>2978367</v>
      </c>
      <c r="DE8" s="680"/>
      <c r="DF8" s="680"/>
      <c r="DG8" s="680"/>
      <c r="DH8" s="680"/>
      <c r="DI8" s="680"/>
      <c r="DJ8" s="680"/>
      <c r="DK8" s="680"/>
      <c r="DL8" s="680"/>
      <c r="DM8" s="680"/>
      <c r="DN8" s="680"/>
      <c r="DO8" s="680"/>
      <c r="DP8" s="681"/>
      <c r="DQ8" s="688">
        <v>23555250</v>
      </c>
      <c r="DR8" s="680"/>
      <c r="DS8" s="680"/>
      <c r="DT8" s="680"/>
      <c r="DU8" s="680"/>
      <c r="DV8" s="680"/>
      <c r="DW8" s="680"/>
      <c r="DX8" s="680"/>
      <c r="DY8" s="680"/>
      <c r="DZ8" s="680"/>
      <c r="EA8" s="680"/>
      <c r="EB8" s="680"/>
      <c r="EC8" s="689"/>
    </row>
    <row r="9" spans="2:143" ht="11.25" customHeight="1" x14ac:dyDescent="0.15">
      <c r="B9" s="676" t="s">
        <v>502</v>
      </c>
      <c r="C9" s="677"/>
      <c r="D9" s="677"/>
      <c r="E9" s="677"/>
      <c r="F9" s="677"/>
      <c r="G9" s="677"/>
      <c r="H9" s="677"/>
      <c r="I9" s="677"/>
      <c r="J9" s="677"/>
      <c r="K9" s="677"/>
      <c r="L9" s="677"/>
      <c r="M9" s="677"/>
      <c r="N9" s="677"/>
      <c r="O9" s="677"/>
      <c r="P9" s="677"/>
      <c r="Q9" s="678"/>
      <c r="R9" s="679">
        <v>170044</v>
      </c>
      <c r="S9" s="680"/>
      <c r="T9" s="680"/>
      <c r="U9" s="680"/>
      <c r="V9" s="680"/>
      <c r="W9" s="680"/>
      <c r="X9" s="680"/>
      <c r="Y9" s="681"/>
      <c r="Z9" s="682">
        <v>0.2</v>
      </c>
      <c r="AA9" s="682"/>
      <c r="AB9" s="682"/>
      <c r="AC9" s="682"/>
      <c r="AD9" s="683">
        <v>170044</v>
      </c>
      <c r="AE9" s="683"/>
      <c r="AF9" s="683"/>
      <c r="AG9" s="683"/>
      <c r="AH9" s="683"/>
      <c r="AI9" s="683"/>
      <c r="AJ9" s="683"/>
      <c r="AK9" s="683"/>
      <c r="AL9" s="684">
        <v>0.3</v>
      </c>
      <c r="AM9" s="685"/>
      <c r="AN9" s="685"/>
      <c r="AO9" s="686"/>
      <c r="AP9" s="676" t="s">
        <v>503</v>
      </c>
      <c r="AQ9" s="677"/>
      <c r="AR9" s="677"/>
      <c r="AS9" s="677"/>
      <c r="AT9" s="677"/>
      <c r="AU9" s="677"/>
      <c r="AV9" s="677"/>
      <c r="AW9" s="677"/>
      <c r="AX9" s="677"/>
      <c r="AY9" s="677"/>
      <c r="AZ9" s="677"/>
      <c r="BA9" s="677"/>
      <c r="BB9" s="677"/>
      <c r="BC9" s="677"/>
      <c r="BD9" s="677"/>
      <c r="BE9" s="677"/>
      <c r="BF9" s="678"/>
      <c r="BG9" s="679">
        <v>13598259</v>
      </c>
      <c r="BH9" s="680"/>
      <c r="BI9" s="680"/>
      <c r="BJ9" s="680"/>
      <c r="BK9" s="680"/>
      <c r="BL9" s="680"/>
      <c r="BM9" s="680"/>
      <c r="BN9" s="681"/>
      <c r="BO9" s="682">
        <v>35.200000000000003</v>
      </c>
      <c r="BP9" s="682"/>
      <c r="BQ9" s="682"/>
      <c r="BR9" s="682"/>
      <c r="BS9" s="688" t="s">
        <v>500</v>
      </c>
      <c r="BT9" s="680"/>
      <c r="BU9" s="680"/>
      <c r="BV9" s="680"/>
      <c r="BW9" s="680"/>
      <c r="BX9" s="680"/>
      <c r="BY9" s="680"/>
      <c r="BZ9" s="680"/>
      <c r="CA9" s="680"/>
      <c r="CB9" s="689"/>
      <c r="CD9" s="694" t="s">
        <v>504</v>
      </c>
      <c r="CE9" s="695"/>
      <c r="CF9" s="695"/>
      <c r="CG9" s="695"/>
      <c r="CH9" s="695"/>
      <c r="CI9" s="695"/>
      <c r="CJ9" s="695"/>
      <c r="CK9" s="695"/>
      <c r="CL9" s="695"/>
      <c r="CM9" s="695"/>
      <c r="CN9" s="695"/>
      <c r="CO9" s="695"/>
      <c r="CP9" s="695"/>
      <c r="CQ9" s="696"/>
      <c r="CR9" s="679">
        <v>8760611</v>
      </c>
      <c r="CS9" s="680"/>
      <c r="CT9" s="680"/>
      <c r="CU9" s="680"/>
      <c r="CV9" s="680"/>
      <c r="CW9" s="680"/>
      <c r="CX9" s="680"/>
      <c r="CY9" s="681"/>
      <c r="CZ9" s="682">
        <v>8.6999999999999993</v>
      </c>
      <c r="DA9" s="682"/>
      <c r="DB9" s="682"/>
      <c r="DC9" s="682"/>
      <c r="DD9" s="688">
        <v>180142</v>
      </c>
      <c r="DE9" s="680"/>
      <c r="DF9" s="680"/>
      <c r="DG9" s="680"/>
      <c r="DH9" s="680"/>
      <c r="DI9" s="680"/>
      <c r="DJ9" s="680"/>
      <c r="DK9" s="680"/>
      <c r="DL9" s="680"/>
      <c r="DM9" s="680"/>
      <c r="DN9" s="680"/>
      <c r="DO9" s="680"/>
      <c r="DP9" s="681"/>
      <c r="DQ9" s="688">
        <v>7029947</v>
      </c>
      <c r="DR9" s="680"/>
      <c r="DS9" s="680"/>
      <c r="DT9" s="680"/>
      <c r="DU9" s="680"/>
      <c r="DV9" s="680"/>
      <c r="DW9" s="680"/>
      <c r="DX9" s="680"/>
      <c r="DY9" s="680"/>
      <c r="DZ9" s="680"/>
      <c r="EA9" s="680"/>
      <c r="EB9" s="680"/>
      <c r="EC9" s="689"/>
    </row>
    <row r="10" spans="2:143" ht="11.25" customHeight="1" x14ac:dyDescent="0.15">
      <c r="B10" s="676" t="s">
        <v>505</v>
      </c>
      <c r="C10" s="677"/>
      <c r="D10" s="677"/>
      <c r="E10" s="677"/>
      <c r="F10" s="677"/>
      <c r="G10" s="677"/>
      <c r="H10" s="677"/>
      <c r="I10" s="677"/>
      <c r="J10" s="677"/>
      <c r="K10" s="677"/>
      <c r="L10" s="677"/>
      <c r="M10" s="677"/>
      <c r="N10" s="677"/>
      <c r="O10" s="677"/>
      <c r="P10" s="677"/>
      <c r="Q10" s="678"/>
      <c r="R10" s="679" t="s">
        <v>500</v>
      </c>
      <c r="S10" s="680"/>
      <c r="T10" s="680"/>
      <c r="U10" s="680"/>
      <c r="V10" s="680"/>
      <c r="W10" s="680"/>
      <c r="X10" s="680"/>
      <c r="Y10" s="681"/>
      <c r="Z10" s="682" t="s">
        <v>500</v>
      </c>
      <c r="AA10" s="682"/>
      <c r="AB10" s="682"/>
      <c r="AC10" s="682"/>
      <c r="AD10" s="683" t="s">
        <v>500</v>
      </c>
      <c r="AE10" s="683"/>
      <c r="AF10" s="683"/>
      <c r="AG10" s="683"/>
      <c r="AH10" s="683"/>
      <c r="AI10" s="683"/>
      <c r="AJ10" s="683"/>
      <c r="AK10" s="683"/>
      <c r="AL10" s="684" t="s">
        <v>500</v>
      </c>
      <c r="AM10" s="685"/>
      <c r="AN10" s="685"/>
      <c r="AO10" s="686"/>
      <c r="AP10" s="676" t="s">
        <v>506</v>
      </c>
      <c r="AQ10" s="677"/>
      <c r="AR10" s="677"/>
      <c r="AS10" s="677"/>
      <c r="AT10" s="677"/>
      <c r="AU10" s="677"/>
      <c r="AV10" s="677"/>
      <c r="AW10" s="677"/>
      <c r="AX10" s="677"/>
      <c r="AY10" s="677"/>
      <c r="AZ10" s="677"/>
      <c r="BA10" s="677"/>
      <c r="BB10" s="677"/>
      <c r="BC10" s="677"/>
      <c r="BD10" s="677"/>
      <c r="BE10" s="677"/>
      <c r="BF10" s="678"/>
      <c r="BG10" s="679">
        <v>738487</v>
      </c>
      <c r="BH10" s="680"/>
      <c r="BI10" s="680"/>
      <c r="BJ10" s="680"/>
      <c r="BK10" s="680"/>
      <c r="BL10" s="680"/>
      <c r="BM10" s="680"/>
      <c r="BN10" s="681"/>
      <c r="BO10" s="682">
        <v>1.9</v>
      </c>
      <c r="BP10" s="682"/>
      <c r="BQ10" s="682"/>
      <c r="BR10" s="682"/>
      <c r="BS10" s="688" t="s">
        <v>500</v>
      </c>
      <c r="BT10" s="680"/>
      <c r="BU10" s="680"/>
      <c r="BV10" s="680"/>
      <c r="BW10" s="680"/>
      <c r="BX10" s="680"/>
      <c r="BY10" s="680"/>
      <c r="BZ10" s="680"/>
      <c r="CA10" s="680"/>
      <c r="CB10" s="689"/>
      <c r="CD10" s="694" t="s">
        <v>507</v>
      </c>
      <c r="CE10" s="695"/>
      <c r="CF10" s="695"/>
      <c r="CG10" s="695"/>
      <c r="CH10" s="695"/>
      <c r="CI10" s="695"/>
      <c r="CJ10" s="695"/>
      <c r="CK10" s="695"/>
      <c r="CL10" s="695"/>
      <c r="CM10" s="695"/>
      <c r="CN10" s="695"/>
      <c r="CO10" s="695"/>
      <c r="CP10" s="695"/>
      <c r="CQ10" s="696"/>
      <c r="CR10" s="679">
        <v>176874</v>
      </c>
      <c r="CS10" s="680"/>
      <c r="CT10" s="680"/>
      <c r="CU10" s="680"/>
      <c r="CV10" s="680"/>
      <c r="CW10" s="680"/>
      <c r="CX10" s="680"/>
      <c r="CY10" s="681"/>
      <c r="CZ10" s="682">
        <v>0.2</v>
      </c>
      <c r="DA10" s="682"/>
      <c r="DB10" s="682"/>
      <c r="DC10" s="682"/>
      <c r="DD10" s="688">
        <v>3196</v>
      </c>
      <c r="DE10" s="680"/>
      <c r="DF10" s="680"/>
      <c r="DG10" s="680"/>
      <c r="DH10" s="680"/>
      <c r="DI10" s="680"/>
      <c r="DJ10" s="680"/>
      <c r="DK10" s="680"/>
      <c r="DL10" s="680"/>
      <c r="DM10" s="680"/>
      <c r="DN10" s="680"/>
      <c r="DO10" s="680"/>
      <c r="DP10" s="681"/>
      <c r="DQ10" s="688">
        <v>160372</v>
      </c>
      <c r="DR10" s="680"/>
      <c r="DS10" s="680"/>
      <c r="DT10" s="680"/>
      <c r="DU10" s="680"/>
      <c r="DV10" s="680"/>
      <c r="DW10" s="680"/>
      <c r="DX10" s="680"/>
      <c r="DY10" s="680"/>
      <c r="DZ10" s="680"/>
      <c r="EA10" s="680"/>
      <c r="EB10" s="680"/>
      <c r="EC10" s="689"/>
    </row>
    <row r="11" spans="2:143" ht="11.25" customHeight="1" x14ac:dyDescent="0.15">
      <c r="B11" s="676" t="s">
        <v>508</v>
      </c>
      <c r="C11" s="677"/>
      <c r="D11" s="677"/>
      <c r="E11" s="677"/>
      <c r="F11" s="677"/>
      <c r="G11" s="677"/>
      <c r="H11" s="677"/>
      <c r="I11" s="677"/>
      <c r="J11" s="677"/>
      <c r="K11" s="677"/>
      <c r="L11" s="677"/>
      <c r="M11" s="677"/>
      <c r="N11" s="677"/>
      <c r="O11" s="677"/>
      <c r="P11" s="677"/>
      <c r="Q11" s="678"/>
      <c r="R11" s="679" t="s">
        <v>500</v>
      </c>
      <c r="S11" s="680"/>
      <c r="T11" s="680"/>
      <c r="U11" s="680"/>
      <c r="V11" s="680"/>
      <c r="W11" s="680"/>
      <c r="X11" s="680"/>
      <c r="Y11" s="681"/>
      <c r="Z11" s="682" t="s">
        <v>500</v>
      </c>
      <c r="AA11" s="682"/>
      <c r="AB11" s="682"/>
      <c r="AC11" s="682"/>
      <c r="AD11" s="683" t="s">
        <v>181</v>
      </c>
      <c r="AE11" s="683"/>
      <c r="AF11" s="683"/>
      <c r="AG11" s="683"/>
      <c r="AH11" s="683"/>
      <c r="AI11" s="683"/>
      <c r="AJ11" s="683"/>
      <c r="AK11" s="683"/>
      <c r="AL11" s="684" t="s">
        <v>500</v>
      </c>
      <c r="AM11" s="685"/>
      <c r="AN11" s="685"/>
      <c r="AO11" s="686"/>
      <c r="AP11" s="676" t="s">
        <v>509</v>
      </c>
      <c r="AQ11" s="677"/>
      <c r="AR11" s="677"/>
      <c r="AS11" s="677"/>
      <c r="AT11" s="677"/>
      <c r="AU11" s="677"/>
      <c r="AV11" s="677"/>
      <c r="AW11" s="677"/>
      <c r="AX11" s="677"/>
      <c r="AY11" s="677"/>
      <c r="AZ11" s="677"/>
      <c r="BA11" s="677"/>
      <c r="BB11" s="677"/>
      <c r="BC11" s="677"/>
      <c r="BD11" s="677"/>
      <c r="BE11" s="677"/>
      <c r="BF11" s="678"/>
      <c r="BG11" s="679">
        <v>2342659</v>
      </c>
      <c r="BH11" s="680"/>
      <c r="BI11" s="680"/>
      <c r="BJ11" s="680"/>
      <c r="BK11" s="680"/>
      <c r="BL11" s="680"/>
      <c r="BM11" s="680"/>
      <c r="BN11" s="681"/>
      <c r="BO11" s="682">
        <v>6.1</v>
      </c>
      <c r="BP11" s="682"/>
      <c r="BQ11" s="682"/>
      <c r="BR11" s="682"/>
      <c r="BS11" s="688">
        <v>479401</v>
      </c>
      <c r="BT11" s="680"/>
      <c r="BU11" s="680"/>
      <c r="BV11" s="680"/>
      <c r="BW11" s="680"/>
      <c r="BX11" s="680"/>
      <c r="BY11" s="680"/>
      <c r="BZ11" s="680"/>
      <c r="CA11" s="680"/>
      <c r="CB11" s="689"/>
      <c r="CD11" s="694" t="s">
        <v>510</v>
      </c>
      <c r="CE11" s="695"/>
      <c r="CF11" s="695"/>
      <c r="CG11" s="695"/>
      <c r="CH11" s="695"/>
      <c r="CI11" s="695"/>
      <c r="CJ11" s="695"/>
      <c r="CK11" s="695"/>
      <c r="CL11" s="695"/>
      <c r="CM11" s="695"/>
      <c r="CN11" s="695"/>
      <c r="CO11" s="695"/>
      <c r="CP11" s="695"/>
      <c r="CQ11" s="696"/>
      <c r="CR11" s="679">
        <v>186903</v>
      </c>
      <c r="CS11" s="680"/>
      <c r="CT11" s="680"/>
      <c r="CU11" s="680"/>
      <c r="CV11" s="680"/>
      <c r="CW11" s="680"/>
      <c r="CX11" s="680"/>
      <c r="CY11" s="681"/>
      <c r="CZ11" s="682">
        <v>0.2</v>
      </c>
      <c r="DA11" s="682"/>
      <c r="DB11" s="682"/>
      <c r="DC11" s="682"/>
      <c r="DD11" s="688">
        <v>111243</v>
      </c>
      <c r="DE11" s="680"/>
      <c r="DF11" s="680"/>
      <c r="DG11" s="680"/>
      <c r="DH11" s="680"/>
      <c r="DI11" s="680"/>
      <c r="DJ11" s="680"/>
      <c r="DK11" s="680"/>
      <c r="DL11" s="680"/>
      <c r="DM11" s="680"/>
      <c r="DN11" s="680"/>
      <c r="DO11" s="680"/>
      <c r="DP11" s="681"/>
      <c r="DQ11" s="688">
        <v>117972</v>
      </c>
      <c r="DR11" s="680"/>
      <c r="DS11" s="680"/>
      <c r="DT11" s="680"/>
      <c r="DU11" s="680"/>
      <c r="DV11" s="680"/>
      <c r="DW11" s="680"/>
      <c r="DX11" s="680"/>
      <c r="DY11" s="680"/>
      <c r="DZ11" s="680"/>
      <c r="EA11" s="680"/>
      <c r="EB11" s="680"/>
      <c r="EC11" s="689"/>
    </row>
    <row r="12" spans="2:143" ht="11.25" customHeight="1" x14ac:dyDescent="0.15">
      <c r="B12" s="676" t="s">
        <v>511</v>
      </c>
      <c r="C12" s="677"/>
      <c r="D12" s="677"/>
      <c r="E12" s="677"/>
      <c r="F12" s="677"/>
      <c r="G12" s="677"/>
      <c r="H12" s="677"/>
      <c r="I12" s="677"/>
      <c r="J12" s="677"/>
      <c r="K12" s="677"/>
      <c r="L12" s="677"/>
      <c r="M12" s="677"/>
      <c r="N12" s="677"/>
      <c r="O12" s="677"/>
      <c r="P12" s="677"/>
      <c r="Q12" s="678"/>
      <c r="R12" s="679">
        <v>4740824</v>
      </c>
      <c r="S12" s="680"/>
      <c r="T12" s="680"/>
      <c r="U12" s="680"/>
      <c r="V12" s="680"/>
      <c r="W12" s="680"/>
      <c r="X12" s="680"/>
      <c r="Y12" s="681"/>
      <c r="Z12" s="682">
        <v>4.7</v>
      </c>
      <c r="AA12" s="682"/>
      <c r="AB12" s="682"/>
      <c r="AC12" s="682"/>
      <c r="AD12" s="683">
        <v>4740824</v>
      </c>
      <c r="AE12" s="683"/>
      <c r="AF12" s="683"/>
      <c r="AG12" s="683"/>
      <c r="AH12" s="683"/>
      <c r="AI12" s="683"/>
      <c r="AJ12" s="683"/>
      <c r="AK12" s="683"/>
      <c r="AL12" s="684">
        <v>9</v>
      </c>
      <c r="AM12" s="685"/>
      <c r="AN12" s="685"/>
      <c r="AO12" s="686"/>
      <c r="AP12" s="676" t="s">
        <v>512</v>
      </c>
      <c r="AQ12" s="677"/>
      <c r="AR12" s="677"/>
      <c r="AS12" s="677"/>
      <c r="AT12" s="677"/>
      <c r="AU12" s="677"/>
      <c r="AV12" s="677"/>
      <c r="AW12" s="677"/>
      <c r="AX12" s="677"/>
      <c r="AY12" s="677"/>
      <c r="AZ12" s="677"/>
      <c r="BA12" s="677"/>
      <c r="BB12" s="677"/>
      <c r="BC12" s="677"/>
      <c r="BD12" s="677"/>
      <c r="BE12" s="677"/>
      <c r="BF12" s="678"/>
      <c r="BG12" s="679">
        <v>16048664</v>
      </c>
      <c r="BH12" s="680"/>
      <c r="BI12" s="680"/>
      <c r="BJ12" s="680"/>
      <c r="BK12" s="680"/>
      <c r="BL12" s="680"/>
      <c r="BM12" s="680"/>
      <c r="BN12" s="681"/>
      <c r="BO12" s="682">
        <v>41.6</v>
      </c>
      <c r="BP12" s="682"/>
      <c r="BQ12" s="682"/>
      <c r="BR12" s="682"/>
      <c r="BS12" s="688" t="s">
        <v>500</v>
      </c>
      <c r="BT12" s="680"/>
      <c r="BU12" s="680"/>
      <c r="BV12" s="680"/>
      <c r="BW12" s="680"/>
      <c r="BX12" s="680"/>
      <c r="BY12" s="680"/>
      <c r="BZ12" s="680"/>
      <c r="CA12" s="680"/>
      <c r="CB12" s="689"/>
      <c r="CD12" s="694" t="s">
        <v>513</v>
      </c>
      <c r="CE12" s="695"/>
      <c r="CF12" s="695"/>
      <c r="CG12" s="695"/>
      <c r="CH12" s="695"/>
      <c r="CI12" s="695"/>
      <c r="CJ12" s="695"/>
      <c r="CK12" s="695"/>
      <c r="CL12" s="695"/>
      <c r="CM12" s="695"/>
      <c r="CN12" s="695"/>
      <c r="CO12" s="695"/>
      <c r="CP12" s="695"/>
      <c r="CQ12" s="696"/>
      <c r="CR12" s="679">
        <v>612272</v>
      </c>
      <c r="CS12" s="680"/>
      <c r="CT12" s="680"/>
      <c r="CU12" s="680"/>
      <c r="CV12" s="680"/>
      <c r="CW12" s="680"/>
      <c r="CX12" s="680"/>
      <c r="CY12" s="681"/>
      <c r="CZ12" s="682">
        <v>0.6</v>
      </c>
      <c r="DA12" s="682"/>
      <c r="DB12" s="682"/>
      <c r="DC12" s="682"/>
      <c r="DD12" s="688" t="s">
        <v>500</v>
      </c>
      <c r="DE12" s="680"/>
      <c r="DF12" s="680"/>
      <c r="DG12" s="680"/>
      <c r="DH12" s="680"/>
      <c r="DI12" s="680"/>
      <c r="DJ12" s="680"/>
      <c r="DK12" s="680"/>
      <c r="DL12" s="680"/>
      <c r="DM12" s="680"/>
      <c r="DN12" s="680"/>
      <c r="DO12" s="680"/>
      <c r="DP12" s="681"/>
      <c r="DQ12" s="688">
        <v>344069</v>
      </c>
      <c r="DR12" s="680"/>
      <c r="DS12" s="680"/>
      <c r="DT12" s="680"/>
      <c r="DU12" s="680"/>
      <c r="DV12" s="680"/>
      <c r="DW12" s="680"/>
      <c r="DX12" s="680"/>
      <c r="DY12" s="680"/>
      <c r="DZ12" s="680"/>
      <c r="EA12" s="680"/>
      <c r="EB12" s="680"/>
      <c r="EC12" s="689"/>
    </row>
    <row r="13" spans="2:143" ht="11.25" customHeight="1" x14ac:dyDescent="0.15">
      <c r="B13" s="676" t="s">
        <v>514</v>
      </c>
      <c r="C13" s="677"/>
      <c r="D13" s="677"/>
      <c r="E13" s="677"/>
      <c r="F13" s="677"/>
      <c r="G13" s="677"/>
      <c r="H13" s="677"/>
      <c r="I13" s="677"/>
      <c r="J13" s="677"/>
      <c r="K13" s="677"/>
      <c r="L13" s="677"/>
      <c r="M13" s="677"/>
      <c r="N13" s="677"/>
      <c r="O13" s="677"/>
      <c r="P13" s="677"/>
      <c r="Q13" s="678"/>
      <c r="R13" s="679" t="s">
        <v>500</v>
      </c>
      <c r="S13" s="680"/>
      <c r="T13" s="680"/>
      <c r="U13" s="680"/>
      <c r="V13" s="680"/>
      <c r="W13" s="680"/>
      <c r="X13" s="680"/>
      <c r="Y13" s="681"/>
      <c r="Z13" s="682" t="s">
        <v>500</v>
      </c>
      <c r="AA13" s="682"/>
      <c r="AB13" s="682"/>
      <c r="AC13" s="682"/>
      <c r="AD13" s="683" t="s">
        <v>500</v>
      </c>
      <c r="AE13" s="683"/>
      <c r="AF13" s="683"/>
      <c r="AG13" s="683"/>
      <c r="AH13" s="683"/>
      <c r="AI13" s="683"/>
      <c r="AJ13" s="683"/>
      <c r="AK13" s="683"/>
      <c r="AL13" s="684" t="s">
        <v>500</v>
      </c>
      <c r="AM13" s="685"/>
      <c r="AN13" s="685"/>
      <c r="AO13" s="686"/>
      <c r="AP13" s="676" t="s">
        <v>515</v>
      </c>
      <c r="AQ13" s="677"/>
      <c r="AR13" s="677"/>
      <c r="AS13" s="677"/>
      <c r="AT13" s="677"/>
      <c r="AU13" s="677"/>
      <c r="AV13" s="677"/>
      <c r="AW13" s="677"/>
      <c r="AX13" s="677"/>
      <c r="AY13" s="677"/>
      <c r="AZ13" s="677"/>
      <c r="BA13" s="677"/>
      <c r="BB13" s="677"/>
      <c r="BC13" s="677"/>
      <c r="BD13" s="677"/>
      <c r="BE13" s="677"/>
      <c r="BF13" s="678"/>
      <c r="BG13" s="679">
        <v>15770006</v>
      </c>
      <c r="BH13" s="680"/>
      <c r="BI13" s="680"/>
      <c r="BJ13" s="680"/>
      <c r="BK13" s="680"/>
      <c r="BL13" s="680"/>
      <c r="BM13" s="680"/>
      <c r="BN13" s="681"/>
      <c r="BO13" s="682">
        <v>40.799999999999997</v>
      </c>
      <c r="BP13" s="682"/>
      <c r="BQ13" s="682"/>
      <c r="BR13" s="682"/>
      <c r="BS13" s="688" t="s">
        <v>181</v>
      </c>
      <c r="BT13" s="680"/>
      <c r="BU13" s="680"/>
      <c r="BV13" s="680"/>
      <c r="BW13" s="680"/>
      <c r="BX13" s="680"/>
      <c r="BY13" s="680"/>
      <c r="BZ13" s="680"/>
      <c r="CA13" s="680"/>
      <c r="CB13" s="689"/>
      <c r="CD13" s="694" t="s">
        <v>516</v>
      </c>
      <c r="CE13" s="695"/>
      <c r="CF13" s="695"/>
      <c r="CG13" s="695"/>
      <c r="CH13" s="695"/>
      <c r="CI13" s="695"/>
      <c r="CJ13" s="695"/>
      <c r="CK13" s="695"/>
      <c r="CL13" s="695"/>
      <c r="CM13" s="695"/>
      <c r="CN13" s="695"/>
      <c r="CO13" s="695"/>
      <c r="CP13" s="695"/>
      <c r="CQ13" s="696"/>
      <c r="CR13" s="679">
        <v>8499160</v>
      </c>
      <c r="CS13" s="680"/>
      <c r="CT13" s="680"/>
      <c r="CU13" s="680"/>
      <c r="CV13" s="680"/>
      <c r="CW13" s="680"/>
      <c r="CX13" s="680"/>
      <c r="CY13" s="681"/>
      <c r="CZ13" s="682">
        <v>8.4</v>
      </c>
      <c r="DA13" s="682"/>
      <c r="DB13" s="682"/>
      <c r="DC13" s="682"/>
      <c r="DD13" s="688">
        <v>2321867</v>
      </c>
      <c r="DE13" s="680"/>
      <c r="DF13" s="680"/>
      <c r="DG13" s="680"/>
      <c r="DH13" s="680"/>
      <c r="DI13" s="680"/>
      <c r="DJ13" s="680"/>
      <c r="DK13" s="680"/>
      <c r="DL13" s="680"/>
      <c r="DM13" s="680"/>
      <c r="DN13" s="680"/>
      <c r="DO13" s="680"/>
      <c r="DP13" s="681"/>
      <c r="DQ13" s="688">
        <v>6392246</v>
      </c>
      <c r="DR13" s="680"/>
      <c r="DS13" s="680"/>
      <c r="DT13" s="680"/>
      <c r="DU13" s="680"/>
      <c r="DV13" s="680"/>
      <c r="DW13" s="680"/>
      <c r="DX13" s="680"/>
      <c r="DY13" s="680"/>
      <c r="DZ13" s="680"/>
      <c r="EA13" s="680"/>
      <c r="EB13" s="680"/>
      <c r="EC13" s="689"/>
    </row>
    <row r="14" spans="2:143" ht="11.25" customHeight="1" x14ac:dyDescent="0.15">
      <c r="B14" s="676" t="s">
        <v>517</v>
      </c>
      <c r="C14" s="677"/>
      <c r="D14" s="677"/>
      <c r="E14" s="677"/>
      <c r="F14" s="677"/>
      <c r="G14" s="677"/>
      <c r="H14" s="677"/>
      <c r="I14" s="677"/>
      <c r="J14" s="677"/>
      <c r="K14" s="677"/>
      <c r="L14" s="677"/>
      <c r="M14" s="677"/>
      <c r="N14" s="677"/>
      <c r="O14" s="677"/>
      <c r="P14" s="677"/>
      <c r="Q14" s="678"/>
      <c r="R14" s="679" t="s">
        <v>500</v>
      </c>
      <c r="S14" s="680"/>
      <c r="T14" s="680"/>
      <c r="U14" s="680"/>
      <c r="V14" s="680"/>
      <c r="W14" s="680"/>
      <c r="X14" s="680"/>
      <c r="Y14" s="681"/>
      <c r="Z14" s="682" t="s">
        <v>181</v>
      </c>
      <c r="AA14" s="682"/>
      <c r="AB14" s="682"/>
      <c r="AC14" s="682"/>
      <c r="AD14" s="683" t="s">
        <v>181</v>
      </c>
      <c r="AE14" s="683"/>
      <c r="AF14" s="683"/>
      <c r="AG14" s="683"/>
      <c r="AH14" s="683"/>
      <c r="AI14" s="683"/>
      <c r="AJ14" s="683"/>
      <c r="AK14" s="683"/>
      <c r="AL14" s="684" t="s">
        <v>500</v>
      </c>
      <c r="AM14" s="685"/>
      <c r="AN14" s="685"/>
      <c r="AO14" s="686"/>
      <c r="AP14" s="676" t="s">
        <v>518</v>
      </c>
      <c r="AQ14" s="677"/>
      <c r="AR14" s="677"/>
      <c r="AS14" s="677"/>
      <c r="AT14" s="677"/>
      <c r="AU14" s="677"/>
      <c r="AV14" s="677"/>
      <c r="AW14" s="677"/>
      <c r="AX14" s="677"/>
      <c r="AY14" s="677"/>
      <c r="AZ14" s="677"/>
      <c r="BA14" s="677"/>
      <c r="BB14" s="677"/>
      <c r="BC14" s="677"/>
      <c r="BD14" s="677"/>
      <c r="BE14" s="677"/>
      <c r="BF14" s="678"/>
      <c r="BG14" s="679">
        <v>346929</v>
      </c>
      <c r="BH14" s="680"/>
      <c r="BI14" s="680"/>
      <c r="BJ14" s="680"/>
      <c r="BK14" s="680"/>
      <c r="BL14" s="680"/>
      <c r="BM14" s="680"/>
      <c r="BN14" s="681"/>
      <c r="BO14" s="682">
        <v>0.9</v>
      </c>
      <c r="BP14" s="682"/>
      <c r="BQ14" s="682"/>
      <c r="BR14" s="682"/>
      <c r="BS14" s="688" t="s">
        <v>181</v>
      </c>
      <c r="BT14" s="680"/>
      <c r="BU14" s="680"/>
      <c r="BV14" s="680"/>
      <c r="BW14" s="680"/>
      <c r="BX14" s="680"/>
      <c r="BY14" s="680"/>
      <c r="BZ14" s="680"/>
      <c r="CA14" s="680"/>
      <c r="CB14" s="689"/>
      <c r="CD14" s="694" t="s">
        <v>519</v>
      </c>
      <c r="CE14" s="695"/>
      <c r="CF14" s="695"/>
      <c r="CG14" s="695"/>
      <c r="CH14" s="695"/>
      <c r="CI14" s="695"/>
      <c r="CJ14" s="695"/>
      <c r="CK14" s="695"/>
      <c r="CL14" s="695"/>
      <c r="CM14" s="695"/>
      <c r="CN14" s="695"/>
      <c r="CO14" s="695"/>
      <c r="CP14" s="695"/>
      <c r="CQ14" s="696"/>
      <c r="CR14" s="679">
        <v>2672136</v>
      </c>
      <c r="CS14" s="680"/>
      <c r="CT14" s="680"/>
      <c r="CU14" s="680"/>
      <c r="CV14" s="680"/>
      <c r="CW14" s="680"/>
      <c r="CX14" s="680"/>
      <c r="CY14" s="681"/>
      <c r="CZ14" s="682">
        <v>2.6</v>
      </c>
      <c r="DA14" s="682"/>
      <c r="DB14" s="682"/>
      <c r="DC14" s="682"/>
      <c r="DD14" s="688">
        <v>165362</v>
      </c>
      <c r="DE14" s="680"/>
      <c r="DF14" s="680"/>
      <c r="DG14" s="680"/>
      <c r="DH14" s="680"/>
      <c r="DI14" s="680"/>
      <c r="DJ14" s="680"/>
      <c r="DK14" s="680"/>
      <c r="DL14" s="680"/>
      <c r="DM14" s="680"/>
      <c r="DN14" s="680"/>
      <c r="DO14" s="680"/>
      <c r="DP14" s="681"/>
      <c r="DQ14" s="688">
        <v>2524280</v>
      </c>
      <c r="DR14" s="680"/>
      <c r="DS14" s="680"/>
      <c r="DT14" s="680"/>
      <c r="DU14" s="680"/>
      <c r="DV14" s="680"/>
      <c r="DW14" s="680"/>
      <c r="DX14" s="680"/>
      <c r="DY14" s="680"/>
      <c r="DZ14" s="680"/>
      <c r="EA14" s="680"/>
      <c r="EB14" s="680"/>
      <c r="EC14" s="689"/>
    </row>
    <row r="15" spans="2:143" ht="11.25" customHeight="1" x14ac:dyDescent="0.15">
      <c r="B15" s="676" t="s">
        <v>520</v>
      </c>
      <c r="C15" s="677"/>
      <c r="D15" s="677"/>
      <c r="E15" s="677"/>
      <c r="F15" s="677"/>
      <c r="G15" s="677"/>
      <c r="H15" s="677"/>
      <c r="I15" s="677"/>
      <c r="J15" s="677"/>
      <c r="K15" s="677"/>
      <c r="L15" s="677"/>
      <c r="M15" s="677"/>
      <c r="N15" s="677"/>
      <c r="O15" s="677"/>
      <c r="P15" s="677"/>
      <c r="Q15" s="678"/>
      <c r="R15" s="679">
        <v>232900</v>
      </c>
      <c r="S15" s="680"/>
      <c r="T15" s="680"/>
      <c r="U15" s="680"/>
      <c r="V15" s="680"/>
      <c r="W15" s="680"/>
      <c r="X15" s="680"/>
      <c r="Y15" s="681"/>
      <c r="Z15" s="682">
        <v>0.2</v>
      </c>
      <c r="AA15" s="682"/>
      <c r="AB15" s="682"/>
      <c r="AC15" s="682"/>
      <c r="AD15" s="683">
        <v>232900</v>
      </c>
      <c r="AE15" s="683"/>
      <c r="AF15" s="683"/>
      <c r="AG15" s="683"/>
      <c r="AH15" s="683"/>
      <c r="AI15" s="683"/>
      <c r="AJ15" s="683"/>
      <c r="AK15" s="683"/>
      <c r="AL15" s="684">
        <v>0.4</v>
      </c>
      <c r="AM15" s="685"/>
      <c r="AN15" s="685"/>
      <c r="AO15" s="686"/>
      <c r="AP15" s="676" t="s">
        <v>521</v>
      </c>
      <c r="AQ15" s="677"/>
      <c r="AR15" s="677"/>
      <c r="AS15" s="677"/>
      <c r="AT15" s="677"/>
      <c r="AU15" s="677"/>
      <c r="AV15" s="677"/>
      <c r="AW15" s="677"/>
      <c r="AX15" s="677"/>
      <c r="AY15" s="677"/>
      <c r="AZ15" s="677"/>
      <c r="BA15" s="677"/>
      <c r="BB15" s="677"/>
      <c r="BC15" s="677"/>
      <c r="BD15" s="677"/>
      <c r="BE15" s="677"/>
      <c r="BF15" s="678"/>
      <c r="BG15" s="679">
        <v>1769341</v>
      </c>
      <c r="BH15" s="680"/>
      <c r="BI15" s="680"/>
      <c r="BJ15" s="680"/>
      <c r="BK15" s="680"/>
      <c r="BL15" s="680"/>
      <c r="BM15" s="680"/>
      <c r="BN15" s="681"/>
      <c r="BO15" s="682">
        <v>4.5999999999999996</v>
      </c>
      <c r="BP15" s="682"/>
      <c r="BQ15" s="682"/>
      <c r="BR15" s="682"/>
      <c r="BS15" s="688" t="s">
        <v>500</v>
      </c>
      <c r="BT15" s="680"/>
      <c r="BU15" s="680"/>
      <c r="BV15" s="680"/>
      <c r="BW15" s="680"/>
      <c r="BX15" s="680"/>
      <c r="BY15" s="680"/>
      <c r="BZ15" s="680"/>
      <c r="CA15" s="680"/>
      <c r="CB15" s="689"/>
      <c r="CD15" s="694" t="s">
        <v>522</v>
      </c>
      <c r="CE15" s="695"/>
      <c r="CF15" s="695"/>
      <c r="CG15" s="695"/>
      <c r="CH15" s="695"/>
      <c r="CI15" s="695"/>
      <c r="CJ15" s="695"/>
      <c r="CK15" s="695"/>
      <c r="CL15" s="695"/>
      <c r="CM15" s="695"/>
      <c r="CN15" s="695"/>
      <c r="CO15" s="695"/>
      <c r="CP15" s="695"/>
      <c r="CQ15" s="696"/>
      <c r="CR15" s="679">
        <v>10007320</v>
      </c>
      <c r="CS15" s="680"/>
      <c r="CT15" s="680"/>
      <c r="CU15" s="680"/>
      <c r="CV15" s="680"/>
      <c r="CW15" s="680"/>
      <c r="CX15" s="680"/>
      <c r="CY15" s="681"/>
      <c r="CZ15" s="682">
        <v>9.9</v>
      </c>
      <c r="DA15" s="682"/>
      <c r="DB15" s="682"/>
      <c r="DC15" s="682"/>
      <c r="DD15" s="688">
        <v>2922169</v>
      </c>
      <c r="DE15" s="680"/>
      <c r="DF15" s="680"/>
      <c r="DG15" s="680"/>
      <c r="DH15" s="680"/>
      <c r="DI15" s="680"/>
      <c r="DJ15" s="680"/>
      <c r="DK15" s="680"/>
      <c r="DL15" s="680"/>
      <c r="DM15" s="680"/>
      <c r="DN15" s="680"/>
      <c r="DO15" s="680"/>
      <c r="DP15" s="681"/>
      <c r="DQ15" s="688">
        <v>6719882</v>
      </c>
      <c r="DR15" s="680"/>
      <c r="DS15" s="680"/>
      <c r="DT15" s="680"/>
      <c r="DU15" s="680"/>
      <c r="DV15" s="680"/>
      <c r="DW15" s="680"/>
      <c r="DX15" s="680"/>
      <c r="DY15" s="680"/>
      <c r="DZ15" s="680"/>
      <c r="EA15" s="680"/>
      <c r="EB15" s="680"/>
      <c r="EC15" s="689"/>
    </row>
    <row r="16" spans="2:143" ht="11.25" customHeight="1" x14ac:dyDescent="0.15">
      <c r="B16" s="676" t="s">
        <v>523</v>
      </c>
      <c r="C16" s="677"/>
      <c r="D16" s="677"/>
      <c r="E16" s="677"/>
      <c r="F16" s="677"/>
      <c r="G16" s="677"/>
      <c r="H16" s="677"/>
      <c r="I16" s="677"/>
      <c r="J16" s="677"/>
      <c r="K16" s="677"/>
      <c r="L16" s="677"/>
      <c r="M16" s="677"/>
      <c r="N16" s="677"/>
      <c r="O16" s="677"/>
      <c r="P16" s="677"/>
      <c r="Q16" s="678"/>
      <c r="R16" s="679" t="s">
        <v>181</v>
      </c>
      <c r="S16" s="680"/>
      <c r="T16" s="680"/>
      <c r="U16" s="680"/>
      <c r="V16" s="680"/>
      <c r="W16" s="680"/>
      <c r="X16" s="680"/>
      <c r="Y16" s="681"/>
      <c r="Z16" s="682" t="s">
        <v>500</v>
      </c>
      <c r="AA16" s="682"/>
      <c r="AB16" s="682"/>
      <c r="AC16" s="682"/>
      <c r="AD16" s="683" t="s">
        <v>181</v>
      </c>
      <c r="AE16" s="683"/>
      <c r="AF16" s="683"/>
      <c r="AG16" s="683"/>
      <c r="AH16" s="683"/>
      <c r="AI16" s="683"/>
      <c r="AJ16" s="683"/>
      <c r="AK16" s="683"/>
      <c r="AL16" s="684" t="s">
        <v>181</v>
      </c>
      <c r="AM16" s="685"/>
      <c r="AN16" s="685"/>
      <c r="AO16" s="686"/>
      <c r="AP16" s="676" t="s">
        <v>524</v>
      </c>
      <c r="AQ16" s="677"/>
      <c r="AR16" s="677"/>
      <c r="AS16" s="677"/>
      <c r="AT16" s="677"/>
      <c r="AU16" s="677"/>
      <c r="AV16" s="677"/>
      <c r="AW16" s="677"/>
      <c r="AX16" s="677"/>
      <c r="AY16" s="677"/>
      <c r="AZ16" s="677"/>
      <c r="BA16" s="677"/>
      <c r="BB16" s="677"/>
      <c r="BC16" s="677"/>
      <c r="BD16" s="677"/>
      <c r="BE16" s="677"/>
      <c r="BF16" s="678"/>
      <c r="BG16" s="679" t="s">
        <v>500</v>
      </c>
      <c r="BH16" s="680"/>
      <c r="BI16" s="680"/>
      <c r="BJ16" s="680"/>
      <c r="BK16" s="680"/>
      <c r="BL16" s="680"/>
      <c r="BM16" s="680"/>
      <c r="BN16" s="681"/>
      <c r="BO16" s="682" t="s">
        <v>181</v>
      </c>
      <c r="BP16" s="682"/>
      <c r="BQ16" s="682"/>
      <c r="BR16" s="682"/>
      <c r="BS16" s="688" t="s">
        <v>500</v>
      </c>
      <c r="BT16" s="680"/>
      <c r="BU16" s="680"/>
      <c r="BV16" s="680"/>
      <c r="BW16" s="680"/>
      <c r="BX16" s="680"/>
      <c r="BY16" s="680"/>
      <c r="BZ16" s="680"/>
      <c r="CA16" s="680"/>
      <c r="CB16" s="689"/>
      <c r="CD16" s="694" t="s">
        <v>525</v>
      </c>
      <c r="CE16" s="695"/>
      <c r="CF16" s="695"/>
      <c r="CG16" s="695"/>
      <c r="CH16" s="695"/>
      <c r="CI16" s="695"/>
      <c r="CJ16" s="695"/>
      <c r="CK16" s="695"/>
      <c r="CL16" s="695"/>
      <c r="CM16" s="695"/>
      <c r="CN16" s="695"/>
      <c r="CO16" s="695"/>
      <c r="CP16" s="695"/>
      <c r="CQ16" s="696"/>
      <c r="CR16" s="679">
        <v>147339</v>
      </c>
      <c r="CS16" s="680"/>
      <c r="CT16" s="680"/>
      <c r="CU16" s="680"/>
      <c r="CV16" s="680"/>
      <c r="CW16" s="680"/>
      <c r="CX16" s="680"/>
      <c r="CY16" s="681"/>
      <c r="CZ16" s="682">
        <v>0.1</v>
      </c>
      <c r="DA16" s="682"/>
      <c r="DB16" s="682"/>
      <c r="DC16" s="682"/>
      <c r="DD16" s="688" t="s">
        <v>500</v>
      </c>
      <c r="DE16" s="680"/>
      <c r="DF16" s="680"/>
      <c r="DG16" s="680"/>
      <c r="DH16" s="680"/>
      <c r="DI16" s="680"/>
      <c r="DJ16" s="680"/>
      <c r="DK16" s="680"/>
      <c r="DL16" s="680"/>
      <c r="DM16" s="680"/>
      <c r="DN16" s="680"/>
      <c r="DO16" s="680"/>
      <c r="DP16" s="681"/>
      <c r="DQ16" s="688">
        <v>61662</v>
      </c>
      <c r="DR16" s="680"/>
      <c r="DS16" s="680"/>
      <c r="DT16" s="680"/>
      <c r="DU16" s="680"/>
      <c r="DV16" s="680"/>
      <c r="DW16" s="680"/>
      <c r="DX16" s="680"/>
      <c r="DY16" s="680"/>
      <c r="DZ16" s="680"/>
      <c r="EA16" s="680"/>
      <c r="EB16" s="680"/>
      <c r="EC16" s="689"/>
    </row>
    <row r="17" spans="2:133" ht="11.25" customHeight="1" x14ac:dyDescent="0.15">
      <c r="B17" s="676" t="s">
        <v>526</v>
      </c>
      <c r="C17" s="677"/>
      <c r="D17" s="677"/>
      <c r="E17" s="677"/>
      <c r="F17" s="677"/>
      <c r="G17" s="677"/>
      <c r="H17" s="677"/>
      <c r="I17" s="677"/>
      <c r="J17" s="677"/>
      <c r="K17" s="677"/>
      <c r="L17" s="677"/>
      <c r="M17" s="677"/>
      <c r="N17" s="677"/>
      <c r="O17" s="677"/>
      <c r="P17" s="677"/>
      <c r="Q17" s="678"/>
      <c r="R17" s="679">
        <v>254476</v>
      </c>
      <c r="S17" s="680"/>
      <c r="T17" s="680"/>
      <c r="U17" s="680"/>
      <c r="V17" s="680"/>
      <c r="W17" s="680"/>
      <c r="X17" s="680"/>
      <c r="Y17" s="681"/>
      <c r="Z17" s="682">
        <v>0.2</v>
      </c>
      <c r="AA17" s="682"/>
      <c r="AB17" s="682"/>
      <c r="AC17" s="682"/>
      <c r="AD17" s="683">
        <v>254476</v>
      </c>
      <c r="AE17" s="683"/>
      <c r="AF17" s="683"/>
      <c r="AG17" s="683"/>
      <c r="AH17" s="683"/>
      <c r="AI17" s="683"/>
      <c r="AJ17" s="683"/>
      <c r="AK17" s="683"/>
      <c r="AL17" s="684">
        <v>0.5</v>
      </c>
      <c r="AM17" s="685"/>
      <c r="AN17" s="685"/>
      <c r="AO17" s="686"/>
      <c r="AP17" s="676" t="s">
        <v>527</v>
      </c>
      <c r="AQ17" s="677"/>
      <c r="AR17" s="677"/>
      <c r="AS17" s="677"/>
      <c r="AT17" s="677"/>
      <c r="AU17" s="677"/>
      <c r="AV17" s="677"/>
      <c r="AW17" s="677"/>
      <c r="AX17" s="677"/>
      <c r="AY17" s="677"/>
      <c r="AZ17" s="677"/>
      <c r="BA17" s="677"/>
      <c r="BB17" s="677"/>
      <c r="BC17" s="677"/>
      <c r="BD17" s="677"/>
      <c r="BE17" s="677"/>
      <c r="BF17" s="678"/>
      <c r="BG17" s="679" t="s">
        <v>500</v>
      </c>
      <c r="BH17" s="680"/>
      <c r="BI17" s="680"/>
      <c r="BJ17" s="680"/>
      <c r="BK17" s="680"/>
      <c r="BL17" s="680"/>
      <c r="BM17" s="680"/>
      <c r="BN17" s="681"/>
      <c r="BO17" s="682" t="s">
        <v>181</v>
      </c>
      <c r="BP17" s="682"/>
      <c r="BQ17" s="682"/>
      <c r="BR17" s="682"/>
      <c r="BS17" s="688" t="s">
        <v>500</v>
      </c>
      <c r="BT17" s="680"/>
      <c r="BU17" s="680"/>
      <c r="BV17" s="680"/>
      <c r="BW17" s="680"/>
      <c r="BX17" s="680"/>
      <c r="BY17" s="680"/>
      <c r="BZ17" s="680"/>
      <c r="CA17" s="680"/>
      <c r="CB17" s="689"/>
      <c r="CD17" s="694" t="s">
        <v>528</v>
      </c>
      <c r="CE17" s="695"/>
      <c r="CF17" s="695"/>
      <c r="CG17" s="695"/>
      <c r="CH17" s="695"/>
      <c r="CI17" s="695"/>
      <c r="CJ17" s="695"/>
      <c r="CK17" s="695"/>
      <c r="CL17" s="695"/>
      <c r="CM17" s="695"/>
      <c r="CN17" s="695"/>
      <c r="CO17" s="695"/>
      <c r="CP17" s="695"/>
      <c r="CQ17" s="696"/>
      <c r="CR17" s="679">
        <v>8855261</v>
      </c>
      <c r="CS17" s="680"/>
      <c r="CT17" s="680"/>
      <c r="CU17" s="680"/>
      <c r="CV17" s="680"/>
      <c r="CW17" s="680"/>
      <c r="CX17" s="680"/>
      <c r="CY17" s="681"/>
      <c r="CZ17" s="682">
        <v>8.8000000000000007</v>
      </c>
      <c r="DA17" s="682"/>
      <c r="DB17" s="682"/>
      <c r="DC17" s="682"/>
      <c r="DD17" s="688" t="s">
        <v>500</v>
      </c>
      <c r="DE17" s="680"/>
      <c r="DF17" s="680"/>
      <c r="DG17" s="680"/>
      <c r="DH17" s="680"/>
      <c r="DI17" s="680"/>
      <c r="DJ17" s="680"/>
      <c r="DK17" s="680"/>
      <c r="DL17" s="680"/>
      <c r="DM17" s="680"/>
      <c r="DN17" s="680"/>
      <c r="DO17" s="680"/>
      <c r="DP17" s="681"/>
      <c r="DQ17" s="688">
        <v>8804771</v>
      </c>
      <c r="DR17" s="680"/>
      <c r="DS17" s="680"/>
      <c r="DT17" s="680"/>
      <c r="DU17" s="680"/>
      <c r="DV17" s="680"/>
      <c r="DW17" s="680"/>
      <c r="DX17" s="680"/>
      <c r="DY17" s="680"/>
      <c r="DZ17" s="680"/>
      <c r="EA17" s="680"/>
      <c r="EB17" s="680"/>
      <c r="EC17" s="689"/>
    </row>
    <row r="18" spans="2:133" ht="11.25" customHeight="1" x14ac:dyDescent="0.15">
      <c r="B18" s="676" t="s">
        <v>529</v>
      </c>
      <c r="C18" s="677"/>
      <c r="D18" s="677"/>
      <c r="E18" s="677"/>
      <c r="F18" s="677"/>
      <c r="G18" s="677"/>
      <c r="H18" s="677"/>
      <c r="I18" s="677"/>
      <c r="J18" s="677"/>
      <c r="K18" s="677"/>
      <c r="L18" s="677"/>
      <c r="M18" s="677"/>
      <c r="N18" s="677"/>
      <c r="O18" s="677"/>
      <c r="P18" s="677"/>
      <c r="Q18" s="678"/>
      <c r="R18" s="679">
        <v>11385331</v>
      </c>
      <c r="S18" s="680"/>
      <c r="T18" s="680"/>
      <c r="U18" s="680"/>
      <c r="V18" s="680"/>
      <c r="W18" s="680"/>
      <c r="X18" s="680"/>
      <c r="Y18" s="681"/>
      <c r="Z18" s="682">
        <v>11.2</v>
      </c>
      <c r="AA18" s="682"/>
      <c r="AB18" s="682"/>
      <c r="AC18" s="682"/>
      <c r="AD18" s="683">
        <v>10781698</v>
      </c>
      <c r="AE18" s="683"/>
      <c r="AF18" s="683"/>
      <c r="AG18" s="683"/>
      <c r="AH18" s="683"/>
      <c r="AI18" s="683"/>
      <c r="AJ18" s="683"/>
      <c r="AK18" s="683"/>
      <c r="AL18" s="684">
        <v>20.399999999999999</v>
      </c>
      <c r="AM18" s="685"/>
      <c r="AN18" s="685"/>
      <c r="AO18" s="686"/>
      <c r="AP18" s="676" t="s">
        <v>530</v>
      </c>
      <c r="AQ18" s="677"/>
      <c r="AR18" s="677"/>
      <c r="AS18" s="677"/>
      <c r="AT18" s="677"/>
      <c r="AU18" s="677"/>
      <c r="AV18" s="677"/>
      <c r="AW18" s="677"/>
      <c r="AX18" s="677"/>
      <c r="AY18" s="677"/>
      <c r="AZ18" s="677"/>
      <c r="BA18" s="677"/>
      <c r="BB18" s="677"/>
      <c r="BC18" s="677"/>
      <c r="BD18" s="677"/>
      <c r="BE18" s="677"/>
      <c r="BF18" s="678"/>
      <c r="BG18" s="679" t="s">
        <v>181</v>
      </c>
      <c r="BH18" s="680"/>
      <c r="BI18" s="680"/>
      <c r="BJ18" s="680"/>
      <c r="BK18" s="680"/>
      <c r="BL18" s="680"/>
      <c r="BM18" s="680"/>
      <c r="BN18" s="681"/>
      <c r="BO18" s="682" t="s">
        <v>494</v>
      </c>
      <c r="BP18" s="682"/>
      <c r="BQ18" s="682"/>
      <c r="BR18" s="682"/>
      <c r="BS18" s="688" t="s">
        <v>181</v>
      </c>
      <c r="BT18" s="680"/>
      <c r="BU18" s="680"/>
      <c r="BV18" s="680"/>
      <c r="BW18" s="680"/>
      <c r="BX18" s="680"/>
      <c r="BY18" s="680"/>
      <c r="BZ18" s="680"/>
      <c r="CA18" s="680"/>
      <c r="CB18" s="689"/>
      <c r="CD18" s="694" t="s">
        <v>531</v>
      </c>
      <c r="CE18" s="695"/>
      <c r="CF18" s="695"/>
      <c r="CG18" s="695"/>
      <c r="CH18" s="695"/>
      <c r="CI18" s="695"/>
      <c r="CJ18" s="695"/>
      <c r="CK18" s="695"/>
      <c r="CL18" s="695"/>
      <c r="CM18" s="695"/>
      <c r="CN18" s="695"/>
      <c r="CO18" s="695"/>
      <c r="CP18" s="695"/>
      <c r="CQ18" s="696"/>
      <c r="CR18" s="679" t="s">
        <v>500</v>
      </c>
      <c r="CS18" s="680"/>
      <c r="CT18" s="680"/>
      <c r="CU18" s="680"/>
      <c r="CV18" s="680"/>
      <c r="CW18" s="680"/>
      <c r="CX18" s="680"/>
      <c r="CY18" s="681"/>
      <c r="CZ18" s="682" t="s">
        <v>500</v>
      </c>
      <c r="DA18" s="682"/>
      <c r="DB18" s="682"/>
      <c r="DC18" s="682"/>
      <c r="DD18" s="688" t="s">
        <v>500</v>
      </c>
      <c r="DE18" s="680"/>
      <c r="DF18" s="680"/>
      <c r="DG18" s="680"/>
      <c r="DH18" s="680"/>
      <c r="DI18" s="680"/>
      <c r="DJ18" s="680"/>
      <c r="DK18" s="680"/>
      <c r="DL18" s="680"/>
      <c r="DM18" s="680"/>
      <c r="DN18" s="680"/>
      <c r="DO18" s="680"/>
      <c r="DP18" s="681"/>
      <c r="DQ18" s="688" t="s">
        <v>181</v>
      </c>
      <c r="DR18" s="680"/>
      <c r="DS18" s="680"/>
      <c r="DT18" s="680"/>
      <c r="DU18" s="680"/>
      <c r="DV18" s="680"/>
      <c r="DW18" s="680"/>
      <c r="DX18" s="680"/>
      <c r="DY18" s="680"/>
      <c r="DZ18" s="680"/>
      <c r="EA18" s="680"/>
      <c r="EB18" s="680"/>
      <c r="EC18" s="689"/>
    </row>
    <row r="19" spans="2:133" ht="11.25" customHeight="1" x14ac:dyDescent="0.15">
      <c r="B19" s="676" t="s">
        <v>532</v>
      </c>
      <c r="C19" s="677"/>
      <c r="D19" s="677"/>
      <c r="E19" s="677"/>
      <c r="F19" s="677"/>
      <c r="G19" s="677"/>
      <c r="H19" s="677"/>
      <c r="I19" s="677"/>
      <c r="J19" s="677"/>
      <c r="K19" s="677"/>
      <c r="L19" s="677"/>
      <c r="M19" s="677"/>
      <c r="N19" s="677"/>
      <c r="O19" s="677"/>
      <c r="P19" s="677"/>
      <c r="Q19" s="678"/>
      <c r="R19" s="679">
        <v>10781698</v>
      </c>
      <c r="S19" s="680"/>
      <c r="T19" s="680"/>
      <c r="U19" s="680"/>
      <c r="V19" s="680"/>
      <c r="W19" s="680"/>
      <c r="X19" s="680"/>
      <c r="Y19" s="681"/>
      <c r="Z19" s="682">
        <v>10.6</v>
      </c>
      <c r="AA19" s="682"/>
      <c r="AB19" s="682"/>
      <c r="AC19" s="682"/>
      <c r="AD19" s="683">
        <v>10781698</v>
      </c>
      <c r="AE19" s="683"/>
      <c r="AF19" s="683"/>
      <c r="AG19" s="683"/>
      <c r="AH19" s="683"/>
      <c r="AI19" s="683"/>
      <c r="AJ19" s="683"/>
      <c r="AK19" s="683"/>
      <c r="AL19" s="684">
        <v>20.399999999999999</v>
      </c>
      <c r="AM19" s="685"/>
      <c r="AN19" s="685"/>
      <c r="AO19" s="686"/>
      <c r="AP19" s="676" t="s">
        <v>533</v>
      </c>
      <c r="AQ19" s="677"/>
      <c r="AR19" s="677"/>
      <c r="AS19" s="677"/>
      <c r="AT19" s="677"/>
      <c r="AU19" s="677"/>
      <c r="AV19" s="677"/>
      <c r="AW19" s="677"/>
      <c r="AX19" s="677"/>
      <c r="AY19" s="677"/>
      <c r="AZ19" s="677"/>
      <c r="BA19" s="677"/>
      <c r="BB19" s="677"/>
      <c r="BC19" s="677"/>
      <c r="BD19" s="677"/>
      <c r="BE19" s="677"/>
      <c r="BF19" s="678"/>
      <c r="BG19" s="679">
        <v>3350906</v>
      </c>
      <c r="BH19" s="680"/>
      <c r="BI19" s="680"/>
      <c r="BJ19" s="680"/>
      <c r="BK19" s="680"/>
      <c r="BL19" s="680"/>
      <c r="BM19" s="680"/>
      <c r="BN19" s="681"/>
      <c r="BO19" s="682">
        <v>8.6999999999999993</v>
      </c>
      <c r="BP19" s="682"/>
      <c r="BQ19" s="682"/>
      <c r="BR19" s="682"/>
      <c r="BS19" s="688" t="s">
        <v>500</v>
      </c>
      <c r="BT19" s="680"/>
      <c r="BU19" s="680"/>
      <c r="BV19" s="680"/>
      <c r="BW19" s="680"/>
      <c r="BX19" s="680"/>
      <c r="BY19" s="680"/>
      <c r="BZ19" s="680"/>
      <c r="CA19" s="680"/>
      <c r="CB19" s="689"/>
      <c r="CD19" s="694" t="s">
        <v>534</v>
      </c>
      <c r="CE19" s="695"/>
      <c r="CF19" s="695"/>
      <c r="CG19" s="695"/>
      <c r="CH19" s="695"/>
      <c r="CI19" s="695"/>
      <c r="CJ19" s="695"/>
      <c r="CK19" s="695"/>
      <c r="CL19" s="695"/>
      <c r="CM19" s="695"/>
      <c r="CN19" s="695"/>
      <c r="CO19" s="695"/>
      <c r="CP19" s="695"/>
      <c r="CQ19" s="696"/>
      <c r="CR19" s="679" t="s">
        <v>181</v>
      </c>
      <c r="CS19" s="680"/>
      <c r="CT19" s="680"/>
      <c r="CU19" s="680"/>
      <c r="CV19" s="680"/>
      <c r="CW19" s="680"/>
      <c r="CX19" s="680"/>
      <c r="CY19" s="681"/>
      <c r="CZ19" s="682" t="s">
        <v>500</v>
      </c>
      <c r="DA19" s="682"/>
      <c r="DB19" s="682"/>
      <c r="DC19" s="682"/>
      <c r="DD19" s="688" t="s">
        <v>500</v>
      </c>
      <c r="DE19" s="680"/>
      <c r="DF19" s="680"/>
      <c r="DG19" s="680"/>
      <c r="DH19" s="680"/>
      <c r="DI19" s="680"/>
      <c r="DJ19" s="680"/>
      <c r="DK19" s="680"/>
      <c r="DL19" s="680"/>
      <c r="DM19" s="680"/>
      <c r="DN19" s="680"/>
      <c r="DO19" s="680"/>
      <c r="DP19" s="681"/>
      <c r="DQ19" s="688" t="s">
        <v>181</v>
      </c>
      <c r="DR19" s="680"/>
      <c r="DS19" s="680"/>
      <c r="DT19" s="680"/>
      <c r="DU19" s="680"/>
      <c r="DV19" s="680"/>
      <c r="DW19" s="680"/>
      <c r="DX19" s="680"/>
      <c r="DY19" s="680"/>
      <c r="DZ19" s="680"/>
      <c r="EA19" s="680"/>
      <c r="EB19" s="680"/>
      <c r="EC19" s="689"/>
    </row>
    <row r="20" spans="2:133" ht="11.25" customHeight="1" x14ac:dyDescent="0.15">
      <c r="B20" s="676" t="s">
        <v>535</v>
      </c>
      <c r="C20" s="677"/>
      <c r="D20" s="677"/>
      <c r="E20" s="677"/>
      <c r="F20" s="677"/>
      <c r="G20" s="677"/>
      <c r="H20" s="677"/>
      <c r="I20" s="677"/>
      <c r="J20" s="677"/>
      <c r="K20" s="677"/>
      <c r="L20" s="677"/>
      <c r="M20" s="677"/>
      <c r="N20" s="677"/>
      <c r="O20" s="677"/>
      <c r="P20" s="677"/>
      <c r="Q20" s="678"/>
      <c r="R20" s="679">
        <v>603589</v>
      </c>
      <c r="S20" s="680"/>
      <c r="T20" s="680"/>
      <c r="U20" s="680"/>
      <c r="V20" s="680"/>
      <c r="W20" s="680"/>
      <c r="X20" s="680"/>
      <c r="Y20" s="681"/>
      <c r="Z20" s="682">
        <v>0.6</v>
      </c>
      <c r="AA20" s="682"/>
      <c r="AB20" s="682"/>
      <c r="AC20" s="682"/>
      <c r="AD20" s="683" t="s">
        <v>500</v>
      </c>
      <c r="AE20" s="683"/>
      <c r="AF20" s="683"/>
      <c r="AG20" s="683"/>
      <c r="AH20" s="683"/>
      <c r="AI20" s="683"/>
      <c r="AJ20" s="683"/>
      <c r="AK20" s="683"/>
      <c r="AL20" s="684" t="s">
        <v>181</v>
      </c>
      <c r="AM20" s="685"/>
      <c r="AN20" s="685"/>
      <c r="AO20" s="686"/>
      <c r="AP20" s="676" t="s">
        <v>536</v>
      </c>
      <c r="AQ20" s="677"/>
      <c r="AR20" s="677"/>
      <c r="AS20" s="677"/>
      <c r="AT20" s="677"/>
      <c r="AU20" s="677"/>
      <c r="AV20" s="677"/>
      <c r="AW20" s="677"/>
      <c r="AX20" s="677"/>
      <c r="AY20" s="677"/>
      <c r="AZ20" s="677"/>
      <c r="BA20" s="677"/>
      <c r="BB20" s="677"/>
      <c r="BC20" s="677"/>
      <c r="BD20" s="677"/>
      <c r="BE20" s="677"/>
      <c r="BF20" s="678"/>
      <c r="BG20" s="679">
        <v>3350906</v>
      </c>
      <c r="BH20" s="680"/>
      <c r="BI20" s="680"/>
      <c r="BJ20" s="680"/>
      <c r="BK20" s="680"/>
      <c r="BL20" s="680"/>
      <c r="BM20" s="680"/>
      <c r="BN20" s="681"/>
      <c r="BO20" s="682">
        <v>8.6999999999999993</v>
      </c>
      <c r="BP20" s="682"/>
      <c r="BQ20" s="682"/>
      <c r="BR20" s="682"/>
      <c r="BS20" s="688" t="s">
        <v>181</v>
      </c>
      <c r="BT20" s="680"/>
      <c r="BU20" s="680"/>
      <c r="BV20" s="680"/>
      <c r="BW20" s="680"/>
      <c r="BX20" s="680"/>
      <c r="BY20" s="680"/>
      <c r="BZ20" s="680"/>
      <c r="CA20" s="680"/>
      <c r="CB20" s="689"/>
      <c r="CD20" s="694" t="s">
        <v>537</v>
      </c>
      <c r="CE20" s="695"/>
      <c r="CF20" s="695"/>
      <c r="CG20" s="695"/>
      <c r="CH20" s="695"/>
      <c r="CI20" s="695"/>
      <c r="CJ20" s="695"/>
      <c r="CK20" s="695"/>
      <c r="CL20" s="695"/>
      <c r="CM20" s="695"/>
      <c r="CN20" s="695"/>
      <c r="CO20" s="695"/>
      <c r="CP20" s="695"/>
      <c r="CQ20" s="696"/>
      <c r="CR20" s="679">
        <v>101001104</v>
      </c>
      <c r="CS20" s="680"/>
      <c r="CT20" s="680"/>
      <c r="CU20" s="680"/>
      <c r="CV20" s="680"/>
      <c r="CW20" s="680"/>
      <c r="CX20" s="680"/>
      <c r="CY20" s="681"/>
      <c r="CZ20" s="682">
        <v>100</v>
      </c>
      <c r="DA20" s="682"/>
      <c r="DB20" s="682"/>
      <c r="DC20" s="682"/>
      <c r="DD20" s="688">
        <v>8742640</v>
      </c>
      <c r="DE20" s="680"/>
      <c r="DF20" s="680"/>
      <c r="DG20" s="680"/>
      <c r="DH20" s="680"/>
      <c r="DI20" s="680"/>
      <c r="DJ20" s="680"/>
      <c r="DK20" s="680"/>
      <c r="DL20" s="680"/>
      <c r="DM20" s="680"/>
      <c r="DN20" s="680"/>
      <c r="DO20" s="680"/>
      <c r="DP20" s="681"/>
      <c r="DQ20" s="688">
        <v>62235207</v>
      </c>
      <c r="DR20" s="680"/>
      <c r="DS20" s="680"/>
      <c r="DT20" s="680"/>
      <c r="DU20" s="680"/>
      <c r="DV20" s="680"/>
      <c r="DW20" s="680"/>
      <c r="DX20" s="680"/>
      <c r="DY20" s="680"/>
      <c r="DZ20" s="680"/>
      <c r="EA20" s="680"/>
      <c r="EB20" s="680"/>
      <c r="EC20" s="689"/>
    </row>
    <row r="21" spans="2:133" ht="11.25" customHeight="1" x14ac:dyDescent="0.15">
      <c r="B21" s="676" t="s">
        <v>538</v>
      </c>
      <c r="C21" s="677"/>
      <c r="D21" s="677"/>
      <c r="E21" s="677"/>
      <c r="F21" s="677"/>
      <c r="G21" s="677"/>
      <c r="H21" s="677"/>
      <c r="I21" s="677"/>
      <c r="J21" s="677"/>
      <c r="K21" s="677"/>
      <c r="L21" s="677"/>
      <c r="M21" s="677"/>
      <c r="N21" s="677"/>
      <c r="O21" s="677"/>
      <c r="P21" s="677"/>
      <c r="Q21" s="678"/>
      <c r="R21" s="679">
        <v>44</v>
      </c>
      <c r="S21" s="680"/>
      <c r="T21" s="680"/>
      <c r="U21" s="680"/>
      <c r="V21" s="680"/>
      <c r="W21" s="680"/>
      <c r="X21" s="680"/>
      <c r="Y21" s="681"/>
      <c r="Z21" s="682">
        <v>0</v>
      </c>
      <c r="AA21" s="682"/>
      <c r="AB21" s="682"/>
      <c r="AC21" s="682"/>
      <c r="AD21" s="683" t="s">
        <v>500</v>
      </c>
      <c r="AE21" s="683"/>
      <c r="AF21" s="683"/>
      <c r="AG21" s="683"/>
      <c r="AH21" s="683"/>
      <c r="AI21" s="683"/>
      <c r="AJ21" s="683"/>
      <c r="AK21" s="683"/>
      <c r="AL21" s="684" t="s">
        <v>500</v>
      </c>
      <c r="AM21" s="685"/>
      <c r="AN21" s="685"/>
      <c r="AO21" s="686"/>
      <c r="AP21" s="697" t="s">
        <v>539</v>
      </c>
      <c r="AQ21" s="698"/>
      <c r="AR21" s="698"/>
      <c r="AS21" s="698"/>
      <c r="AT21" s="698"/>
      <c r="AU21" s="698"/>
      <c r="AV21" s="698"/>
      <c r="AW21" s="698"/>
      <c r="AX21" s="698"/>
      <c r="AY21" s="698"/>
      <c r="AZ21" s="698"/>
      <c r="BA21" s="698"/>
      <c r="BB21" s="698"/>
      <c r="BC21" s="698"/>
      <c r="BD21" s="698"/>
      <c r="BE21" s="698"/>
      <c r="BF21" s="699"/>
      <c r="BG21" s="679">
        <v>18224</v>
      </c>
      <c r="BH21" s="680"/>
      <c r="BI21" s="680"/>
      <c r="BJ21" s="680"/>
      <c r="BK21" s="680"/>
      <c r="BL21" s="680"/>
      <c r="BM21" s="680"/>
      <c r="BN21" s="681"/>
      <c r="BO21" s="682">
        <v>0</v>
      </c>
      <c r="BP21" s="682"/>
      <c r="BQ21" s="682"/>
      <c r="BR21" s="682"/>
      <c r="BS21" s="688" t="s">
        <v>181</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540</v>
      </c>
      <c r="C22" s="677"/>
      <c r="D22" s="677"/>
      <c r="E22" s="677"/>
      <c r="F22" s="677"/>
      <c r="G22" s="677"/>
      <c r="H22" s="677"/>
      <c r="I22" s="677"/>
      <c r="J22" s="677"/>
      <c r="K22" s="677"/>
      <c r="L22" s="677"/>
      <c r="M22" s="677"/>
      <c r="N22" s="677"/>
      <c r="O22" s="677"/>
      <c r="P22" s="677"/>
      <c r="Q22" s="678"/>
      <c r="R22" s="679">
        <v>56112869</v>
      </c>
      <c r="S22" s="680"/>
      <c r="T22" s="680"/>
      <c r="U22" s="680"/>
      <c r="V22" s="680"/>
      <c r="W22" s="680"/>
      <c r="X22" s="680"/>
      <c r="Y22" s="681"/>
      <c r="Z22" s="682">
        <v>55.1</v>
      </c>
      <c r="AA22" s="682"/>
      <c r="AB22" s="682"/>
      <c r="AC22" s="682"/>
      <c r="AD22" s="683">
        <v>52176554</v>
      </c>
      <c r="AE22" s="683"/>
      <c r="AF22" s="683"/>
      <c r="AG22" s="683"/>
      <c r="AH22" s="683"/>
      <c r="AI22" s="683"/>
      <c r="AJ22" s="683"/>
      <c r="AK22" s="683"/>
      <c r="AL22" s="684">
        <v>98.5</v>
      </c>
      <c r="AM22" s="685"/>
      <c r="AN22" s="685"/>
      <c r="AO22" s="686"/>
      <c r="AP22" s="697" t="s">
        <v>541</v>
      </c>
      <c r="AQ22" s="698"/>
      <c r="AR22" s="698"/>
      <c r="AS22" s="698"/>
      <c r="AT22" s="698"/>
      <c r="AU22" s="698"/>
      <c r="AV22" s="698"/>
      <c r="AW22" s="698"/>
      <c r="AX22" s="698"/>
      <c r="AY22" s="698"/>
      <c r="AZ22" s="698"/>
      <c r="BA22" s="698"/>
      <c r="BB22" s="698"/>
      <c r="BC22" s="698"/>
      <c r="BD22" s="698"/>
      <c r="BE22" s="698"/>
      <c r="BF22" s="699"/>
      <c r="BG22" s="679" t="s">
        <v>181</v>
      </c>
      <c r="BH22" s="680"/>
      <c r="BI22" s="680"/>
      <c r="BJ22" s="680"/>
      <c r="BK22" s="680"/>
      <c r="BL22" s="680"/>
      <c r="BM22" s="680"/>
      <c r="BN22" s="681"/>
      <c r="BO22" s="682" t="s">
        <v>500</v>
      </c>
      <c r="BP22" s="682"/>
      <c r="BQ22" s="682"/>
      <c r="BR22" s="682"/>
      <c r="BS22" s="688" t="s">
        <v>181</v>
      </c>
      <c r="BT22" s="680"/>
      <c r="BU22" s="680"/>
      <c r="BV22" s="680"/>
      <c r="BW22" s="680"/>
      <c r="BX22" s="680"/>
      <c r="BY22" s="680"/>
      <c r="BZ22" s="680"/>
      <c r="CA22" s="680"/>
      <c r="CB22" s="689"/>
      <c r="CD22" s="661" t="s">
        <v>542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543</v>
      </c>
      <c r="C23" s="677"/>
      <c r="D23" s="677"/>
      <c r="E23" s="677"/>
      <c r="F23" s="677"/>
      <c r="G23" s="677"/>
      <c r="H23" s="677"/>
      <c r="I23" s="677"/>
      <c r="J23" s="677"/>
      <c r="K23" s="677"/>
      <c r="L23" s="677"/>
      <c r="M23" s="677"/>
      <c r="N23" s="677"/>
      <c r="O23" s="677"/>
      <c r="P23" s="677"/>
      <c r="Q23" s="678"/>
      <c r="R23" s="679">
        <v>35168</v>
      </c>
      <c r="S23" s="680"/>
      <c r="T23" s="680"/>
      <c r="U23" s="680"/>
      <c r="V23" s="680"/>
      <c r="W23" s="680"/>
      <c r="X23" s="680"/>
      <c r="Y23" s="681"/>
      <c r="Z23" s="682">
        <v>0</v>
      </c>
      <c r="AA23" s="682"/>
      <c r="AB23" s="682"/>
      <c r="AC23" s="682"/>
      <c r="AD23" s="683">
        <v>35168</v>
      </c>
      <c r="AE23" s="683"/>
      <c r="AF23" s="683"/>
      <c r="AG23" s="683"/>
      <c r="AH23" s="683"/>
      <c r="AI23" s="683"/>
      <c r="AJ23" s="683"/>
      <c r="AK23" s="683"/>
      <c r="AL23" s="684">
        <v>0.1</v>
      </c>
      <c r="AM23" s="685"/>
      <c r="AN23" s="685"/>
      <c r="AO23" s="686"/>
      <c r="AP23" s="697" t="s">
        <v>544</v>
      </c>
      <c r="AQ23" s="698"/>
      <c r="AR23" s="698"/>
      <c r="AS23" s="698"/>
      <c r="AT23" s="698"/>
      <c r="AU23" s="698"/>
      <c r="AV23" s="698"/>
      <c r="AW23" s="698"/>
      <c r="AX23" s="698"/>
      <c r="AY23" s="698"/>
      <c r="AZ23" s="698"/>
      <c r="BA23" s="698"/>
      <c r="BB23" s="698"/>
      <c r="BC23" s="698"/>
      <c r="BD23" s="698"/>
      <c r="BE23" s="698"/>
      <c r="BF23" s="699"/>
      <c r="BG23" s="679">
        <v>3332682</v>
      </c>
      <c r="BH23" s="680"/>
      <c r="BI23" s="680"/>
      <c r="BJ23" s="680"/>
      <c r="BK23" s="680"/>
      <c r="BL23" s="680"/>
      <c r="BM23" s="680"/>
      <c r="BN23" s="681"/>
      <c r="BO23" s="682">
        <v>8.6</v>
      </c>
      <c r="BP23" s="682"/>
      <c r="BQ23" s="682"/>
      <c r="BR23" s="682"/>
      <c r="BS23" s="688" t="s">
        <v>500</v>
      </c>
      <c r="BT23" s="680"/>
      <c r="BU23" s="680"/>
      <c r="BV23" s="680"/>
      <c r="BW23" s="680"/>
      <c r="BX23" s="680"/>
      <c r="BY23" s="680"/>
      <c r="BZ23" s="680"/>
      <c r="CA23" s="680"/>
      <c r="CB23" s="689"/>
      <c r="CD23" s="661" t="s">
        <v>482</v>
      </c>
      <c r="CE23" s="662"/>
      <c r="CF23" s="662"/>
      <c r="CG23" s="662"/>
      <c r="CH23" s="662"/>
      <c r="CI23" s="662"/>
      <c r="CJ23" s="662"/>
      <c r="CK23" s="662"/>
      <c r="CL23" s="662"/>
      <c r="CM23" s="662"/>
      <c r="CN23" s="662"/>
      <c r="CO23" s="662"/>
      <c r="CP23" s="662"/>
      <c r="CQ23" s="663"/>
      <c r="CR23" s="661" t="s">
        <v>545</v>
      </c>
      <c r="CS23" s="662"/>
      <c r="CT23" s="662"/>
      <c r="CU23" s="662"/>
      <c r="CV23" s="662"/>
      <c r="CW23" s="662"/>
      <c r="CX23" s="662"/>
      <c r="CY23" s="663"/>
      <c r="CZ23" s="661" t="s">
        <v>546</v>
      </c>
      <c r="DA23" s="662"/>
      <c r="DB23" s="662"/>
      <c r="DC23" s="663"/>
      <c r="DD23" s="661" t="s">
        <v>547</v>
      </c>
      <c r="DE23" s="662"/>
      <c r="DF23" s="662"/>
      <c r="DG23" s="662"/>
      <c r="DH23" s="662"/>
      <c r="DI23" s="662"/>
      <c r="DJ23" s="662"/>
      <c r="DK23" s="663"/>
      <c r="DL23" s="709" t="s">
        <v>548</v>
      </c>
      <c r="DM23" s="710"/>
      <c r="DN23" s="710"/>
      <c r="DO23" s="710"/>
      <c r="DP23" s="710"/>
      <c r="DQ23" s="710"/>
      <c r="DR23" s="710"/>
      <c r="DS23" s="710"/>
      <c r="DT23" s="710"/>
      <c r="DU23" s="710"/>
      <c r="DV23" s="711"/>
      <c r="DW23" s="661" t="s">
        <v>549</v>
      </c>
      <c r="DX23" s="662"/>
      <c r="DY23" s="662"/>
      <c r="DZ23" s="662"/>
      <c r="EA23" s="662"/>
      <c r="EB23" s="662"/>
      <c r="EC23" s="663"/>
    </row>
    <row r="24" spans="2:133" ht="11.25" customHeight="1" x14ac:dyDescent="0.15">
      <c r="B24" s="676" t="s">
        <v>550</v>
      </c>
      <c r="C24" s="677"/>
      <c r="D24" s="677"/>
      <c r="E24" s="677"/>
      <c r="F24" s="677"/>
      <c r="G24" s="677"/>
      <c r="H24" s="677"/>
      <c r="I24" s="677"/>
      <c r="J24" s="677"/>
      <c r="K24" s="677"/>
      <c r="L24" s="677"/>
      <c r="M24" s="677"/>
      <c r="N24" s="677"/>
      <c r="O24" s="677"/>
      <c r="P24" s="677"/>
      <c r="Q24" s="678"/>
      <c r="R24" s="679">
        <v>1035344</v>
      </c>
      <c r="S24" s="680"/>
      <c r="T24" s="680"/>
      <c r="U24" s="680"/>
      <c r="V24" s="680"/>
      <c r="W24" s="680"/>
      <c r="X24" s="680"/>
      <c r="Y24" s="681"/>
      <c r="Z24" s="682">
        <v>1</v>
      </c>
      <c r="AA24" s="682"/>
      <c r="AB24" s="682"/>
      <c r="AC24" s="682"/>
      <c r="AD24" s="683" t="s">
        <v>500</v>
      </c>
      <c r="AE24" s="683"/>
      <c r="AF24" s="683"/>
      <c r="AG24" s="683"/>
      <c r="AH24" s="683"/>
      <c r="AI24" s="683"/>
      <c r="AJ24" s="683"/>
      <c r="AK24" s="683"/>
      <c r="AL24" s="684" t="s">
        <v>500</v>
      </c>
      <c r="AM24" s="685"/>
      <c r="AN24" s="685"/>
      <c r="AO24" s="686"/>
      <c r="AP24" s="697" t="s">
        <v>551</v>
      </c>
      <c r="AQ24" s="698"/>
      <c r="AR24" s="698"/>
      <c r="AS24" s="698"/>
      <c r="AT24" s="698"/>
      <c r="AU24" s="698"/>
      <c r="AV24" s="698"/>
      <c r="AW24" s="698"/>
      <c r="AX24" s="698"/>
      <c r="AY24" s="698"/>
      <c r="AZ24" s="698"/>
      <c r="BA24" s="698"/>
      <c r="BB24" s="698"/>
      <c r="BC24" s="698"/>
      <c r="BD24" s="698"/>
      <c r="BE24" s="698"/>
      <c r="BF24" s="699"/>
      <c r="BG24" s="679" t="s">
        <v>494</v>
      </c>
      <c r="BH24" s="680"/>
      <c r="BI24" s="680"/>
      <c r="BJ24" s="680"/>
      <c r="BK24" s="680"/>
      <c r="BL24" s="680"/>
      <c r="BM24" s="680"/>
      <c r="BN24" s="681"/>
      <c r="BO24" s="682" t="s">
        <v>181</v>
      </c>
      <c r="BP24" s="682"/>
      <c r="BQ24" s="682"/>
      <c r="BR24" s="682"/>
      <c r="BS24" s="688" t="s">
        <v>494</v>
      </c>
      <c r="BT24" s="680"/>
      <c r="BU24" s="680"/>
      <c r="BV24" s="680"/>
      <c r="BW24" s="680"/>
      <c r="BX24" s="680"/>
      <c r="BY24" s="680"/>
      <c r="BZ24" s="680"/>
      <c r="CA24" s="680"/>
      <c r="CB24" s="689"/>
      <c r="CD24" s="690" t="s">
        <v>552</v>
      </c>
      <c r="CE24" s="691"/>
      <c r="CF24" s="691"/>
      <c r="CG24" s="691"/>
      <c r="CH24" s="691"/>
      <c r="CI24" s="691"/>
      <c r="CJ24" s="691"/>
      <c r="CK24" s="691"/>
      <c r="CL24" s="691"/>
      <c r="CM24" s="691"/>
      <c r="CN24" s="691"/>
      <c r="CO24" s="691"/>
      <c r="CP24" s="691"/>
      <c r="CQ24" s="692"/>
      <c r="CR24" s="668">
        <v>61706781</v>
      </c>
      <c r="CS24" s="669"/>
      <c r="CT24" s="669"/>
      <c r="CU24" s="669"/>
      <c r="CV24" s="669"/>
      <c r="CW24" s="669"/>
      <c r="CX24" s="669"/>
      <c r="CY24" s="670"/>
      <c r="CZ24" s="673">
        <v>61.1</v>
      </c>
      <c r="DA24" s="674"/>
      <c r="DB24" s="674"/>
      <c r="DC24" s="693"/>
      <c r="DD24" s="712">
        <v>34733652</v>
      </c>
      <c r="DE24" s="669"/>
      <c r="DF24" s="669"/>
      <c r="DG24" s="669"/>
      <c r="DH24" s="669"/>
      <c r="DI24" s="669"/>
      <c r="DJ24" s="669"/>
      <c r="DK24" s="670"/>
      <c r="DL24" s="712">
        <v>34612669</v>
      </c>
      <c r="DM24" s="669"/>
      <c r="DN24" s="669"/>
      <c r="DO24" s="669"/>
      <c r="DP24" s="669"/>
      <c r="DQ24" s="669"/>
      <c r="DR24" s="669"/>
      <c r="DS24" s="669"/>
      <c r="DT24" s="669"/>
      <c r="DU24" s="669"/>
      <c r="DV24" s="670"/>
      <c r="DW24" s="673">
        <v>59.2</v>
      </c>
      <c r="DX24" s="674"/>
      <c r="DY24" s="674"/>
      <c r="DZ24" s="674"/>
      <c r="EA24" s="674"/>
      <c r="EB24" s="674"/>
      <c r="EC24" s="675"/>
    </row>
    <row r="25" spans="2:133" ht="11.25" customHeight="1" x14ac:dyDescent="0.15">
      <c r="B25" s="676" t="s">
        <v>553</v>
      </c>
      <c r="C25" s="677"/>
      <c r="D25" s="677"/>
      <c r="E25" s="677"/>
      <c r="F25" s="677"/>
      <c r="G25" s="677"/>
      <c r="H25" s="677"/>
      <c r="I25" s="677"/>
      <c r="J25" s="677"/>
      <c r="K25" s="677"/>
      <c r="L25" s="677"/>
      <c r="M25" s="677"/>
      <c r="N25" s="677"/>
      <c r="O25" s="677"/>
      <c r="P25" s="677"/>
      <c r="Q25" s="678"/>
      <c r="R25" s="679">
        <v>1240036</v>
      </c>
      <c r="S25" s="680"/>
      <c r="T25" s="680"/>
      <c r="U25" s="680"/>
      <c r="V25" s="680"/>
      <c r="W25" s="680"/>
      <c r="X25" s="680"/>
      <c r="Y25" s="681"/>
      <c r="Z25" s="682">
        <v>1.2</v>
      </c>
      <c r="AA25" s="682"/>
      <c r="AB25" s="682"/>
      <c r="AC25" s="682"/>
      <c r="AD25" s="683">
        <v>493972</v>
      </c>
      <c r="AE25" s="683"/>
      <c r="AF25" s="683"/>
      <c r="AG25" s="683"/>
      <c r="AH25" s="683"/>
      <c r="AI25" s="683"/>
      <c r="AJ25" s="683"/>
      <c r="AK25" s="683"/>
      <c r="AL25" s="684">
        <v>0.9</v>
      </c>
      <c r="AM25" s="685"/>
      <c r="AN25" s="685"/>
      <c r="AO25" s="686"/>
      <c r="AP25" s="697" t="s">
        <v>554</v>
      </c>
      <c r="AQ25" s="698"/>
      <c r="AR25" s="698"/>
      <c r="AS25" s="698"/>
      <c r="AT25" s="698"/>
      <c r="AU25" s="698"/>
      <c r="AV25" s="698"/>
      <c r="AW25" s="698"/>
      <c r="AX25" s="698"/>
      <c r="AY25" s="698"/>
      <c r="AZ25" s="698"/>
      <c r="BA25" s="698"/>
      <c r="BB25" s="698"/>
      <c r="BC25" s="698"/>
      <c r="BD25" s="698"/>
      <c r="BE25" s="698"/>
      <c r="BF25" s="699"/>
      <c r="BG25" s="679" t="s">
        <v>500</v>
      </c>
      <c r="BH25" s="680"/>
      <c r="BI25" s="680"/>
      <c r="BJ25" s="680"/>
      <c r="BK25" s="680"/>
      <c r="BL25" s="680"/>
      <c r="BM25" s="680"/>
      <c r="BN25" s="681"/>
      <c r="BO25" s="682" t="s">
        <v>500</v>
      </c>
      <c r="BP25" s="682"/>
      <c r="BQ25" s="682"/>
      <c r="BR25" s="682"/>
      <c r="BS25" s="688" t="s">
        <v>500</v>
      </c>
      <c r="BT25" s="680"/>
      <c r="BU25" s="680"/>
      <c r="BV25" s="680"/>
      <c r="BW25" s="680"/>
      <c r="BX25" s="680"/>
      <c r="BY25" s="680"/>
      <c r="BZ25" s="680"/>
      <c r="CA25" s="680"/>
      <c r="CB25" s="689"/>
      <c r="CD25" s="694" t="s">
        <v>555</v>
      </c>
      <c r="CE25" s="695"/>
      <c r="CF25" s="695"/>
      <c r="CG25" s="695"/>
      <c r="CH25" s="695"/>
      <c r="CI25" s="695"/>
      <c r="CJ25" s="695"/>
      <c r="CK25" s="695"/>
      <c r="CL25" s="695"/>
      <c r="CM25" s="695"/>
      <c r="CN25" s="695"/>
      <c r="CO25" s="695"/>
      <c r="CP25" s="695"/>
      <c r="CQ25" s="696"/>
      <c r="CR25" s="679">
        <v>16887226</v>
      </c>
      <c r="CS25" s="715"/>
      <c r="CT25" s="715"/>
      <c r="CU25" s="715"/>
      <c r="CV25" s="715"/>
      <c r="CW25" s="715"/>
      <c r="CX25" s="715"/>
      <c r="CY25" s="716"/>
      <c r="CZ25" s="684">
        <v>16.7</v>
      </c>
      <c r="DA25" s="713"/>
      <c r="DB25" s="713"/>
      <c r="DC25" s="717"/>
      <c r="DD25" s="688">
        <v>15463558</v>
      </c>
      <c r="DE25" s="715"/>
      <c r="DF25" s="715"/>
      <c r="DG25" s="715"/>
      <c r="DH25" s="715"/>
      <c r="DI25" s="715"/>
      <c r="DJ25" s="715"/>
      <c r="DK25" s="716"/>
      <c r="DL25" s="688">
        <v>15421071</v>
      </c>
      <c r="DM25" s="715"/>
      <c r="DN25" s="715"/>
      <c r="DO25" s="715"/>
      <c r="DP25" s="715"/>
      <c r="DQ25" s="715"/>
      <c r="DR25" s="715"/>
      <c r="DS25" s="715"/>
      <c r="DT25" s="715"/>
      <c r="DU25" s="715"/>
      <c r="DV25" s="716"/>
      <c r="DW25" s="684">
        <v>26.4</v>
      </c>
      <c r="DX25" s="713"/>
      <c r="DY25" s="713"/>
      <c r="DZ25" s="713"/>
      <c r="EA25" s="713"/>
      <c r="EB25" s="713"/>
      <c r="EC25" s="714"/>
    </row>
    <row r="26" spans="2:133" ht="11.25" customHeight="1" x14ac:dyDescent="0.15">
      <c r="B26" s="676" t="s">
        <v>556</v>
      </c>
      <c r="C26" s="677"/>
      <c r="D26" s="677"/>
      <c r="E26" s="677"/>
      <c r="F26" s="677"/>
      <c r="G26" s="677"/>
      <c r="H26" s="677"/>
      <c r="I26" s="677"/>
      <c r="J26" s="677"/>
      <c r="K26" s="677"/>
      <c r="L26" s="677"/>
      <c r="M26" s="677"/>
      <c r="N26" s="677"/>
      <c r="O26" s="677"/>
      <c r="P26" s="677"/>
      <c r="Q26" s="678"/>
      <c r="R26" s="679">
        <v>533089</v>
      </c>
      <c r="S26" s="680"/>
      <c r="T26" s="680"/>
      <c r="U26" s="680"/>
      <c r="V26" s="680"/>
      <c r="W26" s="680"/>
      <c r="X26" s="680"/>
      <c r="Y26" s="681"/>
      <c r="Z26" s="682">
        <v>0.5</v>
      </c>
      <c r="AA26" s="682"/>
      <c r="AB26" s="682"/>
      <c r="AC26" s="682"/>
      <c r="AD26" s="683">
        <v>10460</v>
      </c>
      <c r="AE26" s="683"/>
      <c r="AF26" s="683"/>
      <c r="AG26" s="683"/>
      <c r="AH26" s="683"/>
      <c r="AI26" s="683"/>
      <c r="AJ26" s="683"/>
      <c r="AK26" s="683"/>
      <c r="AL26" s="684">
        <v>0</v>
      </c>
      <c r="AM26" s="685"/>
      <c r="AN26" s="685"/>
      <c r="AO26" s="686"/>
      <c r="AP26" s="697" t="s">
        <v>557</v>
      </c>
      <c r="AQ26" s="718"/>
      <c r="AR26" s="718"/>
      <c r="AS26" s="718"/>
      <c r="AT26" s="718"/>
      <c r="AU26" s="718"/>
      <c r="AV26" s="718"/>
      <c r="AW26" s="718"/>
      <c r="AX26" s="718"/>
      <c r="AY26" s="718"/>
      <c r="AZ26" s="718"/>
      <c r="BA26" s="718"/>
      <c r="BB26" s="718"/>
      <c r="BC26" s="718"/>
      <c r="BD26" s="718"/>
      <c r="BE26" s="718"/>
      <c r="BF26" s="699"/>
      <c r="BG26" s="679" t="s">
        <v>181</v>
      </c>
      <c r="BH26" s="680"/>
      <c r="BI26" s="680"/>
      <c r="BJ26" s="680"/>
      <c r="BK26" s="680"/>
      <c r="BL26" s="680"/>
      <c r="BM26" s="680"/>
      <c r="BN26" s="681"/>
      <c r="BO26" s="682" t="s">
        <v>500</v>
      </c>
      <c r="BP26" s="682"/>
      <c r="BQ26" s="682"/>
      <c r="BR26" s="682"/>
      <c r="BS26" s="688" t="s">
        <v>500</v>
      </c>
      <c r="BT26" s="680"/>
      <c r="BU26" s="680"/>
      <c r="BV26" s="680"/>
      <c r="BW26" s="680"/>
      <c r="BX26" s="680"/>
      <c r="BY26" s="680"/>
      <c r="BZ26" s="680"/>
      <c r="CA26" s="680"/>
      <c r="CB26" s="689"/>
      <c r="CD26" s="694" t="s">
        <v>558</v>
      </c>
      <c r="CE26" s="695"/>
      <c r="CF26" s="695"/>
      <c r="CG26" s="695"/>
      <c r="CH26" s="695"/>
      <c r="CI26" s="695"/>
      <c r="CJ26" s="695"/>
      <c r="CK26" s="695"/>
      <c r="CL26" s="695"/>
      <c r="CM26" s="695"/>
      <c r="CN26" s="695"/>
      <c r="CO26" s="695"/>
      <c r="CP26" s="695"/>
      <c r="CQ26" s="696"/>
      <c r="CR26" s="679">
        <v>11382343</v>
      </c>
      <c r="CS26" s="680"/>
      <c r="CT26" s="680"/>
      <c r="CU26" s="680"/>
      <c r="CV26" s="680"/>
      <c r="CW26" s="680"/>
      <c r="CX26" s="680"/>
      <c r="CY26" s="681"/>
      <c r="CZ26" s="684">
        <v>11.3</v>
      </c>
      <c r="DA26" s="713"/>
      <c r="DB26" s="713"/>
      <c r="DC26" s="717"/>
      <c r="DD26" s="688">
        <v>10494470</v>
      </c>
      <c r="DE26" s="680"/>
      <c r="DF26" s="680"/>
      <c r="DG26" s="680"/>
      <c r="DH26" s="680"/>
      <c r="DI26" s="680"/>
      <c r="DJ26" s="680"/>
      <c r="DK26" s="681"/>
      <c r="DL26" s="688" t="s">
        <v>181</v>
      </c>
      <c r="DM26" s="680"/>
      <c r="DN26" s="680"/>
      <c r="DO26" s="680"/>
      <c r="DP26" s="680"/>
      <c r="DQ26" s="680"/>
      <c r="DR26" s="680"/>
      <c r="DS26" s="680"/>
      <c r="DT26" s="680"/>
      <c r="DU26" s="680"/>
      <c r="DV26" s="681"/>
      <c r="DW26" s="684" t="s">
        <v>500</v>
      </c>
      <c r="DX26" s="713"/>
      <c r="DY26" s="713"/>
      <c r="DZ26" s="713"/>
      <c r="EA26" s="713"/>
      <c r="EB26" s="713"/>
      <c r="EC26" s="714"/>
    </row>
    <row r="27" spans="2:133" ht="11.25" customHeight="1" x14ac:dyDescent="0.15">
      <c r="B27" s="676" t="s">
        <v>559</v>
      </c>
      <c r="C27" s="677"/>
      <c r="D27" s="677"/>
      <c r="E27" s="677"/>
      <c r="F27" s="677"/>
      <c r="G27" s="677"/>
      <c r="H27" s="677"/>
      <c r="I27" s="677"/>
      <c r="J27" s="677"/>
      <c r="K27" s="677"/>
      <c r="L27" s="677"/>
      <c r="M27" s="677"/>
      <c r="N27" s="677"/>
      <c r="O27" s="677"/>
      <c r="P27" s="677"/>
      <c r="Q27" s="678"/>
      <c r="R27" s="679">
        <v>22237066</v>
      </c>
      <c r="S27" s="680"/>
      <c r="T27" s="680"/>
      <c r="U27" s="680"/>
      <c r="V27" s="680"/>
      <c r="W27" s="680"/>
      <c r="X27" s="680"/>
      <c r="Y27" s="681"/>
      <c r="Z27" s="682">
        <v>21.8</v>
      </c>
      <c r="AA27" s="682"/>
      <c r="AB27" s="682"/>
      <c r="AC27" s="682"/>
      <c r="AD27" s="683" t="s">
        <v>181</v>
      </c>
      <c r="AE27" s="683"/>
      <c r="AF27" s="683"/>
      <c r="AG27" s="683"/>
      <c r="AH27" s="683"/>
      <c r="AI27" s="683"/>
      <c r="AJ27" s="683"/>
      <c r="AK27" s="683"/>
      <c r="AL27" s="684" t="s">
        <v>494</v>
      </c>
      <c r="AM27" s="685"/>
      <c r="AN27" s="685"/>
      <c r="AO27" s="686"/>
      <c r="AP27" s="676" t="s">
        <v>210</v>
      </c>
      <c r="AQ27" s="677"/>
      <c r="AR27" s="677"/>
      <c r="AS27" s="677"/>
      <c r="AT27" s="677"/>
      <c r="AU27" s="677"/>
      <c r="AV27" s="677"/>
      <c r="AW27" s="677"/>
      <c r="AX27" s="677"/>
      <c r="AY27" s="677"/>
      <c r="AZ27" s="677"/>
      <c r="BA27" s="677"/>
      <c r="BB27" s="677"/>
      <c r="BC27" s="677"/>
      <c r="BD27" s="677"/>
      <c r="BE27" s="677"/>
      <c r="BF27" s="678"/>
      <c r="BG27" s="679">
        <v>38613772</v>
      </c>
      <c r="BH27" s="680"/>
      <c r="BI27" s="680"/>
      <c r="BJ27" s="680"/>
      <c r="BK27" s="680"/>
      <c r="BL27" s="680"/>
      <c r="BM27" s="680"/>
      <c r="BN27" s="681"/>
      <c r="BO27" s="682">
        <v>100</v>
      </c>
      <c r="BP27" s="682"/>
      <c r="BQ27" s="682"/>
      <c r="BR27" s="682"/>
      <c r="BS27" s="688">
        <v>479401</v>
      </c>
      <c r="BT27" s="680"/>
      <c r="BU27" s="680"/>
      <c r="BV27" s="680"/>
      <c r="BW27" s="680"/>
      <c r="BX27" s="680"/>
      <c r="BY27" s="680"/>
      <c r="BZ27" s="680"/>
      <c r="CA27" s="680"/>
      <c r="CB27" s="689"/>
      <c r="CD27" s="694" t="s">
        <v>560</v>
      </c>
      <c r="CE27" s="695"/>
      <c r="CF27" s="695"/>
      <c r="CG27" s="695"/>
      <c r="CH27" s="695"/>
      <c r="CI27" s="695"/>
      <c r="CJ27" s="695"/>
      <c r="CK27" s="695"/>
      <c r="CL27" s="695"/>
      <c r="CM27" s="695"/>
      <c r="CN27" s="695"/>
      <c r="CO27" s="695"/>
      <c r="CP27" s="695"/>
      <c r="CQ27" s="696"/>
      <c r="CR27" s="679">
        <v>35964294</v>
      </c>
      <c r="CS27" s="715"/>
      <c r="CT27" s="715"/>
      <c r="CU27" s="715"/>
      <c r="CV27" s="715"/>
      <c r="CW27" s="715"/>
      <c r="CX27" s="715"/>
      <c r="CY27" s="716"/>
      <c r="CZ27" s="684">
        <v>35.6</v>
      </c>
      <c r="DA27" s="713"/>
      <c r="DB27" s="713"/>
      <c r="DC27" s="717"/>
      <c r="DD27" s="688">
        <v>10465323</v>
      </c>
      <c r="DE27" s="715"/>
      <c r="DF27" s="715"/>
      <c r="DG27" s="715"/>
      <c r="DH27" s="715"/>
      <c r="DI27" s="715"/>
      <c r="DJ27" s="715"/>
      <c r="DK27" s="716"/>
      <c r="DL27" s="688">
        <v>10465298</v>
      </c>
      <c r="DM27" s="715"/>
      <c r="DN27" s="715"/>
      <c r="DO27" s="715"/>
      <c r="DP27" s="715"/>
      <c r="DQ27" s="715"/>
      <c r="DR27" s="715"/>
      <c r="DS27" s="715"/>
      <c r="DT27" s="715"/>
      <c r="DU27" s="715"/>
      <c r="DV27" s="716"/>
      <c r="DW27" s="684">
        <v>17.899999999999999</v>
      </c>
      <c r="DX27" s="713"/>
      <c r="DY27" s="713"/>
      <c r="DZ27" s="713"/>
      <c r="EA27" s="713"/>
      <c r="EB27" s="713"/>
      <c r="EC27" s="714"/>
    </row>
    <row r="28" spans="2:133" ht="11.25" customHeight="1" x14ac:dyDescent="0.15">
      <c r="B28" s="721" t="s">
        <v>561</v>
      </c>
      <c r="C28" s="722"/>
      <c r="D28" s="722"/>
      <c r="E28" s="722"/>
      <c r="F28" s="722"/>
      <c r="G28" s="722"/>
      <c r="H28" s="722"/>
      <c r="I28" s="722"/>
      <c r="J28" s="722"/>
      <c r="K28" s="722"/>
      <c r="L28" s="722"/>
      <c r="M28" s="722"/>
      <c r="N28" s="722"/>
      <c r="O28" s="722"/>
      <c r="P28" s="722"/>
      <c r="Q28" s="723"/>
      <c r="R28" s="679">
        <v>47056</v>
      </c>
      <c r="S28" s="680"/>
      <c r="T28" s="680"/>
      <c r="U28" s="680"/>
      <c r="V28" s="680"/>
      <c r="W28" s="680"/>
      <c r="X28" s="680"/>
      <c r="Y28" s="681"/>
      <c r="Z28" s="682">
        <v>0</v>
      </c>
      <c r="AA28" s="682"/>
      <c r="AB28" s="682"/>
      <c r="AC28" s="682"/>
      <c r="AD28" s="683">
        <v>47056</v>
      </c>
      <c r="AE28" s="683"/>
      <c r="AF28" s="683"/>
      <c r="AG28" s="683"/>
      <c r="AH28" s="683"/>
      <c r="AI28" s="683"/>
      <c r="AJ28" s="683"/>
      <c r="AK28" s="683"/>
      <c r="AL28" s="684">
        <v>0.1</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562</v>
      </c>
      <c r="CE28" s="695"/>
      <c r="CF28" s="695"/>
      <c r="CG28" s="695"/>
      <c r="CH28" s="695"/>
      <c r="CI28" s="695"/>
      <c r="CJ28" s="695"/>
      <c r="CK28" s="695"/>
      <c r="CL28" s="695"/>
      <c r="CM28" s="695"/>
      <c r="CN28" s="695"/>
      <c r="CO28" s="695"/>
      <c r="CP28" s="695"/>
      <c r="CQ28" s="696"/>
      <c r="CR28" s="679">
        <v>8855261</v>
      </c>
      <c r="CS28" s="680"/>
      <c r="CT28" s="680"/>
      <c r="CU28" s="680"/>
      <c r="CV28" s="680"/>
      <c r="CW28" s="680"/>
      <c r="CX28" s="680"/>
      <c r="CY28" s="681"/>
      <c r="CZ28" s="684">
        <v>8.8000000000000007</v>
      </c>
      <c r="DA28" s="713"/>
      <c r="DB28" s="713"/>
      <c r="DC28" s="717"/>
      <c r="DD28" s="688">
        <v>8804771</v>
      </c>
      <c r="DE28" s="680"/>
      <c r="DF28" s="680"/>
      <c r="DG28" s="680"/>
      <c r="DH28" s="680"/>
      <c r="DI28" s="680"/>
      <c r="DJ28" s="680"/>
      <c r="DK28" s="681"/>
      <c r="DL28" s="688">
        <v>8726300</v>
      </c>
      <c r="DM28" s="680"/>
      <c r="DN28" s="680"/>
      <c r="DO28" s="680"/>
      <c r="DP28" s="680"/>
      <c r="DQ28" s="680"/>
      <c r="DR28" s="680"/>
      <c r="DS28" s="680"/>
      <c r="DT28" s="680"/>
      <c r="DU28" s="680"/>
      <c r="DV28" s="681"/>
      <c r="DW28" s="684">
        <v>14.9</v>
      </c>
      <c r="DX28" s="713"/>
      <c r="DY28" s="713"/>
      <c r="DZ28" s="713"/>
      <c r="EA28" s="713"/>
      <c r="EB28" s="713"/>
      <c r="EC28" s="714"/>
    </row>
    <row r="29" spans="2:133" ht="11.25" customHeight="1" x14ac:dyDescent="0.15">
      <c r="B29" s="676" t="s">
        <v>563</v>
      </c>
      <c r="C29" s="677"/>
      <c r="D29" s="677"/>
      <c r="E29" s="677"/>
      <c r="F29" s="677"/>
      <c r="G29" s="677"/>
      <c r="H29" s="677"/>
      <c r="I29" s="677"/>
      <c r="J29" s="677"/>
      <c r="K29" s="677"/>
      <c r="L29" s="677"/>
      <c r="M29" s="677"/>
      <c r="N29" s="677"/>
      <c r="O29" s="677"/>
      <c r="P29" s="677"/>
      <c r="Q29" s="678"/>
      <c r="R29" s="679">
        <v>7891429</v>
      </c>
      <c r="S29" s="680"/>
      <c r="T29" s="680"/>
      <c r="U29" s="680"/>
      <c r="V29" s="680"/>
      <c r="W29" s="680"/>
      <c r="X29" s="680"/>
      <c r="Y29" s="681"/>
      <c r="Z29" s="682">
        <v>7.7</v>
      </c>
      <c r="AA29" s="682"/>
      <c r="AB29" s="682"/>
      <c r="AC29" s="682"/>
      <c r="AD29" s="683" t="s">
        <v>500</v>
      </c>
      <c r="AE29" s="683"/>
      <c r="AF29" s="683"/>
      <c r="AG29" s="683"/>
      <c r="AH29" s="683"/>
      <c r="AI29" s="683"/>
      <c r="AJ29" s="683"/>
      <c r="AK29" s="683"/>
      <c r="AL29" s="684" t="s">
        <v>500</v>
      </c>
      <c r="AM29" s="685"/>
      <c r="AN29" s="685"/>
      <c r="AO29" s="686"/>
      <c r="AP29" s="658" t="s">
        <v>482</v>
      </c>
      <c r="AQ29" s="659"/>
      <c r="AR29" s="659"/>
      <c r="AS29" s="659"/>
      <c r="AT29" s="659"/>
      <c r="AU29" s="659"/>
      <c r="AV29" s="659"/>
      <c r="AW29" s="659"/>
      <c r="AX29" s="659"/>
      <c r="AY29" s="659"/>
      <c r="AZ29" s="659"/>
      <c r="BA29" s="659"/>
      <c r="BB29" s="659"/>
      <c r="BC29" s="659"/>
      <c r="BD29" s="659"/>
      <c r="BE29" s="659"/>
      <c r="BF29" s="660"/>
      <c r="BG29" s="658" t="s">
        <v>211</v>
      </c>
      <c r="BH29" s="719"/>
      <c r="BI29" s="719"/>
      <c r="BJ29" s="719"/>
      <c r="BK29" s="719"/>
      <c r="BL29" s="719"/>
      <c r="BM29" s="719"/>
      <c r="BN29" s="719"/>
      <c r="BO29" s="719"/>
      <c r="BP29" s="719"/>
      <c r="BQ29" s="720"/>
      <c r="BR29" s="658" t="s">
        <v>212</v>
      </c>
      <c r="BS29" s="719"/>
      <c r="BT29" s="719"/>
      <c r="BU29" s="719"/>
      <c r="BV29" s="719"/>
      <c r="BW29" s="719"/>
      <c r="BX29" s="719"/>
      <c r="BY29" s="719"/>
      <c r="BZ29" s="719"/>
      <c r="CA29" s="719"/>
      <c r="CB29" s="720"/>
      <c r="CD29" s="742" t="s">
        <v>564</v>
      </c>
      <c r="CE29" s="743"/>
      <c r="CF29" s="694" t="s">
        <v>70</v>
      </c>
      <c r="CG29" s="695"/>
      <c r="CH29" s="695"/>
      <c r="CI29" s="695"/>
      <c r="CJ29" s="695"/>
      <c r="CK29" s="695"/>
      <c r="CL29" s="695"/>
      <c r="CM29" s="695"/>
      <c r="CN29" s="695"/>
      <c r="CO29" s="695"/>
      <c r="CP29" s="695"/>
      <c r="CQ29" s="696"/>
      <c r="CR29" s="679">
        <v>8852556</v>
      </c>
      <c r="CS29" s="715"/>
      <c r="CT29" s="715"/>
      <c r="CU29" s="715"/>
      <c r="CV29" s="715"/>
      <c r="CW29" s="715"/>
      <c r="CX29" s="715"/>
      <c r="CY29" s="716"/>
      <c r="CZ29" s="684">
        <v>8.8000000000000007</v>
      </c>
      <c r="DA29" s="713"/>
      <c r="DB29" s="713"/>
      <c r="DC29" s="717"/>
      <c r="DD29" s="688">
        <v>8802066</v>
      </c>
      <c r="DE29" s="715"/>
      <c r="DF29" s="715"/>
      <c r="DG29" s="715"/>
      <c r="DH29" s="715"/>
      <c r="DI29" s="715"/>
      <c r="DJ29" s="715"/>
      <c r="DK29" s="716"/>
      <c r="DL29" s="688">
        <v>8723595</v>
      </c>
      <c r="DM29" s="715"/>
      <c r="DN29" s="715"/>
      <c r="DO29" s="715"/>
      <c r="DP29" s="715"/>
      <c r="DQ29" s="715"/>
      <c r="DR29" s="715"/>
      <c r="DS29" s="715"/>
      <c r="DT29" s="715"/>
      <c r="DU29" s="715"/>
      <c r="DV29" s="716"/>
      <c r="DW29" s="684">
        <v>14.9</v>
      </c>
      <c r="DX29" s="713"/>
      <c r="DY29" s="713"/>
      <c r="DZ29" s="713"/>
      <c r="EA29" s="713"/>
      <c r="EB29" s="713"/>
      <c r="EC29" s="714"/>
    </row>
    <row r="30" spans="2:133" ht="11.25" customHeight="1" x14ac:dyDescent="0.15">
      <c r="B30" s="676" t="s">
        <v>565</v>
      </c>
      <c r="C30" s="677"/>
      <c r="D30" s="677"/>
      <c r="E30" s="677"/>
      <c r="F30" s="677"/>
      <c r="G30" s="677"/>
      <c r="H30" s="677"/>
      <c r="I30" s="677"/>
      <c r="J30" s="677"/>
      <c r="K30" s="677"/>
      <c r="L30" s="677"/>
      <c r="M30" s="677"/>
      <c r="N30" s="677"/>
      <c r="O30" s="677"/>
      <c r="P30" s="677"/>
      <c r="Q30" s="678"/>
      <c r="R30" s="679">
        <v>370614</v>
      </c>
      <c r="S30" s="680"/>
      <c r="T30" s="680"/>
      <c r="U30" s="680"/>
      <c r="V30" s="680"/>
      <c r="W30" s="680"/>
      <c r="X30" s="680"/>
      <c r="Y30" s="681"/>
      <c r="Z30" s="682">
        <v>0.4</v>
      </c>
      <c r="AA30" s="682"/>
      <c r="AB30" s="682"/>
      <c r="AC30" s="682"/>
      <c r="AD30" s="683">
        <v>87540</v>
      </c>
      <c r="AE30" s="683"/>
      <c r="AF30" s="683"/>
      <c r="AG30" s="683"/>
      <c r="AH30" s="683"/>
      <c r="AI30" s="683"/>
      <c r="AJ30" s="683"/>
      <c r="AK30" s="683"/>
      <c r="AL30" s="684">
        <v>0.2</v>
      </c>
      <c r="AM30" s="685"/>
      <c r="AN30" s="685"/>
      <c r="AO30" s="686"/>
      <c r="AP30" s="727" t="s">
        <v>566</v>
      </c>
      <c r="AQ30" s="728"/>
      <c r="AR30" s="728"/>
      <c r="AS30" s="728"/>
      <c r="AT30" s="733" t="s">
        <v>567</v>
      </c>
      <c r="AU30" s="373"/>
      <c r="AV30" s="373"/>
      <c r="AW30" s="373"/>
      <c r="AX30" s="665" t="s">
        <v>184</v>
      </c>
      <c r="AY30" s="666"/>
      <c r="AZ30" s="666"/>
      <c r="BA30" s="666"/>
      <c r="BB30" s="666"/>
      <c r="BC30" s="666"/>
      <c r="BD30" s="666"/>
      <c r="BE30" s="666"/>
      <c r="BF30" s="667"/>
      <c r="BG30" s="739">
        <v>99.3</v>
      </c>
      <c r="BH30" s="740"/>
      <c r="BI30" s="740"/>
      <c r="BJ30" s="740"/>
      <c r="BK30" s="740"/>
      <c r="BL30" s="740"/>
      <c r="BM30" s="674">
        <v>97.7</v>
      </c>
      <c r="BN30" s="740"/>
      <c r="BO30" s="740"/>
      <c r="BP30" s="740"/>
      <c r="BQ30" s="741"/>
      <c r="BR30" s="739">
        <v>99.3</v>
      </c>
      <c r="BS30" s="740"/>
      <c r="BT30" s="740"/>
      <c r="BU30" s="740"/>
      <c r="BV30" s="740"/>
      <c r="BW30" s="740"/>
      <c r="BX30" s="674">
        <v>97.9</v>
      </c>
      <c r="BY30" s="740"/>
      <c r="BZ30" s="740"/>
      <c r="CA30" s="740"/>
      <c r="CB30" s="741"/>
      <c r="CD30" s="744"/>
      <c r="CE30" s="745"/>
      <c r="CF30" s="694" t="s">
        <v>568</v>
      </c>
      <c r="CG30" s="695"/>
      <c r="CH30" s="695"/>
      <c r="CI30" s="695"/>
      <c r="CJ30" s="695"/>
      <c r="CK30" s="695"/>
      <c r="CL30" s="695"/>
      <c r="CM30" s="695"/>
      <c r="CN30" s="695"/>
      <c r="CO30" s="695"/>
      <c r="CP30" s="695"/>
      <c r="CQ30" s="696"/>
      <c r="CR30" s="679">
        <v>8224775</v>
      </c>
      <c r="CS30" s="680"/>
      <c r="CT30" s="680"/>
      <c r="CU30" s="680"/>
      <c r="CV30" s="680"/>
      <c r="CW30" s="680"/>
      <c r="CX30" s="680"/>
      <c r="CY30" s="681"/>
      <c r="CZ30" s="684">
        <v>8.1</v>
      </c>
      <c r="DA30" s="713"/>
      <c r="DB30" s="713"/>
      <c r="DC30" s="717"/>
      <c r="DD30" s="688">
        <v>8175775</v>
      </c>
      <c r="DE30" s="680"/>
      <c r="DF30" s="680"/>
      <c r="DG30" s="680"/>
      <c r="DH30" s="680"/>
      <c r="DI30" s="680"/>
      <c r="DJ30" s="680"/>
      <c r="DK30" s="681"/>
      <c r="DL30" s="688">
        <v>8097304</v>
      </c>
      <c r="DM30" s="680"/>
      <c r="DN30" s="680"/>
      <c r="DO30" s="680"/>
      <c r="DP30" s="680"/>
      <c r="DQ30" s="680"/>
      <c r="DR30" s="680"/>
      <c r="DS30" s="680"/>
      <c r="DT30" s="680"/>
      <c r="DU30" s="680"/>
      <c r="DV30" s="681"/>
      <c r="DW30" s="684">
        <v>13.9</v>
      </c>
      <c r="DX30" s="713"/>
      <c r="DY30" s="713"/>
      <c r="DZ30" s="713"/>
      <c r="EA30" s="713"/>
      <c r="EB30" s="713"/>
      <c r="EC30" s="714"/>
    </row>
    <row r="31" spans="2:133" ht="11.25" customHeight="1" x14ac:dyDescent="0.15">
      <c r="B31" s="676" t="s">
        <v>569</v>
      </c>
      <c r="C31" s="677"/>
      <c r="D31" s="677"/>
      <c r="E31" s="677"/>
      <c r="F31" s="677"/>
      <c r="G31" s="677"/>
      <c r="H31" s="677"/>
      <c r="I31" s="677"/>
      <c r="J31" s="677"/>
      <c r="K31" s="677"/>
      <c r="L31" s="677"/>
      <c r="M31" s="677"/>
      <c r="N31" s="677"/>
      <c r="O31" s="677"/>
      <c r="P31" s="677"/>
      <c r="Q31" s="678"/>
      <c r="R31" s="679">
        <v>108960</v>
      </c>
      <c r="S31" s="680"/>
      <c r="T31" s="680"/>
      <c r="U31" s="680"/>
      <c r="V31" s="680"/>
      <c r="W31" s="680"/>
      <c r="X31" s="680"/>
      <c r="Y31" s="681"/>
      <c r="Z31" s="682">
        <v>0.1</v>
      </c>
      <c r="AA31" s="682"/>
      <c r="AB31" s="682"/>
      <c r="AC31" s="682"/>
      <c r="AD31" s="683" t="s">
        <v>500</v>
      </c>
      <c r="AE31" s="683"/>
      <c r="AF31" s="683"/>
      <c r="AG31" s="683"/>
      <c r="AH31" s="683"/>
      <c r="AI31" s="683"/>
      <c r="AJ31" s="683"/>
      <c r="AK31" s="683"/>
      <c r="AL31" s="684" t="s">
        <v>500</v>
      </c>
      <c r="AM31" s="685"/>
      <c r="AN31" s="685"/>
      <c r="AO31" s="686"/>
      <c r="AP31" s="729"/>
      <c r="AQ31" s="730"/>
      <c r="AR31" s="730"/>
      <c r="AS31" s="730"/>
      <c r="AT31" s="734"/>
      <c r="AU31" s="372" t="s">
        <v>570</v>
      </c>
      <c r="AV31" s="372"/>
      <c r="AW31" s="372"/>
      <c r="AX31" s="676" t="s">
        <v>571</v>
      </c>
      <c r="AY31" s="677"/>
      <c r="AZ31" s="677"/>
      <c r="BA31" s="677"/>
      <c r="BB31" s="677"/>
      <c r="BC31" s="677"/>
      <c r="BD31" s="677"/>
      <c r="BE31" s="677"/>
      <c r="BF31" s="678"/>
      <c r="BG31" s="736">
        <v>99.2</v>
      </c>
      <c r="BH31" s="715"/>
      <c r="BI31" s="715"/>
      <c r="BJ31" s="715"/>
      <c r="BK31" s="715"/>
      <c r="BL31" s="715"/>
      <c r="BM31" s="685">
        <v>97.7</v>
      </c>
      <c r="BN31" s="737"/>
      <c r="BO31" s="737"/>
      <c r="BP31" s="737"/>
      <c r="BQ31" s="738"/>
      <c r="BR31" s="736">
        <v>99.1</v>
      </c>
      <c r="BS31" s="715"/>
      <c r="BT31" s="715"/>
      <c r="BU31" s="715"/>
      <c r="BV31" s="715"/>
      <c r="BW31" s="715"/>
      <c r="BX31" s="685">
        <v>98.1</v>
      </c>
      <c r="BY31" s="737"/>
      <c r="BZ31" s="737"/>
      <c r="CA31" s="737"/>
      <c r="CB31" s="738"/>
      <c r="CD31" s="744"/>
      <c r="CE31" s="745"/>
      <c r="CF31" s="694" t="s">
        <v>572</v>
      </c>
      <c r="CG31" s="695"/>
      <c r="CH31" s="695"/>
      <c r="CI31" s="695"/>
      <c r="CJ31" s="695"/>
      <c r="CK31" s="695"/>
      <c r="CL31" s="695"/>
      <c r="CM31" s="695"/>
      <c r="CN31" s="695"/>
      <c r="CO31" s="695"/>
      <c r="CP31" s="695"/>
      <c r="CQ31" s="696"/>
      <c r="CR31" s="679">
        <v>627781</v>
      </c>
      <c r="CS31" s="715"/>
      <c r="CT31" s="715"/>
      <c r="CU31" s="715"/>
      <c r="CV31" s="715"/>
      <c r="CW31" s="715"/>
      <c r="CX31" s="715"/>
      <c r="CY31" s="716"/>
      <c r="CZ31" s="684">
        <v>0.6</v>
      </c>
      <c r="DA31" s="713"/>
      <c r="DB31" s="713"/>
      <c r="DC31" s="717"/>
      <c r="DD31" s="688">
        <v>626291</v>
      </c>
      <c r="DE31" s="715"/>
      <c r="DF31" s="715"/>
      <c r="DG31" s="715"/>
      <c r="DH31" s="715"/>
      <c r="DI31" s="715"/>
      <c r="DJ31" s="715"/>
      <c r="DK31" s="716"/>
      <c r="DL31" s="688">
        <v>626291</v>
      </c>
      <c r="DM31" s="715"/>
      <c r="DN31" s="715"/>
      <c r="DO31" s="715"/>
      <c r="DP31" s="715"/>
      <c r="DQ31" s="715"/>
      <c r="DR31" s="715"/>
      <c r="DS31" s="715"/>
      <c r="DT31" s="715"/>
      <c r="DU31" s="715"/>
      <c r="DV31" s="716"/>
      <c r="DW31" s="684">
        <v>1.1000000000000001</v>
      </c>
      <c r="DX31" s="713"/>
      <c r="DY31" s="713"/>
      <c r="DZ31" s="713"/>
      <c r="EA31" s="713"/>
      <c r="EB31" s="713"/>
      <c r="EC31" s="714"/>
    </row>
    <row r="32" spans="2:133" ht="11.25" customHeight="1" x14ac:dyDescent="0.15">
      <c r="B32" s="676" t="s">
        <v>573</v>
      </c>
      <c r="C32" s="677"/>
      <c r="D32" s="677"/>
      <c r="E32" s="677"/>
      <c r="F32" s="677"/>
      <c r="G32" s="677"/>
      <c r="H32" s="677"/>
      <c r="I32" s="677"/>
      <c r="J32" s="677"/>
      <c r="K32" s="677"/>
      <c r="L32" s="677"/>
      <c r="M32" s="677"/>
      <c r="N32" s="677"/>
      <c r="O32" s="677"/>
      <c r="P32" s="677"/>
      <c r="Q32" s="678"/>
      <c r="R32" s="679">
        <v>248214</v>
      </c>
      <c r="S32" s="680"/>
      <c r="T32" s="680"/>
      <c r="U32" s="680"/>
      <c r="V32" s="680"/>
      <c r="W32" s="680"/>
      <c r="X32" s="680"/>
      <c r="Y32" s="681"/>
      <c r="Z32" s="682">
        <v>0.2</v>
      </c>
      <c r="AA32" s="682"/>
      <c r="AB32" s="682"/>
      <c r="AC32" s="682"/>
      <c r="AD32" s="683" t="s">
        <v>500</v>
      </c>
      <c r="AE32" s="683"/>
      <c r="AF32" s="683"/>
      <c r="AG32" s="683"/>
      <c r="AH32" s="683"/>
      <c r="AI32" s="683"/>
      <c r="AJ32" s="683"/>
      <c r="AK32" s="683"/>
      <c r="AL32" s="684" t="s">
        <v>500</v>
      </c>
      <c r="AM32" s="685"/>
      <c r="AN32" s="685"/>
      <c r="AO32" s="686"/>
      <c r="AP32" s="731"/>
      <c r="AQ32" s="732"/>
      <c r="AR32" s="732"/>
      <c r="AS32" s="732"/>
      <c r="AT32" s="735"/>
      <c r="AU32" s="374"/>
      <c r="AV32" s="374"/>
      <c r="AW32" s="374"/>
      <c r="AX32" s="724" t="s">
        <v>574</v>
      </c>
      <c r="AY32" s="725"/>
      <c r="AZ32" s="725"/>
      <c r="BA32" s="725"/>
      <c r="BB32" s="725"/>
      <c r="BC32" s="725"/>
      <c r="BD32" s="725"/>
      <c r="BE32" s="725"/>
      <c r="BF32" s="726"/>
      <c r="BG32" s="748">
        <v>99.3</v>
      </c>
      <c r="BH32" s="749"/>
      <c r="BI32" s="749"/>
      <c r="BJ32" s="749"/>
      <c r="BK32" s="749"/>
      <c r="BL32" s="749"/>
      <c r="BM32" s="750">
        <v>97.6</v>
      </c>
      <c r="BN32" s="749"/>
      <c r="BO32" s="749"/>
      <c r="BP32" s="749"/>
      <c r="BQ32" s="751"/>
      <c r="BR32" s="748">
        <v>99.3</v>
      </c>
      <c r="BS32" s="749"/>
      <c r="BT32" s="749"/>
      <c r="BU32" s="749"/>
      <c r="BV32" s="749"/>
      <c r="BW32" s="749"/>
      <c r="BX32" s="750">
        <v>97.6</v>
      </c>
      <c r="BY32" s="749"/>
      <c r="BZ32" s="749"/>
      <c r="CA32" s="749"/>
      <c r="CB32" s="751"/>
      <c r="CD32" s="746"/>
      <c r="CE32" s="747"/>
      <c r="CF32" s="694" t="s">
        <v>575</v>
      </c>
      <c r="CG32" s="695"/>
      <c r="CH32" s="695"/>
      <c r="CI32" s="695"/>
      <c r="CJ32" s="695"/>
      <c r="CK32" s="695"/>
      <c r="CL32" s="695"/>
      <c r="CM32" s="695"/>
      <c r="CN32" s="695"/>
      <c r="CO32" s="695"/>
      <c r="CP32" s="695"/>
      <c r="CQ32" s="696"/>
      <c r="CR32" s="679">
        <v>2705</v>
      </c>
      <c r="CS32" s="680"/>
      <c r="CT32" s="680"/>
      <c r="CU32" s="680"/>
      <c r="CV32" s="680"/>
      <c r="CW32" s="680"/>
      <c r="CX32" s="680"/>
      <c r="CY32" s="681"/>
      <c r="CZ32" s="684">
        <v>0</v>
      </c>
      <c r="DA32" s="713"/>
      <c r="DB32" s="713"/>
      <c r="DC32" s="717"/>
      <c r="DD32" s="688">
        <v>2705</v>
      </c>
      <c r="DE32" s="680"/>
      <c r="DF32" s="680"/>
      <c r="DG32" s="680"/>
      <c r="DH32" s="680"/>
      <c r="DI32" s="680"/>
      <c r="DJ32" s="680"/>
      <c r="DK32" s="681"/>
      <c r="DL32" s="688">
        <v>2705</v>
      </c>
      <c r="DM32" s="680"/>
      <c r="DN32" s="680"/>
      <c r="DO32" s="680"/>
      <c r="DP32" s="680"/>
      <c r="DQ32" s="680"/>
      <c r="DR32" s="680"/>
      <c r="DS32" s="680"/>
      <c r="DT32" s="680"/>
      <c r="DU32" s="680"/>
      <c r="DV32" s="681"/>
      <c r="DW32" s="684">
        <v>0</v>
      </c>
      <c r="DX32" s="713"/>
      <c r="DY32" s="713"/>
      <c r="DZ32" s="713"/>
      <c r="EA32" s="713"/>
      <c r="EB32" s="713"/>
      <c r="EC32" s="714"/>
    </row>
    <row r="33" spans="2:133" ht="11.25" customHeight="1" x14ac:dyDescent="0.15">
      <c r="B33" s="676" t="s">
        <v>576</v>
      </c>
      <c r="C33" s="677"/>
      <c r="D33" s="677"/>
      <c r="E33" s="677"/>
      <c r="F33" s="677"/>
      <c r="G33" s="677"/>
      <c r="H33" s="677"/>
      <c r="I33" s="677"/>
      <c r="J33" s="677"/>
      <c r="K33" s="677"/>
      <c r="L33" s="677"/>
      <c r="M33" s="677"/>
      <c r="N33" s="677"/>
      <c r="O33" s="677"/>
      <c r="P33" s="677"/>
      <c r="Q33" s="678"/>
      <c r="R33" s="679">
        <v>54119</v>
      </c>
      <c r="S33" s="680"/>
      <c r="T33" s="680"/>
      <c r="U33" s="680"/>
      <c r="V33" s="680"/>
      <c r="W33" s="680"/>
      <c r="X33" s="680"/>
      <c r="Y33" s="681"/>
      <c r="Z33" s="682">
        <v>0.1</v>
      </c>
      <c r="AA33" s="682"/>
      <c r="AB33" s="682"/>
      <c r="AC33" s="682"/>
      <c r="AD33" s="683" t="s">
        <v>500</v>
      </c>
      <c r="AE33" s="683"/>
      <c r="AF33" s="683"/>
      <c r="AG33" s="683"/>
      <c r="AH33" s="683"/>
      <c r="AI33" s="683"/>
      <c r="AJ33" s="683"/>
      <c r="AK33" s="683"/>
      <c r="AL33" s="684" t="s">
        <v>494</v>
      </c>
      <c r="AM33" s="685"/>
      <c r="AN33" s="685"/>
      <c r="AO33" s="686"/>
      <c r="AP33" s="375"/>
      <c r="AQ33" s="376"/>
      <c r="AR33" s="372"/>
      <c r="AS33" s="373"/>
      <c r="AT33" s="373"/>
      <c r="AU33" s="373"/>
      <c r="AV33" s="373"/>
      <c r="AW33" s="373"/>
      <c r="AX33" s="373"/>
      <c r="AY33" s="373"/>
      <c r="AZ33" s="373"/>
      <c r="BA33" s="373"/>
      <c r="BB33" s="373"/>
      <c r="BC33" s="373"/>
      <c r="BD33" s="373"/>
      <c r="BE33" s="373"/>
      <c r="BF33" s="373"/>
      <c r="BG33" s="376"/>
      <c r="BH33" s="376"/>
      <c r="BI33" s="376"/>
      <c r="BJ33" s="376"/>
      <c r="BK33" s="376"/>
      <c r="BL33" s="376"/>
      <c r="BM33" s="376"/>
      <c r="BN33" s="376"/>
      <c r="BO33" s="376"/>
      <c r="BP33" s="376"/>
      <c r="BQ33" s="376"/>
      <c r="BR33" s="376"/>
      <c r="BS33" s="376"/>
      <c r="BT33" s="376"/>
      <c r="BU33" s="376"/>
      <c r="BV33" s="376"/>
      <c r="BW33" s="376"/>
      <c r="BX33" s="376"/>
      <c r="BY33" s="376"/>
      <c r="BZ33" s="376"/>
      <c r="CA33" s="376"/>
      <c r="CB33" s="376"/>
      <c r="CD33" s="694" t="s">
        <v>577</v>
      </c>
      <c r="CE33" s="695"/>
      <c r="CF33" s="695"/>
      <c r="CG33" s="695"/>
      <c r="CH33" s="695"/>
      <c r="CI33" s="695"/>
      <c r="CJ33" s="695"/>
      <c r="CK33" s="695"/>
      <c r="CL33" s="695"/>
      <c r="CM33" s="695"/>
      <c r="CN33" s="695"/>
      <c r="CO33" s="695"/>
      <c r="CP33" s="695"/>
      <c r="CQ33" s="696"/>
      <c r="CR33" s="679">
        <v>30404344</v>
      </c>
      <c r="CS33" s="715"/>
      <c r="CT33" s="715"/>
      <c r="CU33" s="715"/>
      <c r="CV33" s="715"/>
      <c r="CW33" s="715"/>
      <c r="CX33" s="715"/>
      <c r="CY33" s="716"/>
      <c r="CZ33" s="684">
        <v>30.1</v>
      </c>
      <c r="DA33" s="713"/>
      <c r="DB33" s="713"/>
      <c r="DC33" s="717"/>
      <c r="DD33" s="688">
        <v>25621383</v>
      </c>
      <c r="DE33" s="715"/>
      <c r="DF33" s="715"/>
      <c r="DG33" s="715"/>
      <c r="DH33" s="715"/>
      <c r="DI33" s="715"/>
      <c r="DJ33" s="715"/>
      <c r="DK33" s="716"/>
      <c r="DL33" s="688">
        <v>23522429</v>
      </c>
      <c r="DM33" s="715"/>
      <c r="DN33" s="715"/>
      <c r="DO33" s="715"/>
      <c r="DP33" s="715"/>
      <c r="DQ33" s="715"/>
      <c r="DR33" s="715"/>
      <c r="DS33" s="715"/>
      <c r="DT33" s="715"/>
      <c r="DU33" s="715"/>
      <c r="DV33" s="716"/>
      <c r="DW33" s="684">
        <v>40.200000000000003</v>
      </c>
      <c r="DX33" s="713"/>
      <c r="DY33" s="713"/>
      <c r="DZ33" s="713"/>
      <c r="EA33" s="713"/>
      <c r="EB33" s="713"/>
      <c r="EC33" s="714"/>
    </row>
    <row r="34" spans="2:133" ht="11.25" customHeight="1" x14ac:dyDescent="0.15">
      <c r="B34" s="676" t="s">
        <v>578</v>
      </c>
      <c r="C34" s="677"/>
      <c r="D34" s="677"/>
      <c r="E34" s="677"/>
      <c r="F34" s="677"/>
      <c r="G34" s="677"/>
      <c r="H34" s="677"/>
      <c r="I34" s="677"/>
      <c r="J34" s="677"/>
      <c r="K34" s="677"/>
      <c r="L34" s="677"/>
      <c r="M34" s="677"/>
      <c r="N34" s="677"/>
      <c r="O34" s="677"/>
      <c r="P34" s="677"/>
      <c r="Q34" s="678"/>
      <c r="R34" s="679">
        <v>1110462</v>
      </c>
      <c r="S34" s="680"/>
      <c r="T34" s="680"/>
      <c r="U34" s="680"/>
      <c r="V34" s="680"/>
      <c r="W34" s="680"/>
      <c r="X34" s="680"/>
      <c r="Y34" s="681"/>
      <c r="Z34" s="682">
        <v>1.1000000000000001</v>
      </c>
      <c r="AA34" s="682"/>
      <c r="AB34" s="682"/>
      <c r="AC34" s="682"/>
      <c r="AD34" s="683">
        <v>106189</v>
      </c>
      <c r="AE34" s="683"/>
      <c r="AF34" s="683"/>
      <c r="AG34" s="683"/>
      <c r="AH34" s="683"/>
      <c r="AI34" s="683"/>
      <c r="AJ34" s="683"/>
      <c r="AK34" s="683"/>
      <c r="AL34" s="684">
        <v>0.2</v>
      </c>
      <c r="AM34" s="685"/>
      <c r="AN34" s="685"/>
      <c r="AO34" s="686"/>
      <c r="AP34" s="377"/>
      <c r="AQ34" s="658" t="s">
        <v>579</v>
      </c>
      <c r="AR34" s="659"/>
      <c r="AS34" s="659"/>
      <c r="AT34" s="659"/>
      <c r="AU34" s="659"/>
      <c r="AV34" s="659"/>
      <c r="AW34" s="659"/>
      <c r="AX34" s="659"/>
      <c r="AY34" s="659"/>
      <c r="AZ34" s="659"/>
      <c r="BA34" s="659"/>
      <c r="BB34" s="659"/>
      <c r="BC34" s="659"/>
      <c r="BD34" s="659"/>
      <c r="BE34" s="659"/>
      <c r="BF34" s="660"/>
      <c r="BG34" s="658" t="s">
        <v>580</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581</v>
      </c>
      <c r="CE34" s="695"/>
      <c r="CF34" s="695"/>
      <c r="CG34" s="695"/>
      <c r="CH34" s="695"/>
      <c r="CI34" s="695"/>
      <c r="CJ34" s="695"/>
      <c r="CK34" s="695"/>
      <c r="CL34" s="695"/>
      <c r="CM34" s="695"/>
      <c r="CN34" s="695"/>
      <c r="CO34" s="695"/>
      <c r="CP34" s="695"/>
      <c r="CQ34" s="696"/>
      <c r="CR34" s="679">
        <v>9399364</v>
      </c>
      <c r="CS34" s="680"/>
      <c r="CT34" s="680"/>
      <c r="CU34" s="680"/>
      <c r="CV34" s="680"/>
      <c r="CW34" s="680"/>
      <c r="CX34" s="680"/>
      <c r="CY34" s="681"/>
      <c r="CZ34" s="684">
        <v>9.3000000000000007</v>
      </c>
      <c r="DA34" s="713"/>
      <c r="DB34" s="713"/>
      <c r="DC34" s="717"/>
      <c r="DD34" s="688">
        <v>7770385</v>
      </c>
      <c r="DE34" s="680"/>
      <c r="DF34" s="680"/>
      <c r="DG34" s="680"/>
      <c r="DH34" s="680"/>
      <c r="DI34" s="680"/>
      <c r="DJ34" s="680"/>
      <c r="DK34" s="681"/>
      <c r="DL34" s="688">
        <v>7513596</v>
      </c>
      <c r="DM34" s="680"/>
      <c r="DN34" s="680"/>
      <c r="DO34" s="680"/>
      <c r="DP34" s="680"/>
      <c r="DQ34" s="680"/>
      <c r="DR34" s="680"/>
      <c r="DS34" s="680"/>
      <c r="DT34" s="680"/>
      <c r="DU34" s="680"/>
      <c r="DV34" s="681"/>
      <c r="DW34" s="684">
        <v>12.9</v>
      </c>
      <c r="DX34" s="713"/>
      <c r="DY34" s="713"/>
      <c r="DZ34" s="713"/>
      <c r="EA34" s="713"/>
      <c r="EB34" s="713"/>
      <c r="EC34" s="714"/>
    </row>
    <row r="35" spans="2:133" ht="11.25" customHeight="1" x14ac:dyDescent="0.15">
      <c r="B35" s="676" t="s">
        <v>582</v>
      </c>
      <c r="C35" s="677"/>
      <c r="D35" s="677"/>
      <c r="E35" s="677"/>
      <c r="F35" s="677"/>
      <c r="G35" s="677"/>
      <c r="H35" s="677"/>
      <c r="I35" s="677"/>
      <c r="J35" s="677"/>
      <c r="K35" s="677"/>
      <c r="L35" s="677"/>
      <c r="M35" s="677"/>
      <c r="N35" s="677"/>
      <c r="O35" s="677"/>
      <c r="P35" s="677"/>
      <c r="Q35" s="678"/>
      <c r="R35" s="679">
        <v>10845244</v>
      </c>
      <c r="S35" s="680"/>
      <c r="T35" s="680"/>
      <c r="U35" s="680"/>
      <c r="V35" s="680"/>
      <c r="W35" s="680"/>
      <c r="X35" s="680"/>
      <c r="Y35" s="681"/>
      <c r="Z35" s="682">
        <v>10.6</v>
      </c>
      <c r="AA35" s="682"/>
      <c r="AB35" s="682"/>
      <c r="AC35" s="682"/>
      <c r="AD35" s="683" t="s">
        <v>181</v>
      </c>
      <c r="AE35" s="683"/>
      <c r="AF35" s="683"/>
      <c r="AG35" s="683"/>
      <c r="AH35" s="683"/>
      <c r="AI35" s="683"/>
      <c r="AJ35" s="683"/>
      <c r="AK35" s="683"/>
      <c r="AL35" s="684" t="s">
        <v>181</v>
      </c>
      <c r="AM35" s="685"/>
      <c r="AN35" s="685"/>
      <c r="AO35" s="686"/>
      <c r="AP35" s="377"/>
      <c r="AQ35" s="752" t="s">
        <v>583</v>
      </c>
      <c r="AR35" s="753"/>
      <c r="AS35" s="753"/>
      <c r="AT35" s="753"/>
      <c r="AU35" s="753"/>
      <c r="AV35" s="753"/>
      <c r="AW35" s="753"/>
      <c r="AX35" s="753"/>
      <c r="AY35" s="754"/>
      <c r="AZ35" s="668">
        <v>15773865</v>
      </c>
      <c r="BA35" s="669"/>
      <c r="BB35" s="669"/>
      <c r="BC35" s="669"/>
      <c r="BD35" s="669"/>
      <c r="BE35" s="669"/>
      <c r="BF35" s="755"/>
      <c r="BG35" s="690" t="s">
        <v>584</v>
      </c>
      <c r="BH35" s="691"/>
      <c r="BI35" s="691"/>
      <c r="BJ35" s="691"/>
      <c r="BK35" s="691"/>
      <c r="BL35" s="691"/>
      <c r="BM35" s="691"/>
      <c r="BN35" s="691"/>
      <c r="BO35" s="691"/>
      <c r="BP35" s="691"/>
      <c r="BQ35" s="691"/>
      <c r="BR35" s="691"/>
      <c r="BS35" s="691"/>
      <c r="BT35" s="691"/>
      <c r="BU35" s="692"/>
      <c r="BV35" s="668">
        <v>423862</v>
      </c>
      <c r="BW35" s="669"/>
      <c r="BX35" s="669"/>
      <c r="BY35" s="669"/>
      <c r="BZ35" s="669"/>
      <c r="CA35" s="669"/>
      <c r="CB35" s="755"/>
      <c r="CD35" s="694" t="s">
        <v>585</v>
      </c>
      <c r="CE35" s="695"/>
      <c r="CF35" s="695"/>
      <c r="CG35" s="695"/>
      <c r="CH35" s="695"/>
      <c r="CI35" s="695"/>
      <c r="CJ35" s="695"/>
      <c r="CK35" s="695"/>
      <c r="CL35" s="695"/>
      <c r="CM35" s="695"/>
      <c r="CN35" s="695"/>
      <c r="CO35" s="695"/>
      <c r="CP35" s="695"/>
      <c r="CQ35" s="696"/>
      <c r="CR35" s="679">
        <v>447307</v>
      </c>
      <c r="CS35" s="715"/>
      <c r="CT35" s="715"/>
      <c r="CU35" s="715"/>
      <c r="CV35" s="715"/>
      <c r="CW35" s="715"/>
      <c r="CX35" s="715"/>
      <c r="CY35" s="716"/>
      <c r="CZ35" s="684">
        <v>0.4</v>
      </c>
      <c r="DA35" s="713"/>
      <c r="DB35" s="713"/>
      <c r="DC35" s="717"/>
      <c r="DD35" s="688">
        <v>440111</v>
      </c>
      <c r="DE35" s="715"/>
      <c r="DF35" s="715"/>
      <c r="DG35" s="715"/>
      <c r="DH35" s="715"/>
      <c r="DI35" s="715"/>
      <c r="DJ35" s="715"/>
      <c r="DK35" s="716"/>
      <c r="DL35" s="688">
        <v>436960</v>
      </c>
      <c r="DM35" s="715"/>
      <c r="DN35" s="715"/>
      <c r="DO35" s="715"/>
      <c r="DP35" s="715"/>
      <c r="DQ35" s="715"/>
      <c r="DR35" s="715"/>
      <c r="DS35" s="715"/>
      <c r="DT35" s="715"/>
      <c r="DU35" s="715"/>
      <c r="DV35" s="716"/>
      <c r="DW35" s="684">
        <v>0.7</v>
      </c>
      <c r="DX35" s="713"/>
      <c r="DY35" s="713"/>
      <c r="DZ35" s="713"/>
      <c r="EA35" s="713"/>
      <c r="EB35" s="713"/>
      <c r="EC35" s="714"/>
    </row>
    <row r="36" spans="2:133" ht="11.25" customHeight="1" x14ac:dyDescent="0.15">
      <c r="B36" s="676" t="s">
        <v>586</v>
      </c>
      <c r="C36" s="677"/>
      <c r="D36" s="677"/>
      <c r="E36" s="677"/>
      <c r="F36" s="677"/>
      <c r="G36" s="677"/>
      <c r="H36" s="677"/>
      <c r="I36" s="677"/>
      <c r="J36" s="677"/>
      <c r="K36" s="677"/>
      <c r="L36" s="677"/>
      <c r="M36" s="677"/>
      <c r="N36" s="677"/>
      <c r="O36" s="677"/>
      <c r="P36" s="677"/>
      <c r="Q36" s="678"/>
      <c r="R36" s="679" t="s">
        <v>181</v>
      </c>
      <c r="S36" s="680"/>
      <c r="T36" s="680"/>
      <c r="U36" s="680"/>
      <c r="V36" s="680"/>
      <c r="W36" s="680"/>
      <c r="X36" s="680"/>
      <c r="Y36" s="681"/>
      <c r="Z36" s="682" t="s">
        <v>181</v>
      </c>
      <c r="AA36" s="682"/>
      <c r="AB36" s="682"/>
      <c r="AC36" s="682"/>
      <c r="AD36" s="683" t="s">
        <v>181</v>
      </c>
      <c r="AE36" s="683"/>
      <c r="AF36" s="683"/>
      <c r="AG36" s="683"/>
      <c r="AH36" s="683"/>
      <c r="AI36" s="683"/>
      <c r="AJ36" s="683"/>
      <c r="AK36" s="683"/>
      <c r="AL36" s="684" t="s">
        <v>181</v>
      </c>
      <c r="AM36" s="685"/>
      <c r="AN36" s="685"/>
      <c r="AO36" s="686"/>
      <c r="AQ36" s="756" t="s">
        <v>587</v>
      </c>
      <c r="AR36" s="757"/>
      <c r="AS36" s="757"/>
      <c r="AT36" s="757"/>
      <c r="AU36" s="757"/>
      <c r="AV36" s="757"/>
      <c r="AW36" s="757"/>
      <c r="AX36" s="757"/>
      <c r="AY36" s="758"/>
      <c r="AZ36" s="679">
        <v>4426196</v>
      </c>
      <c r="BA36" s="680"/>
      <c r="BB36" s="680"/>
      <c r="BC36" s="680"/>
      <c r="BD36" s="715"/>
      <c r="BE36" s="715"/>
      <c r="BF36" s="738"/>
      <c r="BG36" s="694" t="s">
        <v>588</v>
      </c>
      <c r="BH36" s="695"/>
      <c r="BI36" s="695"/>
      <c r="BJ36" s="695"/>
      <c r="BK36" s="695"/>
      <c r="BL36" s="695"/>
      <c r="BM36" s="695"/>
      <c r="BN36" s="695"/>
      <c r="BO36" s="695"/>
      <c r="BP36" s="695"/>
      <c r="BQ36" s="695"/>
      <c r="BR36" s="695"/>
      <c r="BS36" s="695"/>
      <c r="BT36" s="695"/>
      <c r="BU36" s="696"/>
      <c r="BV36" s="679">
        <v>-19156</v>
      </c>
      <c r="BW36" s="680"/>
      <c r="BX36" s="680"/>
      <c r="BY36" s="680"/>
      <c r="BZ36" s="680"/>
      <c r="CA36" s="680"/>
      <c r="CB36" s="689"/>
      <c r="CD36" s="694" t="s">
        <v>589</v>
      </c>
      <c r="CE36" s="695"/>
      <c r="CF36" s="695"/>
      <c r="CG36" s="695"/>
      <c r="CH36" s="695"/>
      <c r="CI36" s="695"/>
      <c r="CJ36" s="695"/>
      <c r="CK36" s="695"/>
      <c r="CL36" s="695"/>
      <c r="CM36" s="695"/>
      <c r="CN36" s="695"/>
      <c r="CO36" s="695"/>
      <c r="CP36" s="695"/>
      <c r="CQ36" s="696"/>
      <c r="CR36" s="679">
        <v>9330472</v>
      </c>
      <c r="CS36" s="680"/>
      <c r="CT36" s="680"/>
      <c r="CU36" s="680"/>
      <c r="CV36" s="680"/>
      <c r="CW36" s="680"/>
      <c r="CX36" s="680"/>
      <c r="CY36" s="681"/>
      <c r="CZ36" s="684">
        <v>9.1999999999999993</v>
      </c>
      <c r="DA36" s="713"/>
      <c r="DB36" s="713"/>
      <c r="DC36" s="717"/>
      <c r="DD36" s="688">
        <v>8764861</v>
      </c>
      <c r="DE36" s="680"/>
      <c r="DF36" s="680"/>
      <c r="DG36" s="680"/>
      <c r="DH36" s="680"/>
      <c r="DI36" s="680"/>
      <c r="DJ36" s="680"/>
      <c r="DK36" s="681"/>
      <c r="DL36" s="688">
        <v>8112405</v>
      </c>
      <c r="DM36" s="680"/>
      <c r="DN36" s="680"/>
      <c r="DO36" s="680"/>
      <c r="DP36" s="680"/>
      <c r="DQ36" s="680"/>
      <c r="DR36" s="680"/>
      <c r="DS36" s="680"/>
      <c r="DT36" s="680"/>
      <c r="DU36" s="680"/>
      <c r="DV36" s="681"/>
      <c r="DW36" s="684">
        <v>13.9</v>
      </c>
      <c r="DX36" s="713"/>
      <c r="DY36" s="713"/>
      <c r="DZ36" s="713"/>
      <c r="EA36" s="713"/>
      <c r="EB36" s="713"/>
      <c r="EC36" s="714"/>
    </row>
    <row r="37" spans="2:133" ht="11.25" customHeight="1" x14ac:dyDescent="0.15">
      <c r="B37" s="676" t="s">
        <v>590</v>
      </c>
      <c r="C37" s="677"/>
      <c r="D37" s="677"/>
      <c r="E37" s="677"/>
      <c r="F37" s="677"/>
      <c r="G37" s="677"/>
      <c r="H37" s="677"/>
      <c r="I37" s="677"/>
      <c r="J37" s="677"/>
      <c r="K37" s="677"/>
      <c r="L37" s="677"/>
      <c r="M37" s="677"/>
      <c r="N37" s="677"/>
      <c r="O37" s="677"/>
      <c r="P37" s="677"/>
      <c r="Q37" s="678"/>
      <c r="R37" s="679">
        <v>5497644</v>
      </c>
      <c r="S37" s="680"/>
      <c r="T37" s="680"/>
      <c r="U37" s="680"/>
      <c r="V37" s="680"/>
      <c r="W37" s="680"/>
      <c r="X37" s="680"/>
      <c r="Y37" s="681"/>
      <c r="Z37" s="682">
        <v>5.4</v>
      </c>
      <c r="AA37" s="682"/>
      <c r="AB37" s="682"/>
      <c r="AC37" s="682"/>
      <c r="AD37" s="683" t="s">
        <v>181</v>
      </c>
      <c r="AE37" s="683"/>
      <c r="AF37" s="683"/>
      <c r="AG37" s="683"/>
      <c r="AH37" s="683"/>
      <c r="AI37" s="683"/>
      <c r="AJ37" s="683"/>
      <c r="AK37" s="683"/>
      <c r="AL37" s="684" t="s">
        <v>500</v>
      </c>
      <c r="AM37" s="685"/>
      <c r="AN37" s="685"/>
      <c r="AO37" s="686"/>
      <c r="AQ37" s="756" t="s">
        <v>591</v>
      </c>
      <c r="AR37" s="757"/>
      <c r="AS37" s="757"/>
      <c r="AT37" s="757"/>
      <c r="AU37" s="757"/>
      <c r="AV37" s="757"/>
      <c r="AW37" s="757"/>
      <c r="AX37" s="757"/>
      <c r="AY37" s="758"/>
      <c r="AZ37" s="679">
        <v>1416154</v>
      </c>
      <c r="BA37" s="680"/>
      <c r="BB37" s="680"/>
      <c r="BC37" s="680"/>
      <c r="BD37" s="715"/>
      <c r="BE37" s="715"/>
      <c r="BF37" s="738"/>
      <c r="BG37" s="694" t="s">
        <v>592</v>
      </c>
      <c r="BH37" s="695"/>
      <c r="BI37" s="695"/>
      <c r="BJ37" s="695"/>
      <c r="BK37" s="695"/>
      <c r="BL37" s="695"/>
      <c r="BM37" s="695"/>
      <c r="BN37" s="695"/>
      <c r="BO37" s="695"/>
      <c r="BP37" s="695"/>
      <c r="BQ37" s="695"/>
      <c r="BR37" s="695"/>
      <c r="BS37" s="695"/>
      <c r="BT37" s="695"/>
      <c r="BU37" s="696"/>
      <c r="BV37" s="679">
        <v>38619</v>
      </c>
      <c r="BW37" s="680"/>
      <c r="BX37" s="680"/>
      <c r="BY37" s="680"/>
      <c r="BZ37" s="680"/>
      <c r="CA37" s="680"/>
      <c r="CB37" s="689"/>
      <c r="CD37" s="694" t="s">
        <v>593</v>
      </c>
      <c r="CE37" s="695"/>
      <c r="CF37" s="695"/>
      <c r="CG37" s="695"/>
      <c r="CH37" s="695"/>
      <c r="CI37" s="695"/>
      <c r="CJ37" s="695"/>
      <c r="CK37" s="695"/>
      <c r="CL37" s="695"/>
      <c r="CM37" s="695"/>
      <c r="CN37" s="695"/>
      <c r="CO37" s="695"/>
      <c r="CP37" s="695"/>
      <c r="CQ37" s="696"/>
      <c r="CR37" s="679">
        <v>884683</v>
      </c>
      <c r="CS37" s="715"/>
      <c r="CT37" s="715"/>
      <c r="CU37" s="715"/>
      <c r="CV37" s="715"/>
      <c r="CW37" s="715"/>
      <c r="CX37" s="715"/>
      <c r="CY37" s="716"/>
      <c r="CZ37" s="684">
        <v>0.9</v>
      </c>
      <c r="DA37" s="713"/>
      <c r="DB37" s="713"/>
      <c r="DC37" s="717"/>
      <c r="DD37" s="688">
        <v>572214</v>
      </c>
      <c r="DE37" s="715"/>
      <c r="DF37" s="715"/>
      <c r="DG37" s="715"/>
      <c r="DH37" s="715"/>
      <c r="DI37" s="715"/>
      <c r="DJ37" s="715"/>
      <c r="DK37" s="716"/>
      <c r="DL37" s="688">
        <v>554134</v>
      </c>
      <c r="DM37" s="715"/>
      <c r="DN37" s="715"/>
      <c r="DO37" s="715"/>
      <c r="DP37" s="715"/>
      <c r="DQ37" s="715"/>
      <c r="DR37" s="715"/>
      <c r="DS37" s="715"/>
      <c r="DT37" s="715"/>
      <c r="DU37" s="715"/>
      <c r="DV37" s="716"/>
      <c r="DW37" s="684">
        <v>0.9</v>
      </c>
      <c r="DX37" s="713"/>
      <c r="DY37" s="713"/>
      <c r="DZ37" s="713"/>
      <c r="EA37" s="713"/>
      <c r="EB37" s="713"/>
      <c r="EC37" s="714"/>
    </row>
    <row r="38" spans="2:133" ht="11.25" customHeight="1" x14ac:dyDescent="0.15">
      <c r="B38" s="724" t="s">
        <v>594</v>
      </c>
      <c r="C38" s="725"/>
      <c r="D38" s="725"/>
      <c r="E38" s="725"/>
      <c r="F38" s="725"/>
      <c r="G38" s="725"/>
      <c r="H38" s="725"/>
      <c r="I38" s="725"/>
      <c r="J38" s="725"/>
      <c r="K38" s="725"/>
      <c r="L38" s="725"/>
      <c r="M38" s="725"/>
      <c r="N38" s="725"/>
      <c r="O38" s="725"/>
      <c r="P38" s="725"/>
      <c r="Q38" s="726"/>
      <c r="R38" s="759">
        <v>101869670</v>
      </c>
      <c r="S38" s="760"/>
      <c r="T38" s="760"/>
      <c r="U38" s="760"/>
      <c r="V38" s="760"/>
      <c r="W38" s="760"/>
      <c r="X38" s="760"/>
      <c r="Y38" s="761"/>
      <c r="Z38" s="762">
        <v>100</v>
      </c>
      <c r="AA38" s="762"/>
      <c r="AB38" s="762"/>
      <c r="AC38" s="762"/>
      <c r="AD38" s="763">
        <v>52956939</v>
      </c>
      <c r="AE38" s="763"/>
      <c r="AF38" s="763"/>
      <c r="AG38" s="763"/>
      <c r="AH38" s="763"/>
      <c r="AI38" s="763"/>
      <c r="AJ38" s="763"/>
      <c r="AK38" s="763"/>
      <c r="AL38" s="764">
        <v>100</v>
      </c>
      <c r="AM38" s="750"/>
      <c r="AN38" s="750"/>
      <c r="AO38" s="765"/>
      <c r="AQ38" s="756" t="s">
        <v>595</v>
      </c>
      <c r="AR38" s="757"/>
      <c r="AS38" s="757"/>
      <c r="AT38" s="757"/>
      <c r="AU38" s="757"/>
      <c r="AV38" s="757"/>
      <c r="AW38" s="757"/>
      <c r="AX38" s="757"/>
      <c r="AY38" s="758"/>
      <c r="AZ38" s="679">
        <v>102134</v>
      </c>
      <c r="BA38" s="680"/>
      <c r="BB38" s="680"/>
      <c r="BC38" s="680"/>
      <c r="BD38" s="715"/>
      <c r="BE38" s="715"/>
      <c r="BF38" s="738"/>
      <c r="BG38" s="694" t="s">
        <v>596</v>
      </c>
      <c r="BH38" s="695"/>
      <c r="BI38" s="695"/>
      <c r="BJ38" s="695"/>
      <c r="BK38" s="695"/>
      <c r="BL38" s="695"/>
      <c r="BM38" s="695"/>
      <c r="BN38" s="695"/>
      <c r="BO38" s="695"/>
      <c r="BP38" s="695"/>
      <c r="BQ38" s="695"/>
      <c r="BR38" s="695"/>
      <c r="BS38" s="695"/>
      <c r="BT38" s="695"/>
      <c r="BU38" s="696"/>
      <c r="BV38" s="679">
        <v>61752</v>
      </c>
      <c r="BW38" s="680"/>
      <c r="BX38" s="680"/>
      <c r="BY38" s="680"/>
      <c r="BZ38" s="680"/>
      <c r="CA38" s="680"/>
      <c r="CB38" s="689"/>
      <c r="CD38" s="694" t="s">
        <v>597</v>
      </c>
      <c r="CE38" s="695"/>
      <c r="CF38" s="695"/>
      <c r="CG38" s="695"/>
      <c r="CH38" s="695"/>
      <c r="CI38" s="695"/>
      <c r="CJ38" s="695"/>
      <c r="CK38" s="695"/>
      <c r="CL38" s="695"/>
      <c r="CM38" s="695"/>
      <c r="CN38" s="695"/>
      <c r="CO38" s="695"/>
      <c r="CP38" s="695"/>
      <c r="CQ38" s="696"/>
      <c r="CR38" s="679">
        <v>9829381</v>
      </c>
      <c r="CS38" s="680"/>
      <c r="CT38" s="680"/>
      <c r="CU38" s="680"/>
      <c r="CV38" s="680"/>
      <c r="CW38" s="680"/>
      <c r="CX38" s="680"/>
      <c r="CY38" s="681"/>
      <c r="CZ38" s="684">
        <v>9.6999999999999993</v>
      </c>
      <c r="DA38" s="713"/>
      <c r="DB38" s="713"/>
      <c r="DC38" s="717"/>
      <c r="DD38" s="688">
        <v>7874064</v>
      </c>
      <c r="DE38" s="680"/>
      <c r="DF38" s="680"/>
      <c r="DG38" s="680"/>
      <c r="DH38" s="680"/>
      <c r="DI38" s="680"/>
      <c r="DJ38" s="680"/>
      <c r="DK38" s="681"/>
      <c r="DL38" s="688">
        <v>6957738</v>
      </c>
      <c r="DM38" s="680"/>
      <c r="DN38" s="680"/>
      <c r="DO38" s="680"/>
      <c r="DP38" s="680"/>
      <c r="DQ38" s="680"/>
      <c r="DR38" s="680"/>
      <c r="DS38" s="680"/>
      <c r="DT38" s="680"/>
      <c r="DU38" s="680"/>
      <c r="DV38" s="681"/>
      <c r="DW38" s="684">
        <v>11.9</v>
      </c>
      <c r="DX38" s="713"/>
      <c r="DY38" s="713"/>
      <c r="DZ38" s="713"/>
      <c r="EA38" s="713"/>
      <c r="EB38" s="713"/>
      <c r="EC38" s="714"/>
    </row>
    <row r="39" spans="2:133" ht="11.25" customHeight="1" x14ac:dyDescent="0.15">
      <c r="AQ39" s="756" t="s">
        <v>598</v>
      </c>
      <c r="AR39" s="757"/>
      <c r="AS39" s="757"/>
      <c r="AT39" s="757"/>
      <c r="AU39" s="757"/>
      <c r="AV39" s="757"/>
      <c r="AW39" s="757"/>
      <c r="AX39" s="757"/>
      <c r="AY39" s="758"/>
      <c r="AZ39" s="679">
        <v>29425</v>
      </c>
      <c r="BA39" s="680"/>
      <c r="BB39" s="680"/>
      <c r="BC39" s="680"/>
      <c r="BD39" s="715"/>
      <c r="BE39" s="715"/>
      <c r="BF39" s="738"/>
      <c r="BG39" s="770" t="s">
        <v>599</v>
      </c>
      <c r="BH39" s="771"/>
      <c r="BI39" s="771"/>
      <c r="BJ39" s="771"/>
      <c r="BK39" s="771"/>
      <c r="BL39" s="378"/>
      <c r="BM39" s="695" t="s">
        <v>600</v>
      </c>
      <c r="BN39" s="695"/>
      <c r="BO39" s="695"/>
      <c r="BP39" s="695"/>
      <c r="BQ39" s="695"/>
      <c r="BR39" s="695"/>
      <c r="BS39" s="695"/>
      <c r="BT39" s="695"/>
      <c r="BU39" s="696"/>
      <c r="BV39" s="679">
        <v>98</v>
      </c>
      <c r="BW39" s="680"/>
      <c r="BX39" s="680"/>
      <c r="BY39" s="680"/>
      <c r="BZ39" s="680"/>
      <c r="CA39" s="680"/>
      <c r="CB39" s="689"/>
      <c r="CD39" s="694" t="s">
        <v>601</v>
      </c>
      <c r="CE39" s="695"/>
      <c r="CF39" s="695"/>
      <c r="CG39" s="695"/>
      <c r="CH39" s="695"/>
      <c r="CI39" s="695"/>
      <c r="CJ39" s="695"/>
      <c r="CK39" s="695"/>
      <c r="CL39" s="695"/>
      <c r="CM39" s="695"/>
      <c r="CN39" s="695"/>
      <c r="CO39" s="695"/>
      <c r="CP39" s="695"/>
      <c r="CQ39" s="696"/>
      <c r="CR39" s="679">
        <v>392660</v>
      </c>
      <c r="CS39" s="715"/>
      <c r="CT39" s="715"/>
      <c r="CU39" s="715"/>
      <c r="CV39" s="715"/>
      <c r="CW39" s="715"/>
      <c r="CX39" s="715"/>
      <c r="CY39" s="716"/>
      <c r="CZ39" s="684">
        <v>0.4</v>
      </c>
      <c r="DA39" s="713"/>
      <c r="DB39" s="713"/>
      <c r="DC39" s="717"/>
      <c r="DD39" s="688">
        <v>250502</v>
      </c>
      <c r="DE39" s="715"/>
      <c r="DF39" s="715"/>
      <c r="DG39" s="715"/>
      <c r="DH39" s="715"/>
      <c r="DI39" s="715"/>
      <c r="DJ39" s="715"/>
      <c r="DK39" s="716"/>
      <c r="DL39" s="688" t="s">
        <v>181</v>
      </c>
      <c r="DM39" s="715"/>
      <c r="DN39" s="715"/>
      <c r="DO39" s="715"/>
      <c r="DP39" s="715"/>
      <c r="DQ39" s="715"/>
      <c r="DR39" s="715"/>
      <c r="DS39" s="715"/>
      <c r="DT39" s="715"/>
      <c r="DU39" s="715"/>
      <c r="DV39" s="716"/>
      <c r="DW39" s="684" t="s">
        <v>500</v>
      </c>
      <c r="DX39" s="713"/>
      <c r="DY39" s="713"/>
      <c r="DZ39" s="713"/>
      <c r="EA39" s="713"/>
      <c r="EB39" s="713"/>
      <c r="EC39" s="714"/>
    </row>
    <row r="40" spans="2:133" ht="11.25" customHeight="1" x14ac:dyDescent="0.15">
      <c r="AQ40" s="756" t="s">
        <v>602</v>
      </c>
      <c r="AR40" s="757"/>
      <c r="AS40" s="757"/>
      <c r="AT40" s="757"/>
      <c r="AU40" s="757"/>
      <c r="AV40" s="757"/>
      <c r="AW40" s="757"/>
      <c r="AX40" s="757"/>
      <c r="AY40" s="758"/>
      <c r="AZ40" s="679">
        <v>3088193</v>
      </c>
      <c r="BA40" s="680"/>
      <c r="BB40" s="680"/>
      <c r="BC40" s="680"/>
      <c r="BD40" s="715"/>
      <c r="BE40" s="715"/>
      <c r="BF40" s="738"/>
      <c r="BG40" s="770"/>
      <c r="BH40" s="771"/>
      <c r="BI40" s="771"/>
      <c r="BJ40" s="771"/>
      <c r="BK40" s="771"/>
      <c r="BL40" s="378"/>
      <c r="BM40" s="695" t="s">
        <v>603</v>
      </c>
      <c r="BN40" s="695"/>
      <c r="BO40" s="695"/>
      <c r="BP40" s="695"/>
      <c r="BQ40" s="695"/>
      <c r="BR40" s="695"/>
      <c r="BS40" s="695"/>
      <c r="BT40" s="695"/>
      <c r="BU40" s="696"/>
      <c r="BV40" s="679" t="s">
        <v>500</v>
      </c>
      <c r="BW40" s="680"/>
      <c r="BX40" s="680"/>
      <c r="BY40" s="680"/>
      <c r="BZ40" s="680"/>
      <c r="CA40" s="680"/>
      <c r="CB40" s="689"/>
      <c r="CD40" s="694" t="s">
        <v>604</v>
      </c>
      <c r="CE40" s="695"/>
      <c r="CF40" s="695"/>
      <c r="CG40" s="695"/>
      <c r="CH40" s="695"/>
      <c r="CI40" s="695"/>
      <c r="CJ40" s="695"/>
      <c r="CK40" s="695"/>
      <c r="CL40" s="695"/>
      <c r="CM40" s="695"/>
      <c r="CN40" s="695"/>
      <c r="CO40" s="695"/>
      <c r="CP40" s="695"/>
      <c r="CQ40" s="696"/>
      <c r="CR40" s="679">
        <v>1005160</v>
      </c>
      <c r="CS40" s="680"/>
      <c r="CT40" s="680"/>
      <c r="CU40" s="680"/>
      <c r="CV40" s="680"/>
      <c r="CW40" s="680"/>
      <c r="CX40" s="680"/>
      <c r="CY40" s="681"/>
      <c r="CZ40" s="684">
        <v>1</v>
      </c>
      <c r="DA40" s="713"/>
      <c r="DB40" s="713"/>
      <c r="DC40" s="717"/>
      <c r="DD40" s="688">
        <v>521460</v>
      </c>
      <c r="DE40" s="680"/>
      <c r="DF40" s="680"/>
      <c r="DG40" s="680"/>
      <c r="DH40" s="680"/>
      <c r="DI40" s="680"/>
      <c r="DJ40" s="680"/>
      <c r="DK40" s="681"/>
      <c r="DL40" s="688">
        <v>501730</v>
      </c>
      <c r="DM40" s="680"/>
      <c r="DN40" s="680"/>
      <c r="DO40" s="680"/>
      <c r="DP40" s="680"/>
      <c r="DQ40" s="680"/>
      <c r="DR40" s="680"/>
      <c r="DS40" s="680"/>
      <c r="DT40" s="680"/>
      <c r="DU40" s="680"/>
      <c r="DV40" s="681"/>
      <c r="DW40" s="684">
        <v>0.9</v>
      </c>
      <c r="DX40" s="713"/>
      <c r="DY40" s="713"/>
      <c r="DZ40" s="713"/>
      <c r="EA40" s="713"/>
      <c r="EB40" s="713"/>
      <c r="EC40" s="714"/>
    </row>
    <row r="41" spans="2:133" ht="11.25" customHeight="1" x14ac:dyDescent="0.15">
      <c r="AQ41" s="766" t="s">
        <v>605</v>
      </c>
      <c r="AR41" s="767"/>
      <c r="AS41" s="767"/>
      <c r="AT41" s="767"/>
      <c r="AU41" s="767"/>
      <c r="AV41" s="767"/>
      <c r="AW41" s="767"/>
      <c r="AX41" s="767"/>
      <c r="AY41" s="768"/>
      <c r="AZ41" s="759">
        <v>6711763</v>
      </c>
      <c r="BA41" s="760"/>
      <c r="BB41" s="760"/>
      <c r="BC41" s="760"/>
      <c r="BD41" s="749"/>
      <c r="BE41" s="749"/>
      <c r="BF41" s="751"/>
      <c r="BG41" s="772"/>
      <c r="BH41" s="773"/>
      <c r="BI41" s="773"/>
      <c r="BJ41" s="773"/>
      <c r="BK41" s="773"/>
      <c r="BL41" s="379"/>
      <c r="BM41" s="704" t="s">
        <v>606</v>
      </c>
      <c r="BN41" s="704"/>
      <c r="BO41" s="704"/>
      <c r="BP41" s="704"/>
      <c r="BQ41" s="704"/>
      <c r="BR41" s="704"/>
      <c r="BS41" s="704"/>
      <c r="BT41" s="704"/>
      <c r="BU41" s="705"/>
      <c r="BV41" s="759">
        <v>334</v>
      </c>
      <c r="BW41" s="760"/>
      <c r="BX41" s="760"/>
      <c r="BY41" s="760"/>
      <c r="BZ41" s="760"/>
      <c r="CA41" s="760"/>
      <c r="CB41" s="769"/>
      <c r="CD41" s="694" t="s">
        <v>607</v>
      </c>
      <c r="CE41" s="695"/>
      <c r="CF41" s="695"/>
      <c r="CG41" s="695"/>
      <c r="CH41" s="695"/>
      <c r="CI41" s="695"/>
      <c r="CJ41" s="695"/>
      <c r="CK41" s="695"/>
      <c r="CL41" s="695"/>
      <c r="CM41" s="695"/>
      <c r="CN41" s="695"/>
      <c r="CO41" s="695"/>
      <c r="CP41" s="695"/>
      <c r="CQ41" s="696"/>
      <c r="CR41" s="679" t="s">
        <v>500</v>
      </c>
      <c r="CS41" s="715"/>
      <c r="CT41" s="715"/>
      <c r="CU41" s="715"/>
      <c r="CV41" s="715"/>
      <c r="CW41" s="715"/>
      <c r="CX41" s="715"/>
      <c r="CY41" s="716"/>
      <c r="CZ41" s="684" t="s">
        <v>181</v>
      </c>
      <c r="DA41" s="713"/>
      <c r="DB41" s="713"/>
      <c r="DC41" s="717"/>
      <c r="DD41" s="688" t="s">
        <v>500</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372" t="s">
        <v>608</v>
      </c>
      <c r="C42" s="372"/>
      <c r="D42" s="372"/>
      <c r="E42" s="372"/>
      <c r="F42" s="372"/>
      <c r="G42" s="372"/>
      <c r="H42" s="372"/>
      <c r="I42" s="372"/>
      <c r="J42" s="372"/>
      <c r="K42" s="372"/>
      <c r="L42" s="372"/>
      <c r="M42" s="372"/>
      <c r="N42" s="372"/>
      <c r="O42" s="372"/>
      <c r="P42" s="372"/>
      <c r="Q42" s="372"/>
      <c r="R42" s="380"/>
      <c r="S42" s="380"/>
      <c r="T42" s="380"/>
      <c r="U42" s="380"/>
      <c r="V42" s="380"/>
      <c r="W42" s="380"/>
      <c r="X42" s="380"/>
      <c r="Y42" s="380"/>
      <c r="Z42" s="380"/>
      <c r="AA42" s="380"/>
      <c r="AB42" s="380"/>
      <c r="AC42" s="380"/>
      <c r="AD42" s="380"/>
      <c r="AE42" s="380"/>
      <c r="AF42" s="380"/>
      <c r="AG42" s="380"/>
      <c r="AH42" s="380"/>
      <c r="AI42" s="380"/>
      <c r="AJ42" s="380"/>
      <c r="AK42" s="380"/>
      <c r="AL42" s="380"/>
      <c r="AM42" s="380"/>
      <c r="AN42" s="380"/>
      <c r="AO42" s="380"/>
      <c r="BV42" s="381"/>
      <c r="BW42" s="381"/>
      <c r="BX42" s="381"/>
      <c r="BY42" s="381"/>
      <c r="BZ42" s="381"/>
      <c r="CA42" s="381"/>
      <c r="CB42" s="381"/>
      <c r="CD42" s="676" t="s">
        <v>609</v>
      </c>
      <c r="CE42" s="677"/>
      <c r="CF42" s="677"/>
      <c r="CG42" s="677"/>
      <c r="CH42" s="677"/>
      <c r="CI42" s="677"/>
      <c r="CJ42" s="677"/>
      <c r="CK42" s="677"/>
      <c r="CL42" s="677"/>
      <c r="CM42" s="677"/>
      <c r="CN42" s="677"/>
      <c r="CO42" s="677"/>
      <c r="CP42" s="677"/>
      <c r="CQ42" s="678"/>
      <c r="CR42" s="679">
        <v>8889979</v>
      </c>
      <c r="CS42" s="680"/>
      <c r="CT42" s="680"/>
      <c r="CU42" s="680"/>
      <c r="CV42" s="680"/>
      <c r="CW42" s="680"/>
      <c r="CX42" s="680"/>
      <c r="CY42" s="681"/>
      <c r="CZ42" s="684">
        <v>8.8000000000000007</v>
      </c>
      <c r="DA42" s="685"/>
      <c r="DB42" s="685"/>
      <c r="DC42" s="780"/>
      <c r="DD42" s="688">
        <v>1880172</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382" t="s">
        <v>610</v>
      </c>
      <c r="C43" s="372"/>
      <c r="D43" s="372"/>
      <c r="E43" s="372"/>
      <c r="F43" s="372"/>
      <c r="G43" s="372"/>
      <c r="H43" s="372"/>
      <c r="I43" s="372"/>
      <c r="J43" s="372"/>
      <c r="K43" s="372"/>
      <c r="L43" s="372"/>
      <c r="M43" s="372"/>
      <c r="N43" s="372"/>
      <c r="O43" s="372"/>
      <c r="P43" s="372"/>
      <c r="Q43" s="372"/>
      <c r="R43" s="380"/>
      <c r="S43" s="380"/>
      <c r="T43" s="380"/>
      <c r="U43" s="380"/>
      <c r="V43" s="380"/>
      <c r="W43" s="380"/>
      <c r="X43" s="380"/>
      <c r="Y43" s="380"/>
      <c r="Z43" s="380"/>
      <c r="AA43" s="380"/>
      <c r="AB43" s="380"/>
      <c r="AC43" s="380"/>
      <c r="AD43" s="380"/>
      <c r="AE43" s="380"/>
      <c r="AF43" s="380"/>
      <c r="AG43" s="380"/>
      <c r="AH43" s="380"/>
      <c r="AI43" s="380"/>
      <c r="AJ43" s="380"/>
      <c r="AK43" s="380"/>
      <c r="AL43" s="380"/>
      <c r="AM43" s="380"/>
      <c r="AN43" s="380"/>
      <c r="AO43" s="380"/>
      <c r="CD43" s="676" t="s">
        <v>611</v>
      </c>
      <c r="CE43" s="677"/>
      <c r="CF43" s="677"/>
      <c r="CG43" s="677"/>
      <c r="CH43" s="677"/>
      <c r="CI43" s="677"/>
      <c r="CJ43" s="677"/>
      <c r="CK43" s="677"/>
      <c r="CL43" s="677"/>
      <c r="CM43" s="677"/>
      <c r="CN43" s="677"/>
      <c r="CO43" s="677"/>
      <c r="CP43" s="677"/>
      <c r="CQ43" s="678"/>
      <c r="CR43" s="679">
        <v>417802</v>
      </c>
      <c r="CS43" s="715"/>
      <c r="CT43" s="715"/>
      <c r="CU43" s="715"/>
      <c r="CV43" s="715"/>
      <c r="CW43" s="715"/>
      <c r="CX43" s="715"/>
      <c r="CY43" s="716"/>
      <c r="CZ43" s="684">
        <v>0.4</v>
      </c>
      <c r="DA43" s="713"/>
      <c r="DB43" s="713"/>
      <c r="DC43" s="717"/>
      <c r="DD43" s="688">
        <v>417802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383" t="s">
        <v>612</v>
      </c>
      <c r="CD44" s="791" t="s">
        <v>564</v>
      </c>
      <c r="CE44" s="792"/>
      <c r="CF44" s="676" t="s">
        <v>613</v>
      </c>
      <c r="CG44" s="677"/>
      <c r="CH44" s="677"/>
      <c r="CI44" s="677"/>
      <c r="CJ44" s="677"/>
      <c r="CK44" s="677"/>
      <c r="CL44" s="677"/>
      <c r="CM44" s="677"/>
      <c r="CN44" s="677"/>
      <c r="CO44" s="677"/>
      <c r="CP44" s="677"/>
      <c r="CQ44" s="678"/>
      <c r="CR44" s="679">
        <v>8742640</v>
      </c>
      <c r="CS44" s="680"/>
      <c r="CT44" s="680"/>
      <c r="CU44" s="680"/>
      <c r="CV44" s="680"/>
      <c r="CW44" s="680"/>
      <c r="CX44" s="680"/>
      <c r="CY44" s="681"/>
      <c r="CZ44" s="684">
        <v>8.6999999999999993</v>
      </c>
      <c r="DA44" s="685"/>
      <c r="DB44" s="685"/>
      <c r="DC44" s="780"/>
      <c r="DD44" s="688">
        <v>1818510</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614</v>
      </c>
      <c r="CG45" s="677"/>
      <c r="CH45" s="677"/>
      <c r="CI45" s="677"/>
      <c r="CJ45" s="677"/>
      <c r="CK45" s="677"/>
      <c r="CL45" s="677"/>
      <c r="CM45" s="677"/>
      <c r="CN45" s="677"/>
      <c r="CO45" s="677"/>
      <c r="CP45" s="677"/>
      <c r="CQ45" s="678"/>
      <c r="CR45" s="679">
        <v>3345476</v>
      </c>
      <c r="CS45" s="715"/>
      <c r="CT45" s="715"/>
      <c r="CU45" s="715"/>
      <c r="CV45" s="715"/>
      <c r="CW45" s="715"/>
      <c r="CX45" s="715"/>
      <c r="CY45" s="716"/>
      <c r="CZ45" s="684">
        <v>3.3</v>
      </c>
      <c r="DA45" s="713"/>
      <c r="DB45" s="713"/>
      <c r="DC45" s="717"/>
      <c r="DD45" s="688">
        <v>201220</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615</v>
      </c>
      <c r="CG46" s="677"/>
      <c r="CH46" s="677"/>
      <c r="CI46" s="677"/>
      <c r="CJ46" s="677"/>
      <c r="CK46" s="677"/>
      <c r="CL46" s="677"/>
      <c r="CM46" s="677"/>
      <c r="CN46" s="677"/>
      <c r="CO46" s="677"/>
      <c r="CP46" s="677"/>
      <c r="CQ46" s="678"/>
      <c r="CR46" s="679">
        <v>5349901</v>
      </c>
      <c r="CS46" s="680"/>
      <c r="CT46" s="680"/>
      <c r="CU46" s="680"/>
      <c r="CV46" s="680"/>
      <c r="CW46" s="680"/>
      <c r="CX46" s="680"/>
      <c r="CY46" s="681"/>
      <c r="CZ46" s="684">
        <v>5.3</v>
      </c>
      <c r="DA46" s="685"/>
      <c r="DB46" s="685"/>
      <c r="DC46" s="780"/>
      <c r="DD46" s="688">
        <v>1615187</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616</v>
      </c>
      <c r="CG47" s="677"/>
      <c r="CH47" s="677"/>
      <c r="CI47" s="677"/>
      <c r="CJ47" s="677"/>
      <c r="CK47" s="677"/>
      <c r="CL47" s="677"/>
      <c r="CM47" s="677"/>
      <c r="CN47" s="677"/>
      <c r="CO47" s="677"/>
      <c r="CP47" s="677"/>
      <c r="CQ47" s="678"/>
      <c r="CR47" s="679">
        <v>147339</v>
      </c>
      <c r="CS47" s="715"/>
      <c r="CT47" s="715"/>
      <c r="CU47" s="715"/>
      <c r="CV47" s="715"/>
      <c r="CW47" s="715"/>
      <c r="CX47" s="715"/>
      <c r="CY47" s="716"/>
      <c r="CZ47" s="684">
        <v>0.1</v>
      </c>
      <c r="DA47" s="713"/>
      <c r="DB47" s="713"/>
      <c r="DC47" s="717"/>
      <c r="DD47" s="688">
        <v>61662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617</v>
      </c>
      <c r="CG48" s="677"/>
      <c r="CH48" s="677"/>
      <c r="CI48" s="677"/>
      <c r="CJ48" s="677"/>
      <c r="CK48" s="677"/>
      <c r="CL48" s="677"/>
      <c r="CM48" s="677"/>
      <c r="CN48" s="677"/>
      <c r="CO48" s="677"/>
      <c r="CP48" s="677"/>
      <c r="CQ48" s="678"/>
      <c r="CR48" s="679" t="s">
        <v>500</v>
      </c>
      <c r="CS48" s="680"/>
      <c r="CT48" s="680"/>
      <c r="CU48" s="680"/>
      <c r="CV48" s="680"/>
      <c r="CW48" s="680"/>
      <c r="CX48" s="680"/>
      <c r="CY48" s="681"/>
      <c r="CZ48" s="684" t="s">
        <v>494</v>
      </c>
      <c r="DA48" s="685"/>
      <c r="DB48" s="685"/>
      <c r="DC48" s="780"/>
      <c r="DD48" s="688" t="s">
        <v>500</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618</v>
      </c>
      <c r="CE49" s="725"/>
      <c r="CF49" s="725"/>
      <c r="CG49" s="725"/>
      <c r="CH49" s="725"/>
      <c r="CI49" s="725"/>
      <c r="CJ49" s="725"/>
      <c r="CK49" s="725"/>
      <c r="CL49" s="725"/>
      <c r="CM49" s="725"/>
      <c r="CN49" s="725"/>
      <c r="CO49" s="725"/>
      <c r="CP49" s="725"/>
      <c r="CQ49" s="726"/>
      <c r="CR49" s="759">
        <v>101001104</v>
      </c>
      <c r="CS49" s="749"/>
      <c r="CT49" s="749"/>
      <c r="CU49" s="749"/>
      <c r="CV49" s="749"/>
      <c r="CW49" s="749"/>
      <c r="CX49" s="749"/>
      <c r="CY49" s="781"/>
      <c r="CZ49" s="764">
        <v>100</v>
      </c>
      <c r="DA49" s="782"/>
      <c r="DB49" s="782"/>
      <c r="DC49" s="783"/>
      <c r="DD49" s="784">
        <v>62235207</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gi5zdG0hB6/Bo40lCQGxbQ309txNcV+QCZ+D5djK5/yy2z82uKLtmSwnvuUl296sEAKWg01eK4VSUlHDJMPNsg==" saltValue="ySFVBtwNBU7Mo8BIVpAsyA=="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213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98" t="s">
        <v>214</v>
      </c>
      <c r="DK2" s="1199"/>
      <c r="DL2" s="1199"/>
      <c r="DM2" s="1199"/>
      <c r="DN2" s="1199"/>
      <c r="DO2" s="1200"/>
      <c r="DP2" s="229"/>
      <c r="DQ2" s="1198" t="s">
        <v>215</v>
      </c>
      <c r="DR2" s="1199"/>
      <c r="DS2" s="1199"/>
      <c r="DT2" s="1199"/>
      <c r="DU2" s="1199"/>
      <c r="DV2" s="1199"/>
      <c r="DW2" s="1199"/>
      <c r="DX2" s="1199"/>
      <c r="DY2" s="1199"/>
      <c r="DZ2" s="1200"/>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51" t="s">
        <v>216</v>
      </c>
      <c r="B4" s="1151"/>
      <c r="C4" s="1151"/>
      <c r="D4" s="1151"/>
      <c r="E4" s="1151"/>
      <c r="F4" s="1151"/>
      <c r="G4" s="1151"/>
      <c r="H4" s="1151"/>
      <c r="I4" s="1151"/>
      <c r="J4" s="1151"/>
      <c r="K4" s="1151"/>
      <c r="L4" s="1151"/>
      <c r="M4" s="1151"/>
      <c r="N4" s="1151"/>
      <c r="O4" s="1151"/>
      <c r="P4" s="1151"/>
      <c r="Q4" s="1151"/>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232"/>
      <c r="BA4" s="232"/>
      <c r="BB4" s="232"/>
      <c r="BC4" s="232"/>
      <c r="BD4" s="232"/>
      <c r="BE4" s="233"/>
      <c r="BF4" s="233"/>
      <c r="BG4" s="233"/>
      <c r="BH4" s="233"/>
      <c r="BI4" s="233"/>
      <c r="BJ4" s="233"/>
      <c r="BK4" s="233"/>
      <c r="BL4" s="233"/>
      <c r="BM4" s="233"/>
      <c r="BN4" s="233"/>
      <c r="BO4" s="233"/>
      <c r="BP4" s="233"/>
      <c r="BQ4" s="232" t="s">
        <v>217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84" t="s">
        <v>218</v>
      </c>
      <c r="B5" s="1085"/>
      <c r="C5" s="1085"/>
      <c r="D5" s="1085"/>
      <c r="E5" s="1085"/>
      <c r="F5" s="1085"/>
      <c r="G5" s="1085"/>
      <c r="H5" s="1085"/>
      <c r="I5" s="1085"/>
      <c r="J5" s="1085"/>
      <c r="K5" s="1085"/>
      <c r="L5" s="1085"/>
      <c r="M5" s="1085"/>
      <c r="N5" s="1085"/>
      <c r="O5" s="1085"/>
      <c r="P5" s="1086"/>
      <c r="Q5" s="1090" t="s">
        <v>219</v>
      </c>
      <c r="R5" s="1091"/>
      <c r="S5" s="1091"/>
      <c r="T5" s="1091"/>
      <c r="U5" s="1092"/>
      <c r="V5" s="1090" t="s">
        <v>220</v>
      </c>
      <c r="W5" s="1091"/>
      <c r="X5" s="1091"/>
      <c r="Y5" s="1091"/>
      <c r="Z5" s="1092"/>
      <c r="AA5" s="1090" t="s">
        <v>221</v>
      </c>
      <c r="AB5" s="1091"/>
      <c r="AC5" s="1091"/>
      <c r="AD5" s="1091"/>
      <c r="AE5" s="1091"/>
      <c r="AF5" s="1201" t="s">
        <v>222</v>
      </c>
      <c r="AG5" s="1091"/>
      <c r="AH5" s="1091"/>
      <c r="AI5" s="1091"/>
      <c r="AJ5" s="1106"/>
      <c r="AK5" s="1091" t="s">
        <v>223</v>
      </c>
      <c r="AL5" s="1091"/>
      <c r="AM5" s="1091"/>
      <c r="AN5" s="1091"/>
      <c r="AO5" s="1092"/>
      <c r="AP5" s="1090" t="s">
        <v>224</v>
      </c>
      <c r="AQ5" s="1091"/>
      <c r="AR5" s="1091"/>
      <c r="AS5" s="1091"/>
      <c r="AT5" s="1092"/>
      <c r="AU5" s="1090" t="s">
        <v>225</v>
      </c>
      <c r="AV5" s="1091"/>
      <c r="AW5" s="1091"/>
      <c r="AX5" s="1091"/>
      <c r="AY5" s="1106"/>
      <c r="AZ5" s="236"/>
      <c r="BA5" s="236"/>
      <c r="BB5" s="236"/>
      <c r="BC5" s="236"/>
      <c r="BD5" s="236"/>
      <c r="BE5" s="237"/>
      <c r="BF5" s="237"/>
      <c r="BG5" s="237"/>
      <c r="BH5" s="237"/>
      <c r="BI5" s="237"/>
      <c r="BJ5" s="237"/>
      <c r="BK5" s="237"/>
      <c r="BL5" s="237"/>
      <c r="BM5" s="237"/>
      <c r="BN5" s="237"/>
      <c r="BO5" s="237"/>
      <c r="BP5" s="237"/>
      <c r="BQ5" s="1084" t="s">
        <v>226</v>
      </c>
      <c r="BR5" s="1085"/>
      <c r="BS5" s="1085"/>
      <c r="BT5" s="1085"/>
      <c r="BU5" s="1085"/>
      <c r="BV5" s="1085"/>
      <c r="BW5" s="1085"/>
      <c r="BX5" s="1085"/>
      <c r="BY5" s="1085"/>
      <c r="BZ5" s="1085"/>
      <c r="CA5" s="1085"/>
      <c r="CB5" s="1085"/>
      <c r="CC5" s="1085"/>
      <c r="CD5" s="1085"/>
      <c r="CE5" s="1085"/>
      <c r="CF5" s="1085"/>
      <c r="CG5" s="1086"/>
      <c r="CH5" s="1090" t="s">
        <v>227</v>
      </c>
      <c r="CI5" s="1091"/>
      <c r="CJ5" s="1091"/>
      <c r="CK5" s="1091"/>
      <c r="CL5" s="1092"/>
      <c r="CM5" s="1090" t="s">
        <v>228</v>
      </c>
      <c r="CN5" s="1091"/>
      <c r="CO5" s="1091"/>
      <c r="CP5" s="1091"/>
      <c r="CQ5" s="1092"/>
      <c r="CR5" s="1090" t="s">
        <v>229</v>
      </c>
      <c r="CS5" s="1091"/>
      <c r="CT5" s="1091"/>
      <c r="CU5" s="1091"/>
      <c r="CV5" s="1092"/>
      <c r="CW5" s="1090" t="s">
        <v>230</v>
      </c>
      <c r="CX5" s="1091"/>
      <c r="CY5" s="1091"/>
      <c r="CZ5" s="1091"/>
      <c r="DA5" s="1092"/>
      <c r="DB5" s="1090" t="s">
        <v>231</v>
      </c>
      <c r="DC5" s="1091"/>
      <c r="DD5" s="1091"/>
      <c r="DE5" s="1091"/>
      <c r="DF5" s="1092"/>
      <c r="DG5" s="1186" t="s">
        <v>232</v>
      </c>
      <c r="DH5" s="1187"/>
      <c r="DI5" s="1187"/>
      <c r="DJ5" s="1187"/>
      <c r="DK5" s="1188"/>
      <c r="DL5" s="1186" t="s">
        <v>233</v>
      </c>
      <c r="DM5" s="1187"/>
      <c r="DN5" s="1187"/>
      <c r="DO5" s="1187"/>
      <c r="DP5" s="1188"/>
      <c r="DQ5" s="1090" t="s">
        <v>234</v>
      </c>
      <c r="DR5" s="1091"/>
      <c r="DS5" s="1091"/>
      <c r="DT5" s="1091"/>
      <c r="DU5" s="1092"/>
      <c r="DV5" s="1090" t="s">
        <v>225</v>
      </c>
      <c r="DW5" s="1091"/>
      <c r="DX5" s="1091"/>
      <c r="DY5" s="1091"/>
      <c r="DZ5" s="1106"/>
      <c r="EA5" s="234"/>
    </row>
    <row r="6" spans="1:131" s="23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2"/>
      <c r="AG6" s="1094"/>
      <c r="AH6" s="1094"/>
      <c r="AI6" s="1094"/>
      <c r="AJ6" s="1107"/>
      <c r="AK6" s="1094"/>
      <c r="AL6" s="1094"/>
      <c r="AM6" s="1094"/>
      <c r="AN6" s="1094"/>
      <c r="AO6" s="1095"/>
      <c r="AP6" s="1093"/>
      <c r="AQ6" s="1094"/>
      <c r="AR6" s="1094"/>
      <c r="AS6" s="1094"/>
      <c r="AT6" s="1095"/>
      <c r="AU6" s="1093"/>
      <c r="AV6" s="1094"/>
      <c r="AW6" s="1094"/>
      <c r="AX6" s="1094"/>
      <c r="AY6" s="1107"/>
      <c r="AZ6" s="232"/>
      <c r="BA6" s="232"/>
      <c r="BB6" s="232"/>
      <c r="BC6" s="232"/>
      <c r="BD6" s="232"/>
      <c r="BE6" s="233"/>
      <c r="BF6" s="233"/>
      <c r="BG6" s="233"/>
      <c r="BH6" s="233"/>
      <c r="BI6" s="233"/>
      <c r="BJ6" s="233"/>
      <c r="BK6" s="233"/>
      <c r="BL6" s="233"/>
      <c r="BM6" s="233"/>
      <c r="BN6" s="233"/>
      <c r="BO6" s="233"/>
      <c r="BP6" s="23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89"/>
      <c r="DH6" s="1190"/>
      <c r="DI6" s="1190"/>
      <c r="DJ6" s="1190"/>
      <c r="DK6" s="1191"/>
      <c r="DL6" s="1189"/>
      <c r="DM6" s="1190"/>
      <c r="DN6" s="1190"/>
      <c r="DO6" s="1190"/>
      <c r="DP6" s="1191"/>
      <c r="DQ6" s="1093"/>
      <c r="DR6" s="1094"/>
      <c r="DS6" s="1094"/>
      <c r="DT6" s="1094"/>
      <c r="DU6" s="1095"/>
      <c r="DV6" s="1093"/>
      <c r="DW6" s="1094"/>
      <c r="DX6" s="1094"/>
      <c r="DY6" s="1094"/>
      <c r="DZ6" s="1107"/>
      <c r="EA6" s="234"/>
    </row>
    <row r="7" spans="1:131" s="235" customFormat="1" ht="26.25" customHeight="1" thickTop="1" x14ac:dyDescent="0.15">
      <c r="A7" s="238">
        <v>1</v>
      </c>
      <c r="B7" s="1138" t="s">
        <v>235</v>
      </c>
      <c r="C7" s="1139"/>
      <c r="D7" s="1139"/>
      <c r="E7" s="1139"/>
      <c r="F7" s="1139"/>
      <c r="G7" s="1139"/>
      <c r="H7" s="1139"/>
      <c r="I7" s="1139"/>
      <c r="J7" s="1139"/>
      <c r="K7" s="1139"/>
      <c r="L7" s="1139"/>
      <c r="M7" s="1139"/>
      <c r="N7" s="1139"/>
      <c r="O7" s="1139"/>
      <c r="P7" s="1140"/>
      <c r="Q7" s="1192">
        <v>102532</v>
      </c>
      <c r="R7" s="1193"/>
      <c r="S7" s="1193"/>
      <c r="T7" s="1193"/>
      <c r="U7" s="1193"/>
      <c r="V7" s="1193">
        <v>101678</v>
      </c>
      <c r="W7" s="1193"/>
      <c r="X7" s="1193"/>
      <c r="Y7" s="1193"/>
      <c r="Z7" s="1193"/>
      <c r="AA7" s="1193">
        <v>854</v>
      </c>
      <c r="AB7" s="1193"/>
      <c r="AC7" s="1193"/>
      <c r="AD7" s="1193"/>
      <c r="AE7" s="1194"/>
      <c r="AF7" s="1195">
        <v>747</v>
      </c>
      <c r="AG7" s="1196"/>
      <c r="AH7" s="1196"/>
      <c r="AI7" s="1196"/>
      <c r="AJ7" s="1197"/>
      <c r="AK7" s="1179">
        <v>260</v>
      </c>
      <c r="AL7" s="1180"/>
      <c r="AM7" s="1180"/>
      <c r="AN7" s="1180"/>
      <c r="AO7" s="1180"/>
      <c r="AP7" s="1180">
        <v>96329</v>
      </c>
      <c r="AQ7" s="1180"/>
      <c r="AR7" s="1180"/>
      <c r="AS7" s="1180"/>
      <c r="AT7" s="1180"/>
      <c r="AU7" s="1181"/>
      <c r="AV7" s="1181"/>
      <c r="AW7" s="1181"/>
      <c r="AX7" s="1181"/>
      <c r="AY7" s="1182"/>
      <c r="AZ7" s="232"/>
      <c r="BA7" s="232"/>
      <c r="BB7" s="232"/>
      <c r="BC7" s="232"/>
      <c r="BD7" s="232"/>
      <c r="BE7" s="233"/>
      <c r="BF7" s="233"/>
      <c r="BG7" s="233"/>
      <c r="BH7" s="233"/>
      <c r="BI7" s="233"/>
      <c r="BJ7" s="233"/>
      <c r="BK7" s="233"/>
      <c r="BL7" s="233"/>
      <c r="BM7" s="233"/>
      <c r="BN7" s="233"/>
      <c r="BO7" s="233"/>
      <c r="BP7" s="233"/>
      <c r="BQ7" s="239">
        <v>1</v>
      </c>
      <c r="BR7" s="240"/>
      <c r="BS7" s="1183" t="s">
        <v>456</v>
      </c>
      <c r="BT7" s="1184"/>
      <c r="BU7" s="1184"/>
      <c r="BV7" s="1184"/>
      <c r="BW7" s="1184"/>
      <c r="BX7" s="1184"/>
      <c r="BY7" s="1184"/>
      <c r="BZ7" s="1184"/>
      <c r="CA7" s="1184"/>
      <c r="CB7" s="1184"/>
      <c r="CC7" s="1184"/>
      <c r="CD7" s="1184"/>
      <c r="CE7" s="1184"/>
      <c r="CF7" s="1184"/>
      <c r="CG7" s="1185"/>
      <c r="CH7" s="1176">
        <v>-4</v>
      </c>
      <c r="CI7" s="1177"/>
      <c r="CJ7" s="1177"/>
      <c r="CK7" s="1177"/>
      <c r="CL7" s="1178"/>
      <c r="CM7" s="1176">
        <v>20</v>
      </c>
      <c r="CN7" s="1177"/>
      <c r="CO7" s="1177"/>
      <c r="CP7" s="1177"/>
      <c r="CQ7" s="1178"/>
      <c r="CR7" s="1176">
        <v>8</v>
      </c>
      <c r="CS7" s="1177"/>
      <c r="CT7" s="1177"/>
      <c r="CU7" s="1177"/>
      <c r="CV7" s="1178"/>
      <c r="CW7" s="1176" t="s">
        <v>454</v>
      </c>
      <c r="CX7" s="1177"/>
      <c r="CY7" s="1177"/>
      <c r="CZ7" s="1177"/>
      <c r="DA7" s="1178"/>
      <c r="DB7" s="1176" t="s">
        <v>454</v>
      </c>
      <c r="DC7" s="1177"/>
      <c r="DD7" s="1177"/>
      <c r="DE7" s="1177"/>
      <c r="DF7" s="1178"/>
      <c r="DG7" s="1176" t="s">
        <v>454</v>
      </c>
      <c r="DH7" s="1177"/>
      <c r="DI7" s="1177"/>
      <c r="DJ7" s="1177"/>
      <c r="DK7" s="1178"/>
      <c r="DL7" s="1176" t="s">
        <v>454</v>
      </c>
      <c r="DM7" s="1177"/>
      <c r="DN7" s="1177"/>
      <c r="DO7" s="1177"/>
      <c r="DP7" s="1178"/>
      <c r="DQ7" s="1176" t="s">
        <v>454</v>
      </c>
      <c r="DR7" s="1177"/>
      <c r="DS7" s="1177"/>
      <c r="DT7" s="1177"/>
      <c r="DU7" s="1178"/>
      <c r="DV7" s="1203"/>
      <c r="DW7" s="1204"/>
      <c r="DX7" s="1204"/>
      <c r="DY7" s="1204"/>
      <c r="DZ7" s="1205"/>
      <c r="EA7" s="234"/>
    </row>
    <row r="8" spans="1:131" s="235" customFormat="1" ht="26.25" customHeight="1" x14ac:dyDescent="0.15">
      <c r="A8" s="241">
        <v>2</v>
      </c>
      <c r="B8" s="1126" t="s">
        <v>236</v>
      </c>
      <c r="C8" s="1127"/>
      <c r="D8" s="1127"/>
      <c r="E8" s="1127"/>
      <c r="F8" s="1127"/>
      <c r="G8" s="1127"/>
      <c r="H8" s="1127"/>
      <c r="I8" s="1127"/>
      <c r="J8" s="1127"/>
      <c r="K8" s="1127"/>
      <c r="L8" s="1127"/>
      <c r="M8" s="1127"/>
      <c r="N8" s="1127"/>
      <c r="O8" s="1127"/>
      <c r="P8" s="1128"/>
      <c r="Q8" s="1132">
        <v>522</v>
      </c>
      <c r="R8" s="1133"/>
      <c r="S8" s="1133"/>
      <c r="T8" s="1133"/>
      <c r="U8" s="1133"/>
      <c r="V8" s="1133">
        <v>522</v>
      </c>
      <c r="W8" s="1133"/>
      <c r="X8" s="1133"/>
      <c r="Y8" s="1133"/>
      <c r="Z8" s="1133"/>
      <c r="AA8" s="1133">
        <v>0</v>
      </c>
      <c r="AB8" s="1133"/>
      <c r="AC8" s="1133"/>
      <c r="AD8" s="1133"/>
      <c r="AE8" s="1134"/>
      <c r="AF8" s="1108" t="s">
        <v>237</v>
      </c>
      <c r="AG8" s="1109"/>
      <c r="AH8" s="1109"/>
      <c r="AI8" s="1109"/>
      <c r="AJ8" s="1110"/>
      <c r="AK8" s="1174">
        <v>11</v>
      </c>
      <c r="AL8" s="1175"/>
      <c r="AM8" s="1175"/>
      <c r="AN8" s="1175"/>
      <c r="AO8" s="1175"/>
      <c r="AP8" s="1175">
        <v>1230</v>
      </c>
      <c r="AQ8" s="1175"/>
      <c r="AR8" s="1175"/>
      <c r="AS8" s="1175"/>
      <c r="AT8" s="1175"/>
      <c r="AU8" s="1172"/>
      <c r="AV8" s="1172"/>
      <c r="AW8" s="1172"/>
      <c r="AX8" s="1172"/>
      <c r="AY8" s="1173"/>
      <c r="AZ8" s="232"/>
      <c r="BA8" s="232"/>
      <c r="BB8" s="232"/>
      <c r="BC8" s="232"/>
      <c r="BD8" s="232"/>
      <c r="BE8" s="233"/>
      <c r="BF8" s="233"/>
      <c r="BG8" s="233"/>
      <c r="BH8" s="233"/>
      <c r="BI8" s="233"/>
      <c r="BJ8" s="233"/>
      <c r="BK8" s="233"/>
      <c r="BL8" s="233"/>
      <c r="BM8" s="233"/>
      <c r="BN8" s="233"/>
      <c r="BO8" s="233"/>
      <c r="BP8" s="233"/>
      <c r="BQ8" s="242">
        <v>2</v>
      </c>
      <c r="BR8" s="243"/>
      <c r="BS8" s="1103" t="s">
        <v>457</v>
      </c>
      <c r="BT8" s="1104"/>
      <c r="BU8" s="1104"/>
      <c r="BV8" s="1104"/>
      <c r="BW8" s="1104"/>
      <c r="BX8" s="1104"/>
      <c r="BY8" s="1104"/>
      <c r="BZ8" s="1104"/>
      <c r="CA8" s="1104"/>
      <c r="CB8" s="1104"/>
      <c r="CC8" s="1104"/>
      <c r="CD8" s="1104"/>
      <c r="CE8" s="1104"/>
      <c r="CF8" s="1104"/>
      <c r="CG8" s="1105"/>
      <c r="CH8" s="1078">
        <v>10</v>
      </c>
      <c r="CI8" s="1079"/>
      <c r="CJ8" s="1079"/>
      <c r="CK8" s="1079"/>
      <c r="CL8" s="1080"/>
      <c r="CM8" s="1078">
        <v>282</v>
      </c>
      <c r="CN8" s="1079"/>
      <c r="CO8" s="1079"/>
      <c r="CP8" s="1079"/>
      <c r="CQ8" s="1080"/>
      <c r="CR8" s="1078">
        <v>109</v>
      </c>
      <c r="CS8" s="1079"/>
      <c r="CT8" s="1079"/>
      <c r="CU8" s="1079"/>
      <c r="CV8" s="1080"/>
      <c r="CW8" s="1078" t="s">
        <v>454</v>
      </c>
      <c r="CX8" s="1079"/>
      <c r="CY8" s="1079"/>
      <c r="CZ8" s="1079"/>
      <c r="DA8" s="1080"/>
      <c r="DB8" s="1078" t="s">
        <v>466</v>
      </c>
      <c r="DC8" s="1079"/>
      <c r="DD8" s="1079"/>
      <c r="DE8" s="1079"/>
      <c r="DF8" s="1080"/>
      <c r="DG8" s="1078" t="s">
        <v>454</v>
      </c>
      <c r="DH8" s="1079"/>
      <c r="DI8" s="1079"/>
      <c r="DJ8" s="1079"/>
      <c r="DK8" s="1080"/>
      <c r="DL8" s="1078" t="s">
        <v>454</v>
      </c>
      <c r="DM8" s="1079"/>
      <c r="DN8" s="1079"/>
      <c r="DO8" s="1079"/>
      <c r="DP8" s="1080"/>
      <c r="DQ8" s="1078" t="s">
        <v>454</v>
      </c>
      <c r="DR8" s="1079"/>
      <c r="DS8" s="1079"/>
      <c r="DT8" s="1079"/>
      <c r="DU8" s="1080"/>
      <c r="DV8" s="1081"/>
      <c r="DW8" s="1082"/>
      <c r="DX8" s="1082"/>
      <c r="DY8" s="1082"/>
      <c r="DZ8" s="1083"/>
      <c r="EA8" s="234"/>
    </row>
    <row r="9" spans="1:131" s="235" customFormat="1" ht="26.25" customHeight="1" x14ac:dyDescent="0.15">
      <c r="A9" s="241">
        <v>3</v>
      </c>
      <c r="B9" s="1126" t="s">
        <v>238</v>
      </c>
      <c r="C9" s="1127"/>
      <c r="D9" s="1127"/>
      <c r="E9" s="1127"/>
      <c r="F9" s="1127"/>
      <c r="G9" s="1127"/>
      <c r="H9" s="1127"/>
      <c r="I9" s="1127"/>
      <c r="J9" s="1127"/>
      <c r="K9" s="1127"/>
      <c r="L9" s="1127"/>
      <c r="M9" s="1127"/>
      <c r="N9" s="1127"/>
      <c r="O9" s="1127"/>
      <c r="P9" s="1128"/>
      <c r="Q9" s="1132">
        <v>47</v>
      </c>
      <c r="R9" s="1133"/>
      <c r="S9" s="1133"/>
      <c r="T9" s="1133"/>
      <c r="U9" s="1133"/>
      <c r="V9" s="1133">
        <v>32</v>
      </c>
      <c r="W9" s="1133"/>
      <c r="X9" s="1133"/>
      <c r="Y9" s="1133"/>
      <c r="Z9" s="1133"/>
      <c r="AA9" s="1133">
        <v>15</v>
      </c>
      <c r="AB9" s="1133"/>
      <c r="AC9" s="1133"/>
      <c r="AD9" s="1133"/>
      <c r="AE9" s="1134"/>
      <c r="AF9" s="1108" t="s">
        <v>239</v>
      </c>
      <c r="AG9" s="1109"/>
      <c r="AH9" s="1109"/>
      <c r="AI9" s="1109"/>
      <c r="AJ9" s="1110"/>
      <c r="AK9" s="1174">
        <v>10</v>
      </c>
      <c r="AL9" s="1175"/>
      <c r="AM9" s="1175"/>
      <c r="AN9" s="1175"/>
      <c r="AO9" s="1175"/>
      <c r="AP9" s="1175">
        <v>17</v>
      </c>
      <c r="AQ9" s="1175"/>
      <c r="AR9" s="1175"/>
      <c r="AS9" s="1175"/>
      <c r="AT9" s="1175"/>
      <c r="AU9" s="1172"/>
      <c r="AV9" s="1172"/>
      <c r="AW9" s="1172"/>
      <c r="AX9" s="1172"/>
      <c r="AY9" s="1173"/>
      <c r="AZ9" s="232"/>
      <c r="BA9" s="232"/>
      <c r="BB9" s="232"/>
      <c r="BC9" s="232"/>
      <c r="BD9" s="232"/>
      <c r="BE9" s="233"/>
      <c r="BF9" s="233"/>
      <c r="BG9" s="233"/>
      <c r="BH9" s="233"/>
      <c r="BI9" s="233"/>
      <c r="BJ9" s="233"/>
      <c r="BK9" s="233"/>
      <c r="BL9" s="233"/>
      <c r="BM9" s="233"/>
      <c r="BN9" s="233"/>
      <c r="BO9" s="233"/>
      <c r="BP9" s="233"/>
      <c r="BQ9" s="242">
        <v>3</v>
      </c>
      <c r="BR9" s="243"/>
      <c r="BS9" s="1103" t="s">
        <v>458</v>
      </c>
      <c r="BT9" s="1104"/>
      <c r="BU9" s="1104"/>
      <c r="BV9" s="1104"/>
      <c r="BW9" s="1104"/>
      <c r="BX9" s="1104"/>
      <c r="BY9" s="1104"/>
      <c r="BZ9" s="1104"/>
      <c r="CA9" s="1104"/>
      <c r="CB9" s="1104"/>
      <c r="CC9" s="1104"/>
      <c r="CD9" s="1104"/>
      <c r="CE9" s="1104"/>
      <c r="CF9" s="1104"/>
      <c r="CG9" s="1105"/>
      <c r="CH9" s="1078">
        <v>2</v>
      </c>
      <c r="CI9" s="1079"/>
      <c r="CJ9" s="1079"/>
      <c r="CK9" s="1079"/>
      <c r="CL9" s="1080"/>
      <c r="CM9" s="1078">
        <v>106</v>
      </c>
      <c r="CN9" s="1079"/>
      <c r="CO9" s="1079"/>
      <c r="CP9" s="1079"/>
      <c r="CQ9" s="1080"/>
      <c r="CR9" s="1078">
        <v>80</v>
      </c>
      <c r="CS9" s="1079"/>
      <c r="CT9" s="1079"/>
      <c r="CU9" s="1079"/>
      <c r="CV9" s="1080"/>
      <c r="CW9" s="1078">
        <v>20</v>
      </c>
      <c r="CX9" s="1079"/>
      <c r="CY9" s="1079"/>
      <c r="CZ9" s="1079"/>
      <c r="DA9" s="1080"/>
      <c r="DB9" s="1078" t="s">
        <v>454</v>
      </c>
      <c r="DC9" s="1079"/>
      <c r="DD9" s="1079"/>
      <c r="DE9" s="1079"/>
      <c r="DF9" s="1080"/>
      <c r="DG9" s="1078" t="s">
        <v>454</v>
      </c>
      <c r="DH9" s="1079"/>
      <c r="DI9" s="1079"/>
      <c r="DJ9" s="1079"/>
      <c r="DK9" s="1080"/>
      <c r="DL9" s="1078" t="s">
        <v>454</v>
      </c>
      <c r="DM9" s="1079"/>
      <c r="DN9" s="1079"/>
      <c r="DO9" s="1079"/>
      <c r="DP9" s="1080"/>
      <c r="DQ9" s="1078" t="s">
        <v>454</v>
      </c>
      <c r="DR9" s="1079"/>
      <c r="DS9" s="1079"/>
      <c r="DT9" s="1079"/>
      <c r="DU9" s="1080"/>
      <c r="DV9" s="1081"/>
      <c r="DW9" s="1082"/>
      <c r="DX9" s="1082"/>
      <c r="DY9" s="1082"/>
      <c r="DZ9" s="1083"/>
      <c r="EA9" s="234"/>
    </row>
    <row r="10" spans="1:131" s="235" customFormat="1" ht="26.25" customHeight="1" x14ac:dyDescent="0.15">
      <c r="A10" s="24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4"/>
      <c r="AL10" s="1175"/>
      <c r="AM10" s="1175"/>
      <c r="AN10" s="1175"/>
      <c r="AO10" s="1175"/>
      <c r="AP10" s="1175"/>
      <c r="AQ10" s="1175"/>
      <c r="AR10" s="1175"/>
      <c r="AS10" s="1175"/>
      <c r="AT10" s="1175"/>
      <c r="AU10" s="1172"/>
      <c r="AV10" s="1172"/>
      <c r="AW10" s="1172"/>
      <c r="AX10" s="1172"/>
      <c r="AY10" s="1173"/>
      <c r="AZ10" s="232"/>
      <c r="BA10" s="232"/>
      <c r="BB10" s="232"/>
      <c r="BC10" s="232"/>
      <c r="BD10" s="232"/>
      <c r="BE10" s="233"/>
      <c r="BF10" s="233"/>
      <c r="BG10" s="233"/>
      <c r="BH10" s="233"/>
      <c r="BI10" s="233"/>
      <c r="BJ10" s="233"/>
      <c r="BK10" s="233"/>
      <c r="BL10" s="233"/>
      <c r="BM10" s="233"/>
      <c r="BN10" s="233"/>
      <c r="BO10" s="233"/>
      <c r="BP10" s="233"/>
      <c r="BQ10" s="242">
        <v>4</v>
      </c>
      <c r="BR10" s="243"/>
      <c r="BS10" s="1103" t="s">
        <v>459</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446</v>
      </c>
      <c r="CN10" s="1079"/>
      <c r="CO10" s="1079"/>
      <c r="CP10" s="1079"/>
      <c r="CQ10" s="1080"/>
      <c r="CR10" s="1078">
        <v>371</v>
      </c>
      <c r="CS10" s="1079"/>
      <c r="CT10" s="1079"/>
      <c r="CU10" s="1079"/>
      <c r="CV10" s="1080"/>
      <c r="CW10" s="1078">
        <v>33</v>
      </c>
      <c r="CX10" s="1079"/>
      <c r="CY10" s="1079"/>
      <c r="CZ10" s="1079"/>
      <c r="DA10" s="1080"/>
      <c r="DB10" s="1078" t="s">
        <v>454</v>
      </c>
      <c r="DC10" s="1079"/>
      <c r="DD10" s="1079"/>
      <c r="DE10" s="1079"/>
      <c r="DF10" s="1080"/>
      <c r="DG10" s="1078" t="s">
        <v>454</v>
      </c>
      <c r="DH10" s="1079"/>
      <c r="DI10" s="1079"/>
      <c r="DJ10" s="1079"/>
      <c r="DK10" s="1080"/>
      <c r="DL10" s="1078" t="s">
        <v>454</v>
      </c>
      <c r="DM10" s="1079"/>
      <c r="DN10" s="1079"/>
      <c r="DO10" s="1079"/>
      <c r="DP10" s="1080"/>
      <c r="DQ10" s="1078" t="s">
        <v>454</v>
      </c>
      <c r="DR10" s="1079"/>
      <c r="DS10" s="1079"/>
      <c r="DT10" s="1079"/>
      <c r="DU10" s="1080"/>
      <c r="DV10" s="1081"/>
      <c r="DW10" s="1082"/>
      <c r="DX10" s="1082"/>
      <c r="DY10" s="1082"/>
      <c r="DZ10" s="1083"/>
      <c r="EA10" s="234"/>
    </row>
    <row r="11" spans="1:131" s="235" customFormat="1" ht="26.25" customHeight="1" x14ac:dyDescent="0.15">
      <c r="A11" s="24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4"/>
      <c r="AL11" s="1175"/>
      <c r="AM11" s="1175"/>
      <c r="AN11" s="1175"/>
      <c r="AO11" s="1175"/>
      <c r="AP11" s="1175"/>
      <c r="AQ11" s="1175"/>
      <c r="AR11" s="1175"/>
      <c r="AS11" s="1175"/>
      <c r="AT11" s="1175"/>
      <c r="AU11" s="1172"/>
      <c r="AV11" s="1172"/>
      <c r="AW11" s="1172"/>
      <c r="AX11" s="1172"/>
      <c r="AY11" s="1173"/>
      <c r="AZ11" s="232"/>
      <c r="BA11" s="232"/>
      <c r="BB11" s="232"/>
      <c r="BC11" s="232"/>
      <c r="BD11" s="232"/>
      <c r="BE11" s="233"/>
      <c r="BF11" s="233"/>
      <c r="BG11" s="233"/>
      <c r="BH11" s="233"/>
      <c r="BI11" s="233"/>
      <c r="BJ11" s="233"/>
      <c r="BK11" s="233"/>
      <c r="BL11" s="233"/>
      <c r="BM11" s="233"/>
      <c r="BN11" s="233"/>
      <c r="BO11" s="233"/>
      <c r="BP11" s="233"/>
      <c r="BQ11" s="242">
        <v>5</v>
      </c>
      <c r="BR11" s="243"/>
      <c r="BS11" s="1103" t="s">
        <v>460</v>
      </c>
      <c r="BT11" s="1104"/>
      <c r="BU11" s="1104"/>
      <c r="BV11" s="1104"/>
      <c r="BW11" s="1104"/>
      <c r="BX11" s="1104"/>
      <c r="BY11" s="1104"/>
      <c r="BZ11" s="1104"/>
      <c r="CA11" s="1104"/>
      <c r="CB11" s="1104"/>
      <c r="CC11" s="1104"/>
      <c r="CD11" s="1104"/>
      <c r="CE11" s="1104"/>
      <c r="CF11" s="1104"/>
      <c r="CG11" s="1105"/>
      <c r="CH11" s="1078">
        <v>2</v>
      </c>
      <c r="CI11" s="1079"/>
      <c r="CJ11" s="1079"/>
      <c r="CK11" s="1079"/>
      <c r="CL11" s="1080"/>
      <c r="CM11" s="1078">
        <v>435</v>
      </c>
      <c r="CN11" s="1079"/>
      <c r="CO11" s="1079"/>
      <c r="CP11" s="1079"/>
      <c r="CQ11" s="1080"/>
      <c r="CR11" s="1078">
        <v>100</v>
      </c>
      <c r="CS11" s="1079"/>
      <c r="CT11" s="1079"/>
      <c r="CU11" s="1079"/>
      <c r="CV11" s="1080"/>
      <c r="CW11" s="1078" t="s">
        <v>454</v>
      </c>
      <c r="CX11" s="1079"/>
      <c r="CY11" s="1079"/>
      <c r="CZ11" s="1079"/>
      <c r="DA11" s="1080"/>
      <c r="DB11" s="1078" t="s">
        <v>454</v>
      </c>
      <c r="DC11" s="1079"/>
      <c r="DD11" s="1079"/>
      <c r="DE11" s="1079"/>
      <c r="DF11" s="1080"/>
      <c r="DG11" s="1078" t="s">
        <v>454</v>
      </c>
      <c r="DH11" s="1079"/>
      <c r="DI11" s="1079"/>
      <c r="DJ11" s="1079"/>
      <c r="DK11" s="1080"/>
      <c r="DL11" s="1078" t="s">
        <v>454</v>
      </c>
      <c r="DM11" s="1079"/>
      <c r="DN11" s="1079"/>
      <c r="DO11" s="1079"/>
      <c r="DP11" s="1080"/>
      <c r="DQ11" s="1078" t="s">
        <v>454</v>
      </c>
      <c r="DR11" s="1079"/>
      <c r="DS11" s="1079"/>
      <c r="DT11" s="1079"/>
      <c r="DU11" s="1080"/>
      <c r="DV11" s="1081"/>
      <c r="DW11" s="1082"/>
      <c r="DX11" s="1082"/>
      <c r="DY11" s="1082"/>
      <c r="DZ11" s="1083"/>
      <c r="EA11" s="234"/>
    </row>
    <row r="12" spans="1:131" s="235" customFormat="1" ht="26.25" customHeight="1" x14ac:dyDescent="0.15">
      <c r="A12" s="24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4"/>
      <c r="AL12" s="1175"/>
      <c r="AM12" s="1175"/>
      <c r="AN12" s="1175"/>
      <c r="AO12" s="1175"/>
      <c r="AP12" s="1175"/>
      <c r="AQ12" s="1175"/>
      <c r="AR12" s="1175"/>
      <c r="AS12" s="1175"/>
      <c r="AT12" s="1175"/>
      <c r="AU12" s="1172"/>
      <c r="AV12" s="1172"/>
      <c r="AW12" s="1172"/>
      <c r="AX12" s="1172"/>
      <c r="AY12" s="1173"/>
      <c r="AZ12" s="232"/>
      <c r="BA12" s="232"/>
      <c r="BB12" s="232"/>
      <c r="BC12" s="232"/>
      <c r="BD12" s="232"/>
      <c r="BE12" s="233"/>
      <c r="BF12" s="233"/>
      <c r="BG12" s="233"/>
      <c r="BH12" s="233"/>
      <c r="BI12" s="233"/>
      <c r="BJ12" s="233"/>
      <c r="BK12" s="233"/>
      <c r="BL12" s="233"/>
      <c r="BM12" s="233"/>
      <c r="BN12" s="233"/>
      <c r="BO12" s="233"/>
      <c r="BP12" s="233"/>
      <c r="BQ12" s="242">
        <v>6</v>
      </c>
      <c r="BR12" s="243"/>
      <c r="BS12" s="1103" t="s">
        <v>461</v>
      </c>
      <c r="BT12" s="1104"/>
      <c r="BU12" s="1104"/>
      <c r="BV12" s="1104"/>
      <c r="BW12" s="1104"/>
      <c r="BX12" s="1104"/>
      <c r="BY12" s="1104"/>
      <c r="BZ12" s="1104"/>
      <c r="CA12" s="1104"/>
      <c r="CB12" s="1104"/>
      <c r="CC12" s="1104"/>
      <c r="CD12" s="1104"/>
      <c r="CE12" s="1104"/>
      <c r="CF12" s="1104"/>
      <c r="CG12" s="1105"/>
      <c r="CH12" s="1078">
        <v>25</v>
      </c>
      <c r="CI12" s="1079"/>
      <c r="CJ12" s="1079"/>
      <c r="CK12" s="1079"/>
      <c r="CL12" s="1080"/>
      <c r="CM12" s="1078">
        <v>491</v>
      </c>
      <c r="CN12" s="1079"/>
      <c r="CO12" s="1079"/>
      <c r="CP12" s="1079"/>
      <c r="CQ12" s="1080"/>
      <c r="CR12" s="1078">
        <v>16</v>
      </c>
      <c r="CS12" s="1079"/>
      <c r="CT12" s="1079"/>
      <c r="CU12" s="1079"/>
      <c r="CV12" s="1080"/>
      <c r="CW12" s="1078" t="s">
        <v>454</v>
      </c>
      <c r="CX12" s="1079"/>
      <c r="CY12" s="1079"/>
      <c r="CZ12" s="1079"/>
      <c r="DA12" s="1080"/>
      <c r="DB12" s="1078">
        <v>45</v>
      </c>
      <c r="DC12" s="1079"/>
      <c r="DD12" s="1079"/>
      <c r="DE12" s="1079"/>
      <c r="DF12" s="1080"/>
      <c r="DG12" s="1078" t="s">
        <v>454</v>
      </c>
      <c r="DH12" s="1079"/>
      <c r="DI12" s="1079"/>
      <c r="DJ12" s="1079"/>
      <c r="DK12" s="1080"/>
      <c r="DL12" s="1078" t="s">
        <v>454</v>
      </c>
      <c r="DM12" s="1079"/>
      <c r="DN12" s="1079"/>
      <c r="DO12" s="1079"/>
      <c r="DP12" s="1080"/>
      <c r="DQ12" s="1078" t="s">
        <v>454</v>
      </c>
      <c r="DR12" s="1079"/>
      <c r="DS12" s="1079"/>
      <c r="DT12" s="1079"/>
      <c r="DU12" s="1080"/>
      <c r="DV12" s="1081"/>
      <c r="DW12" s="1082"/>
      <c r="DX12" s="1082"/>
      <c r="DY12" s="1082"/>
      <c r="DZ12" s="1083"/>
      <c r="EA12" s="234"/>
    </row>
    <row r="13" spans="1:131" s="235" customFormat="1" ht="26.25" customHeight="1" x14ac:dyDescent="0.15">
      <c r="A13" s="24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4"/>
      <c r="AL13" s="1175"/>
      <c r="AM13" s="1175"/>
      <c r="AN13" s="1175"/>
      <c r="AO13" s="1175"/>
      <c r="AP13" s="1175"/>
      <c r="AQ13" s="1175"/>
      <c r="AR13" s="1175"/>
      <c r="AS13" s="1175"/>
      <c r="AT13" s="1175"/>
      <c r="AU13" s="1172"/>
      <c r="AV13" s="1172"/>
      <c r="AW13" s="1172"/>
      <c r="AX13" s="1172"/>
      <c r="AY13" s="1173"/>
      <c r="AZ13" s="232"/>
      <c r="BA13" s="232"/>
      <c r="BB13" s="232"/>
      <c r="BC13" s="232"/>
      <c r="BD13" s="232"/>
      <c r="BE13" s="233"/>
      <c r="BF13" s="233"/>
      <c r="BG13" s="233"/>
      <c r="BH13" s="233"/>
      <c r="BI13" s="233"/>
      <c r="BJ13" s="233"/>
      <c r="BK13" s="233"/>
      <c r="BL13" s="233"/>
      <c r="BM13" s="233"/>
      <c r="BN13" s="233"/>
      <c r="BO13" s="233"/>
      <c r="BP13" s="233"/>
      <c r="BQ13" s="242">
        <v>7</v>
      </c>
      <c r="BR13" s="243"/>
      <c r="BS13" s="1103" t="s">
        <v>462</v>
      </c>
      <c r="BT13" s="1104"/>
      <c r="BU13" s="1104"/>
      <c r="BV13" s="1104"/>
      <c r="BW13" s="1104"/>
      <c r="BX13" s="1104"/>
      <c r="BY13" s="1104"/>
      <c r="BZ13" s="1104"/>
      <c r="CA13" s="1104"/>
      <c r="CB13" s="1104"/>
      <c r="CC13" s="1104"/>
      <c r="CD13" s="1104"/>
      <c r="CE13" s="1104"/>
      <c r="CF13" s="1104"/>
      <c r="CG13" s="1105"/>
      <c r="CH13" s="1078">
        <v>0</v>
      </c>
      <c r="CI13" s="1079"/>
      <c r="CJ13" s="1079"/>
      <c r="CK13" s="1079"/>
      <c r="CL13" s="1080"/>
      <c r="CM13" s="1078">
        <v>87</v>
      </c>
      <c r="CN13" s="1079"/>
      <c r="CO13" s="1079"/>
      <c r="CP13" s="1079"/>
      <c r="CQ13" s="1080"/>
      <c r="CR13" s="1078">
        <v>25</v>
      </c>
      <c r="CS13" s="1079"/>
      <c r="CT13" s="1079"/>
      <c r="CU13" s="1079"/>
      <c r="CV13" s="1080"/>
      <c r="CW13" s="1078" t="s">
        <v>454</v>
      </c>
      <c r="CX13" s="1079"/>
      <c r="CY13" s="1079"/>
      <c r="CZ13" s="1079"/>
      <c r="DA13" s="1080"/>
      <c r="DB13" s="1078" t="s">
        <v>454</v>
      </c>
      <c r="DC13" s="1079"/>
      <c r="DD13" s="1079"/>
      <c r="DE13" s="1079"/>
      <c r="DF13" s="1080"/>
      <c r="DG13" s="1078" t="s">
        <v>454</v>
      </c>
      <c r="DH13" s="1079"/>
      <c r="DI13" s="1079"/>
      <c r="DJ13" s="1079"/>
      <c r="DK13" s="1080"/>
      <c r="DL13" s="1078" t="s">
        <v>454</v>
      </c>
      <c r="DM13" s="1079"/>
      <c r="DN13" s="1079"/>
      <c r="DO13" s="1079"/>
      <c r="DP13" s="1080"/>
      <c r="DQ13" s="1078" t="s">
        <v>454</v>
      </c>
      <c r="DR13" s="1079"/>
      <c r="DS13" s="1079"/>
      <c r="DT13" s="1079"/>
      <c r="DU13" s="1080"/>
      <c r="DV13" s="1081"/>
      <c r="DW13" s="1082"/>
      <c r="DX13" s="1082"/>
      <c r="DY13" s="1082"/>
      <c r="DZ13" s="1083"/>
      <c r="EA13" s="234"/>
    </row>
    <row r="14" spans="1:131" s="235" customFormat="1" ht="26.25" customHeight="1" x14ac:dyDescent="0.15">
      <c r="A14" s="24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4"/>
      <c r="AL14" s="1175"/>
      <c r="AM14" s="1175"/>
      <c r="AN14" s="1175"/>
      <c r="AO14" s="1175"/>
      <c r="AP14" s="1175"/>
      <c r="AQ14" s="1175"/>
      <c r="AR14" s="1175"/>
      <c r="AS14" s="1175"/>
      <c r="AT14" s="1175"/>
      <c r="AU14" s="1172"/>
      <c r="AV14" s="1172"/>
      <c r="AW14" s="1172"/>
      <c r="AX14" s="1172"/>
      <c r="AY14" s="1173"/>
      <c r="AZ14" s="232"/>
      <c r="BA14" s="232"/>
      <c r="BB14" s="232"/>
      <c r="BC14" s="232"/>
      <c r="BD14" s="232"/>
      <c r="BE14" s="233"/>
      <c r="BF14" s="233"/>
      <c r="BG14" s="233"/>
      <c r="BH14" s="233"/>
      <c r="BI14" s="233"/>
      <c r="BJ14" s="233"/>
      <c r="BK14" s="233"/>
      <c r="BL14" s="233"/>
      <c r="BM14" s="233"/>
      <c r="BN14" s="233"/>
      <c r="BO14" s="233"/>
      <c r="BP14" s="233"/>
      <c r="BQ14" s="242">
        <v>8</v>
      </c>
      <c r="BR14" s="243"/>
      <c r="BS14" s="1103" t="s">
        <v>463</v>
      </c>
      <c r="BT14" s="1104"/>
      <c r="BU14" s="1104"/>
      <c r="BV14" s="1104"/>
      <c r="BW14" s="1104"/>
      <c r="BX14" s="1104"/>
      <c r="BY14" s="1104"/>
      <c r="BZ14" s="1104"/>
      <c r="CA14" s="1104"/>
      <c r="CB14" s="1104"/>
      <c r="CC14" s="1104"/>
      <c r="CD14" s="1104"/>
      <c r="CE14" s="1104"/>
      <c r="CF14" s="1104"/>
      <c r="CG14" s="1105"/>
      <c r="CH14" s="1078">
        <v>25</v>
      </c>
      <c r="CI14" s="1079"/>
      <c r="CJ14" s="1079"/>
      <c r="CK14" s="1079"/>
      <c r="CL14" s="1080"/>
      <c r="CM14" s="1078">
        <v>507</v>
      </c>
      <c r="CN14" s="1079"/>
      <c r="CO14" s="1079"/>
      <c r="CP14" s="1079"/>
      <c r="CQ14" s="1080"/>
      <c r="CR14" s="1078">
        <v>5</v>
      </c>
      <c r="CS14" s="1079"/>
      <c r="CT14" s="1079"/>
      <c r="CU14" s="1079"/>
      <c r="CV14" s="1080"/>
      <c r="CW14" s="1078" t="s">
        <v>465</v>
      </c>
      <c r="CX14" s="1079"/>
      <c r="CY14" s="1079"/>
      <c r="CZ14" s="1079"/>
      <c r="DA14" s="1080"/>
      <c r="DB14" s="1078" t="s">
        <v>454</v>
      </c>
      <c r="DC14" s="1079"/>
      <c r="DD14" s="1079"/>
      <c r="DE14" s="1079"/>
      <c r="DF14" s="1080"/>
      <c r="DG14" s="1078" t="s">
        <v>454</v>
      </c>
      <c r="DH14" s="1079"/>
      <c r="DI14" s="1079"/>
      <c r="DJ14" s="1079"/>
      <c r="DK14" s="1080"/>
      <c r="DL14" s="1078" t="s">
        <v>454</v>
      </c>
      <c r="DM14" s="1079"/>
      <c r="DN14" s="1079"/>
      <c r="DO14" s="1079"/>
      <c r="DP14" s="1080"/>
      <c r="DQ14" s="1078" t="s">
        <v>454</v>
      </c>
      <c r="DR14" s="1079"/>
      <c r="DS14" s="1079"/>
      <c r="DT14" s="1079"/>
      <c r="DU14" s="1080"/>
      <c r="DV14" s="1081"/>
      <c r="DW14" s="1082"/>
      <c r="DX14" s="1082"/>
      <c r="DY14" s="1082"/>
      <c r="DZ14" s="1083"/>
      <c r="EA14" s="234"/>
    </row>
    <row r="15" spans="1:131" s="235" customFormat="1" ht="26.25" customHeight="1" x14ac:dyDescent="0.15">
      <c r="A15" s="24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4"/>
      <c r="AL15" s="1175"/>
      <c r="AM15" s="1175"/>
      <c r="AN15" s="1175"/>
      <c r="AO15" s="1175"/>
      <c r="AP15" s="1175"/>
      <c r="AQ15" s="1175"/>
      <c r="AR15" s="1175"/>
      <c r="AS15" s="1175"/>
      <c r="AT15" s="1175"/>
      <c r="AU15" s="1172"/>
      <c r="AV15" s="1172"/>
      <c r="AW15" s="1172"/>
      <c r="AX15" s="1172"/>
      <c r="AY15" s="1173"/>
      <c r="AZ15" s="232"/>
      <c r="BA15" s="232"/>
      <c r="BB15" s="232"/>
      <c r="BC15" s="232"/>
      <c r="BD15" s="232"/>
      <c r="BE15" s="233"/>
      <c r="BF15" s="233"/>
      <c r="BG15" s="233"/>
      <c r="BH15" s="233"/>
      <c r="BI15" s="233"/>
      <c r="BJ15" s="233"/>
      <c r="BK15" s="233"/>
      <c r="BL15" s="233"/>
      <c r="BM15" s="233"/>
      <c r="BN15" s="233"/>
      <c r="BO15" s="233"/>
      <c r="BP15" s="233"/>
      <c r="BQ15" s="242">
        <v>9</v>
      </c>
      <c r="BR15" s="243"/>
      <c r="BS15" s="1103" t="s">
        <v>464</v>
      </c>
      <c r="BT15" s="1104"/>
      <c r="BU15" s="1104"/>
      <c r="BV15" s="1104"/>
      <c r="BW15" s="1104"/>
      <c r="BX15" s="1104"/>
      <c r="BY15" s="1104"/>
      <c r="BZ15" s="1104"/>
      <c r="CA15" s="1104"/>
      <c r="CB15" s="1104"/>
      <c r="CC15" s="1104"/>
      <c r="CD15" s="1104"/>
      <c r="CE15" s="1104"/>
      <c r="CF15" s="1104"/>
      <c r="CG15" s="1105"/>
      <c r="CH15" s="1078">
        <v>-627</v>
      </c>
      <c r="CI15" s="1079"/>
      <c r="CJ15" s="1079"/>
      <c r="CK15" s="1079"/>
      <c r="CL15" s="1080"/>
      <c r="CM15" s="1078">
        <v>13198</v>
      </c>
      <c r="CN15" s="1079"/>
      <c r="CO15" s="1079"/>
      <c r="CP15" s="1079"/>
      <c r="CQ15" s="1080"/>
      <c r="CR15" s="1078">
        <v>520</v>
      </c>
      <c r="CS15" s="1079"/>
      <c r="CT15" s="1079"/>
      <c r="CU15" s="1079"/>
      <c r="CV15" s="1080"/>
      <c r="CW15" s="1078">
        <v>40</v>
      </c>
      <c r="CX15" s="1079"/>
      <c r="CY15" s="1079"/>
      <c r="CZ15" s="1079"/>
      <c r="DA15" s="1080"/>
      <c r="DB15" s="1078">
        <v>1463</v>
      </c>
      <c r="DC15" s="1079"/>
      <c r="DD15" s="1079"/>
      <c r="DE15" s="1079"/>
      <c r="DF15" s="1080"/>
      <c r="DG15" s="1078" t="s">
        <v>472</v>
      </c>
      <c r="DH15" s="1079"/>
      <c r="DI15" s="1079"/>
      <c r="DJ15" s="1079"/>
      <c r="DK15" s="1080"/>
      <c r="DL15" s="1078" t="s">
        <v>454</v>
      </c>
      <c r="DM15" s="1079"/>
      <c r="DN15" s="1079"/>
      <c r="DO15" s="1079"/>
      <c r="DP15" s="1080"/>
      <c r="DQ15" s="1078" t="s">
        <v>472</v>
      </c>
      <c r="DR15" s="1079"/>
      <c r="DS15" s="1079"/>
      <c r="DT15" s="1079"/>
      <c r="DU15" s="1080"/>
      <c r="DV15" s="1081"/>
      <c r="DW15" s="1082"/>
      <c r="DX15" s="1082"/>
      <c r="DY15" s="1082"/>
      <c r="DZ15" s="1083"/>
      <c r="EA15" s="234"/>
    </row>
    <row r="16" spans="1:131" s="235" customFormat="1" ht="26.25" customHeight="1" x14ac:dyDescent="0.15">
      <c r="A16" s="24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4"/>
      <c r="AL16" s="1175"/>
      <c r="AM16" s="1175"/>
      <c r="AN16" s="1175"/>
      <c r="AO16" s="1175"/>
      <c r="AP16" s="1175"/>
      <c r="AQ16" s="1175"/>
      <c r="AR16" s="1175"/>
      <c r="AS16" s="1175"/>
      <c r="AT16" s="1175"/>
      <c r="AU16" s="1172"/>
      <c r="AV16" s="1172"/>
      <c r="AW16" s="1172"/>
      <c r="AX16" s="1172"/>
      <c r="AY16" s="1173"/>
      <c r="AZ16" s="232"/>
      <c r="BA16" s="232"/>
      <c r="BB16" s="232"/>
      <c r="BC16" s="232"/>
      <c r="BD16" s="232"/>
      <c r="BE16" s="233"/>
      <c r="BF16" s="233"/>
      <c r="BG16" s="233"/>
      <c r="BH16" s="233"/>
      <c r="BI16" s="233"/>
      <c r="BJ16" s="233"/>
      <c r="BK16" s="233"/>
      <c r="BL16" s="233"/>
      <c r="BM16" s="233"/>
      <c r="BN16" s="233"/>
      <c r="BO16" s="233"/>
      <c r="BP16" s="233"/>
      <c r="BQ16" s="242">
        <v>10</v>
      </c>
      <c r="BR16" s="24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34"/>
    </row>
    <row r="17" spans="1:131" s="235" customFormat="1" ht="26.25" customHeight="1" x14ac:dyDescent="0.15">
      <c r="A17" s="24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4"/>
      <c r="AL17" s="1175"/>
      <c r="AM17" s="1175"/>
      <c r="AN17" s="1175"/>
      <c r="AO17" s="1175"/>
      <c r="AP17" s="1175"/>
      <c r="AQ17" s="1175"/>
      <c r="AR17" s="1175"/>
      <c r="AS17" s="1175"/>
      <c r="AT17" s="1175"/>
      <c r="AU17" s="1172"/>
      <c r="AV17" s="1172"/>
      <c r="AW17" s="1172"/>
      <c r="AX17" s="1172"/>
      <c r="AY17" s="1173"/>
      <c r="AZ17" s="232"/>
      <c r="BA17" s="232"/>
      <c r="BB17" s="232"/>
      <c r="BC17" s="232"/>
      <c r="BD17" s="232"/>
      <c r="BE17" s="233"/>
      <c r="BF17" s="233"/>
      <c r="BG17" s="233"/>
      <c r="BH17" s="233"/>
      <c r="BI17" s="233"/>
      <c r="BJ17" s="233"/>
      <c r="BK17" s="233"/>
      <c r="BL17" s="233"/>
      <c r="BM17" s="233"/>
      <c r="BN17" s="233"/>
      <c r="BO17" s="233"/>
      <c r="BP17" s="233"/>
      <c r="BQ17" s="242">
        <v>11</v>
      </c>
      <c r="BR17" s="24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34"/>
    </row>
    <row r="18" spans="1:131" s="235" customFormat="1" ht="26.25" customHeight="1" x14ac:dyDescent="0.15">
      <c r="A18" s="24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4"/>
      <c r="AL18" s="1175"/>
      <c r="AM18" s="1175"/>
      <c r="AN18" s="1175"/>
      <c r="AO18" s="1175"/>
      <c r="AP18" s="1175"/>
      <c r="AQ18" s="1175"/>
      <c r="AR18" s="1175"/>
      <c r="AS18" s="1175"/>
      <c r="AT18" s="1175"/>
      <c r="AU18" s="1172"/>
      <c r="AV18" s="1172"/>
      <c r="AW18" s="1172"/>
      <c r="AX18" s="1172"/>
      <c r="AY18" s="1173"/>
      <c r="AZ18" s="232"/>
      <c r="BA18" s="232"/>
      <c r="BB18" s="232"/>
      <c r="BC18" s="232"/>
      <c r="BD18" s="232"/>
      <c r="BE18" s="233"/>
      <c r="BF18" s="233"/>
      <c r="BG18" s="233"/>
      <c r="BH18" s="233"/>
      <c r="BI18" s="233"/>
      <c r="BJ18" s="233"/>
      <c r="BK18" s="233"/>
      <c r="BL18" s="233"/>
      <c r="BM18" s="233"/>
      <c r="BN18" s="233"/>
      <c r="BO18" s="233"/>
      <c r="BP18" s="233"/>
      <c r="BQ18" s="242">
        <v>12</v>
      </c>
      <c r="BR18" s="24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34"/>
    </row>
    <row r="19" spans="1:131" s="235" customFormat="1" ht="26.25" customHeight="1" x14ac:dyDescent="0.15">
      <c r="A19" s="24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4"/>
      <c r="AL19" s="1175"/>
      <c r="AM19" s="1175"/>
      <c r="AN19" s="1175"/>
      <c r="AO19" s="1175"/>
      <c r="AP19" s="1175"/>
      <c r="AQ19" s="1175"/>
      <c r="AR19" s="1175"/>
      <c r="AS19" s="1175"/>
      <c r="AT19" s="1175"/>
      <c r="AU19" s="1172"/>
      <c r="AV19" s="1172"/>
      <c r="AW19" s="1172"/>
      <c r="AX19" s="1172"/>
      <c r="AY19" s="1173"/>
      <c r="AZ19" s="232"/>
      <c r="BA19" s="232"/>
      <c r="BB19" s="232"/>
      <c r="BC19" s="232"/>
      <c r="BD19" s="232"/>
      <c r="BE19" s="233"/>
      <c r="BF19" s="233"/>
      <c r="BG19" s="233"/>
      <c r="BH19" s="233"/>
      <c r="BI19" s="233"/>
      <c r="BJ19" s="233"/>
      <c r="BK19" s="233"/>
      <c r="BL19" s="233"/>
      <c r="BM19" s="233"/>
      <c r="BN19" s="233"/>
      <c r="BO19" s="233"/>
      <c r="BP19" s="233"/>
      <c r="BQ19" s="242">
        <v>13</v>
      </c>
      <c r="BR19" s="24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34"/>
    </row>
    <row r="20" spans="1:131" s="235" customFormat="1" ht="26.25" customHeight="1" x14ac:dyDescent="0.15">
      <c r="A20" s="24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4"/>
      <c r="AL20" s="1175"/>
      <c r="AM20" s="1175"/>
      <c r="AN20" s="1175"/>
      <c r="AO20" s="1175"/>
      <c r="AP20" s="1175"/>
      <c r="AQ20" s="1175"/>
      <c r="AR20" s="1175"/>
      <c r="AS20" s="1175"/>
      <c r="AT20" s="1175"/>
      <c r="AU20" s="1172"/>
      <c r="AV20" s="1172"/>
      <c r="AW20" s="1172"/>
      <c r="AX20" s="1172"/>
      <c r="AY20" s="1173"/>
      <c r="AZ20" s="232"/>
      <c r="BA20" s="232"/>
      <c r="BB20" s="232"/>
      <c r="BC20" s="232"/>
      <c r="BD20" s="232"/>
      <c r="BE20" s="233"/>
      <c r="BF20" s="233"/>
      <c r="BG20" s="233"/>
      <c r="BH20" s="233"/>
      <c r="BI20" s="233"/>
      <c r="BJ20" s="233"/>
      <c r="BK20" s="233"/>
      <c r="BL20" s="233"/>
      <c r="BM20" s="233"/>
      <c r="BN20" s="233"/>
      <c r="BO20" s="233"/>
      <c r="BP20" s="233"/>
      <c r="BQ20" s="242">
        <v>14</v>
      </c>
      <c r="BR20" s="24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34"/>
    </row>
    <row r="21" spans="1:131" s="235" customFormat="1" ht="26.25" customHeight="1" thickBot="1" x14ac:dyDescent="0.2">
      <c r="A21" s="24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4"/>
      <c r="AL21" s="1175"/>
      <c r="AM21" s="1175"/>
      <c r="AN21" s="1175"/>
      <c r="AO21" s="1175"/>
      <c r="AP21" s="1175"/>
      <c r="AQ21" s="1175"/>
      <c r="AR21" s="1175"/>
      <c r="AS21" s="1175"/>
      <c r="AT21" s="1175"/>
      <c r="AU21" s="1172"/>
      <c r="AV21" s="1172"/>
      <c r="AW21" s="1172"/>
      <c r="AX21" s="1172"/>
      <c r="AY21" s="1173"/>
      <c r="AZ21" s="232"/>
      <c r="BA21" s="232"/>
      <c r="BB21" s="232"/>
      <c r="BC21" s="232"/>
      <c r="BD21" s="232"/>
      <c r="BE21" s="233"/>
      <c r="BF21" s="233"/>
      <c r="BG21" s="233"/>
      <c r="BH21" s="233"/>
      <c r="BI21" s="233"/>
      <c r="BJ21" s="233"/>
      <c r="BK21" s="233"/>
      <c r="BL21" s="233"/>
      <c r="BM21" s="233"/>
      <c r="BN21" s="233"/>
      <c r="BO21" s="233"/>
      <c r="BP21" s="233"/>
      <c r="BQ21" s="242">
        <v>15</v>
      </c>
      <c r="BR21" s="24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34"/>
    </row>
    <row r="22" spans="1:131" s="235" customFormat="1" ht="26.25" customHeight="1" x14ac:dyDescent="0.15">
      <c r="A22" s="241">
        <v>16</v>
      </c>
      <c r="B22" s="1126"/>
      <c r="C22" s="1127"/>
      <c r="D22" s="1127"/>
      <c r="E22" s="1127"/>
      <c r="F22" s="1127"/>
      <c r="G22" s="1127"/>
      <c r="H22" s="1127"/>
      <c r="I22" s="1127"/>
      <c r="J22" s="1127"/>
      <c r="K22" s="1127"/>
      <c r="L22" s="1127"/>
      <c r="M22" s="1127"/>
      <c r="N22" s="1127"/>
      <c r="O22" s="1127"/>
      <c r="P22" s="1128"/>
      <c r="Q22" s="1169"/>
      <c r="R22" s="1170"/>
      <c r="S22" s="1170"/>
      <c r="T22" s="1170"/>
      <c r="U22" s="1170"/>
      <c r="V22" s="1170"/>
      <c r="W22" s="1170"/>
      <c r="X22" s="1170"/>
      <c r="Y22" s="1170"/>
      <c r="Z22" s="1170"/>
      <c r="AA22" s="1170"/>
      <c r="AB22" s="1170"/>
      <c r="AC22" s="1170"/>
      <c r="AD22" s="1170"/>
      <c r="AE22" s="1171"/>
      <c r="AF22" s="1108"/>
      <c r="AG22" s="1109"/>
      <c r="AH22" s="1109"/>
      <c r="AI22" s="1109"/>
      <c r="AJ22" s="1110"/>
      <c r="AK22" s="1165"/>
      <c r="AL22" s="1166"/>
      <c r="AM22" s="1166"/>
      <c r="AN22" s="1166"/>
      <c r="AO22" s="1166"/>
      <c r="AP22" s="1166"/>
      <c r="AQ22" s="1166"/>
      <c r="AR22" s="1166"/>
      <c r="AS22" s="1166"/>
      <c r="AT22" s="1166"/>
      <c r="AU22" s="1167"/>
      <c r="AV22" s="1167"/>
      <c r="AW22" s="1167"/>
      <c r="AX22" s="1167"/>
      <c r="AY22" s="1168"/>
      <c r="AZ22" s="1124" t="s">
        <v>240</v>
      </c>
      <c r="BA22" s="1124"/>
      <c r="BB22" s="1124"/>
      <c r="BC22" s="1124"/>
      <c r="BD22" s="1125"/>
      <c r="BE22" s="233"/>
      <c r="BF22" s="233"/>
      <c r="BG22" s="233"/>
      <c r="BH22" s="233"/>
      <c r="BI22" s="233"/>
      <c r="BJ22" s="233"/>
      <c r="BK22" s="233"/>
      <c r="BL22" s="233"/>
      <c r="BM22" s="233"/>
      <c r="BN22" s="233"/>
      <c r="BO22" s="233"/>
      <c r="BP22" s="233"/>
      <c r="BQ22" s="242">
        <v>16</v>
      </c>
      <c r="BR22" s="24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34"/>
    </row>
    <row r="23" spans="1:131" s="235" customFormat="1" ht="26.25" customHeight="1" thickBot="1" x14ac:dyDescent="0.2">
      <c r="A23" s="244" t="s">
        <v>241</v>
      </c>
      <c r="B23" s="1033" t="s">
        <v>242</v>
      </c>
      <c r="C23" s="1034"/>
      <c r="D23" s="1034"/>
      <c r="E23" s="1034"/>
      <c r="F23" s="1034"/>
      <c r="G23" s="1034"/>
      <c r="H23" s="1034"/>
      <c r="I23" s="1034"/>
      <c r="J23" s="1034"/>
      <c r="K23" s="1034"/>
      <c r="L23" s="1034"/>
      <c r="M23" s="1034"/>
      <c r="N23" s="1034"/>
      <c r="O23" s="1034"/>
      <c r="P23" s="1035"/>
      <c r="Q23" s="1156">
        <v>103002</v>
      </c>
      <c r="R23" s="1157"/>
      <c r="S23" s="1157"/>
      <c r="T23" s="1157"/>
      <c r="U23" s="1157"/>
      <c r="V23" s="1157">
        <v>102133</v>
      </c>
      <c r="W23" s="1157"/>
      <c r="X23" s="1157"/>
      <c r="Y23" s="1157"/>
      <c r="Z23" s="1157"/>
      <c r="AA23" s="1157">
        <v>869</v>
      </c>
      <c r="AB23" s="1157"/>
      <c r="AC23" s="1157"/>
      <c r="AD23" s="1157"/>
      <c r="AE23" s="1158"/>
      <c r="AF23" s="1159">
        <v>747</v>
      </c>
      <c r="AG23" s="1157"/>
      <c r="AH23" s="1157"/>
      <c r="AI23" s="1157"/>
      <c r="AJ23" s="1160"/>
      <c r="AK23" s="1161"/>
      <c r="AL23" s="1162"/>
      <c r="AM23" s="1162"/>
      <c r="AN23" s="1162"/>
      <c r="AO23" s="1162"/>
      <c r="AP23" s="1157">
        <v>97576</v>
      </c>
      <c r="AQ23" s="1157"/>
      <c r="AR23" s="1157"/>
      <c r="AS23" s="1157"/>
      <c r="AT23" s="1157"/>
      <c r="AU23" s="1163"/>
      <c r="AV23" s="1163"/>
      <c r="AW23" s="1163"/>
      <c r="AX23" s="1163"/>
      <c r="AY23" s="1164"/>
      <c r="AZ23" s="1153" t="s">
        <v>243</v>
      </c>
      <c r="BA23" s="1154"/>
      <c r="BB23" s="1154"/>
      <c r="BC23" s="1154"/>
      <c r="BD23" s="1155"/>
      <c r="BE23" s="233"/>
      <c r="BF23" s="233"/>
      <c r="BG23" s="233"/>
      <c r="BH23" s="233"/>
      <c r="BI23" s="233"/>
      <c r="BJ23" s="233"/>
      <c r="BK23" s="233"/>
      <c r="BL23" s="233"/>
      <c r="BM23" s="233"/>
      <c r="BN23" s="233"/>
      <c r="BO23" s="233"/>
      <c r="BP23" s="233"/>
      <c r="BQ23" s="242">
        <v>17</v>
      </c>
      <c r="BR23" s="24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34"/>
    </row>
    <row r="24" spans="1:131" s="235" customFormat="1" ht="26.25" customHeight="1" x14ac:dyDescent="0.15">
      <c r="A24" s="1152" t="s">
        <v>244</v>
      </c>
      <c r="B24" s="1152"/>
      <c r="C24" s="1152"/>
      <c r="D24" s="1152"/>
      <c r="E24" s="1152"/>
      <c r="F24" s="1152"/>
      <c r="G24" s="1152"/>
      <c r="H24" s="1152"/>
      <c r="I24" s="1152"/>
      <c r="J24" s="1152"/>
      <c r="K24" s="1152"/>
      <c r="L24" s="1152"/>
      <c r="M24" s="1152"/>
      <c r="N24" s="1152"/>
      <c r="O24" s="1152"/>
      <c r="P24" s="1152"/>
      <c r="Q24" s="1152"/>
      <c r="R24" s="1152"/>
      <c r="S24" s="1152"/>
      <c r="T24" s="1152"/>
      <c r="U24" s="1152"/>
      <c r="V24" s="1152"/>
      <c r="W24" s="1152"/>
      <c r="X24" s="1152"/>
      <c r="Y24" s="1152"/>
      <c r="Z24" s="1152"/>
      <c r="AA24" s="1152"/>
      <c r="AB24" s="1152"/>
      <c r="AC24" s="1152"/>
      <c r="AD24" s="1152"/>
      <c r="AE24" s="1152"/>
      <c r="AF24" s="1152"/>
      <c r="AG24" s="1152"/>
      <c r="AH24" s="1152"/>
      <c r="AI24" s="1152"/>
      <c r="AJ24" s="1152"/>
      <c r="AK24" s="1152"/>
      <c r="AL24" s="1152"/>
      <c r="AM24" s="1152"/>
      <c r="AN24" s="1152"/>
      <c r="AO24" s="1152"/>
      <c r="AP24" s="1152"/>
      <c r="AQ24" s="1152"/>
      <c r="AR24" s="1152"/>
      <c r="AS24" s="1152"/>
      <c r="AT24" s="1152"/>
      <c r="AU24" s="1152"/>
      <c r="AV24" s="1152"/>
      <c r="AW24" s="1152"/>
      <c r="AX24" s="1152"/>
      <c r="AY24" s="1152"/>
      <c r="AZ24" s="232"/>
      <c r="BA24" s="232"/>
      <c r="BB24" s="232"/>
      <c r="BC24" s="232"/>
      <c r="BD24" s="232"/>
      <c r="BE24" s="233"/>
      <c r="BF24" s="233"/>
      <c r="BG24" s="233"/>
      <c r="BH24" s="233"/>
      <c r="BI24" s="233"/>
      <c r="BJ24" s="233"/>
      <c r="BK24" s="233"/>
      <c r="BL24" s="233"/>
      <c r="BM24" s="233"/>
      <c r="BN24" s="233"/>
      <c r="BO24" s="233"/>
      <c r="BP24" s="233"/>
      <c r="BQ24" s="242">
        <v>18</v>
      </c>
      <c r="BR24" s="24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34"/>
    </row>
    <row r="25" spans="1:131" s="227" customFormat="1" ht="26.25" customHeight="1" thickBot="1" x14ac:dyDescent="0.2">
      <c r="A25" s="1151" t="s">
        <v>245</v>
      </c>
      <c r="B25" s="1151"/>
      <c r="C25" s="1151"/>
      <c r="D25" s="1151"/>
      <c r="E25" s="1151"/>
      <c r="F25" s="1151"/>
      <c r="G25" s="1151"/>
      <c r="H25" s="1151"/>
      <c r="I25" s="1151"/>
      <c r="J25" s="1151"/>
      <c r="K25" s="1151"/>
      <c r="L25" s="1151"/>
      <c r="M25" s="1151"/>
      <c r="N25" s="1151"/>
      <c r="O25" s="1151"/>
      <c r="P25" s="1151"/>
      <c r="Q25" s="1151"/>
      <c r="R25" s="1151"/>
      <c r="S25" s="1151"/>
      <c r="T25" s="1151"/>
      <c r="U25" s="1151"/>
      <c r="V25" s="1151"/>
      <c r="W25" s="1151"/>
      <c r="X25" s="1151"/>
      <c r="Y25" s="1151"/>
      <c r="Z25" s="1151"/>
      <c r="AA25" s="1151"/>
      <c r="AB25" s="1151"/>
      <c r="AC25" s="1151"/>
      <c r="AD25" s="1151"/>
      <c r="AE25" s="1151"/>
      <c r="AF25" s="1151"/>
      <c r="AG25" s="1151"/>
      <c r="AH25" s="1151"/>
      <c r="AI25" s="1151"/>
      <c r="AJ25" s="1151"/>
      <c r="AK25" s="1151"/>
      <c r="AL25" s="1151"/>
      <c r="AM25" s="1151"/>
      <c r="AN25" s="1151"/>
      <c r="AO25" s="1151"/>
      <c r="AP25" s="1151"/>
      <c r="AQ25" s="1151"/>
      <c r="AR25" s="1151"/>
      <c r="AS25" s="1151"/>
      <c r="AT25" s="1151"/>
      <c r="AU25" s="1151"/>
      <c r="AV25" s="1151"/>
      <c r="AW25" s="1151"/>
      <c r="AX25" s="1151"/>
      <c r="AY25" s="1151"/>
      <c r="AZ25" s="1151"/>
      <c r="BA25" s="1151"/>
      <c r="BB25" s="1151"/>
      <c r="BC25" s="1151"/>
      <c r="BD25" s="1151"/>
      <c r="BE25" s="1151"/>
      <c r="BF25" s="1151"/>
      <c r="BG25" s="1151"/>
      <c r="BH25" s="1151"/>
      <c r="BI25" s="1151"/>
      <c r="BJ25" s="232"/>
      <c r="BK25" s="232"/>
      <c r="BL25" s="232"/>
      <c r="BM25" s="232"/>
      <c r="BN25" s="232"/>
      <c r="BO25" s="245"/>
      <c r="BP25" s="245"/>
      <c r="BQ25" s="242">
        <v>19</v>
      </c>
      <c r="BR25" s="24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26"/>
    </row>
    <row r="26" spans="1:131" s="227" customFormat="1" ht="26.25" customHeight="1" x14ac:dyDescent="0.15">
      <c r="A26" s="1084" t="s">
        <v>218</v>
      </c>
      <c r="B26" s="1085"/>
      <c r="C26" s="1085"/>
      <c r="D26" s="1085"/>
      <c r="E26" s="1085"/>
      <c r="F26" s="1085"/>
      <c r="G26" s="1085"/>
      <c r="H26" s="1085"/>
      <c r="I26" s="1085"/>
      <c r="J26" s="1085"/>
      <c r="K26" s="1085"/>
      <c r="L26" s="1085"/>
      <c r="M26" s="1085"/>
      <c r="N26" s="1085"/>
      <c r="O26" s="1085"/>
      <c r="P26" s="1086"/>
      <c r="Q26" s="1090" t="s">
        <v>246</v>
      </c>
      <c r="R26" s="1091"/>
      <c r="S26" s="1091"/>
      <c r="T26" s="1091"/>
      <c r="U26" s="1092"/>
      <c r="V26" s="1090" t="s">
        <v>247</v>
      </c>
      <c r="W26" s="1091"/>
      <c r="X26" s="1091"/>
      <c r="Y26" s="1091"/>
      <c r="Z26" s="1092"/>
      <c r="AA26" s="1090" t="s">
        <v>248</v>
      </c>
      <c r="AB26" s="1091"/>
      <c r="AC26" s="1091"/>
      <c r="AD26" s="1091"/>
      <c r="AE26" s="1091"/>
      <c r="AF26" s="1147" t="s">
        <v>249</v>
      </c>
      <c r="AG26" s="1097"/>
      <c r="AH26" s="1097"/>
      <c r="AI26" s="1097"/>
      <c r="AJ26" s="1148"/>
      <c r="AK26" s="1091" t="s">
        <v>250</v>
      </c>
      <c r="AL26" s="1091"/>
      <c r="AM26" s="1091"/>
      <c r="AN26" s="1091"/>
      <c r="AO26" s="1092"/>
      <c r="AP26" s="1090" t="s">
        <v>251</v>
      </c>
      <c r="AQ26" s="1091"/>
      <c r="AR26" s="1091"/>
      <c r="AS26" s="1091"/>
      <c r="AT26" s="1092"/>
      <c r="AU26" s="1090" t="s">
        <v>252</v>
      </c>
      <c r="AV26" s="1091"/>
      <c r="AW26" s="1091"/>
      <c r="AX26" s="1091"/>
      <c r="AY26" s="1092"/>
      <c r="AZ26" s="1090" t="s">
        <v>253</v>
      </c>
      <c r="BA26" s="1091"/>
      <c r="BB26" s="1091"/>
      <c r="BC26" s="1091"/>
      <c r="BD26" s="1092"/>
      <c r="BE26" s="1090" t="s">
        <v>225</v>
      </c>
      <c r="BF26" s="1091"/>
      <c r="BG26" s="1091"/>
      <c r="BH26" s="1091"/>
      <c r="BI26" s="1106"/>
      <c r="BJ26" s="232"/>
      <c r="BK26" s="232"/>
      <c r="BL26" s="232"/>
      <c r="BM26" s="232"/>
      <c r="BN26" s="232"/>
      <c r="BO26" s="245"/>
      <c r="BP26" s="245"/>
      <c r="BQ26" s="242">
        <v>20</v>
      </c>
      <c r="BR26" s="24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26"/>
    </row>
    <row r="27" spans="1:131" s="22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49"/>
      <c r="AG27" s="1100"/>
      <c r="AH27" s="1100"/>
      <c r="AI27" s="1100"/>
      <c r="AJ27" s="1150"/>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32"/>
      <c r="BK27" s="232"/>
      <c r="BL27" s="232"/>
      <c r="BM27" s="232"/>
      <c r="BN27" s="232"/>
      <c r="BO27" s="245"/>
      <c r="BP27" s="245"/>
      <c r="BQ27" s="242">
        <v>21</v>
      </c>
      <c r="BR27" s="24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26"/>
    </row>
    <row r="28" spans="1:131" s="227" customFormat="1" ht="26.25" customHeight="1" thickTop="1" x14ac:dyDescent="0.15">
      <c r="A28" s="246">
        <v>1</v>
      </c>
      <c r="B28" s="1138" t="s">
        <v>254</v>
      </c>
      <c r="C28" s="1139"/>
      <c r="D28" s="1139"/>
      <c r="E28" s="1139"/>
      <c r="F28" s="1139"/>
      <c r="G28" s="1139"/>
      <c r="H28" s="1139"/>
      <c r="I28" s="1139"/>
      <c r="J28" s="1139"/>
      <c r="K28" s="1139"/>
      <c r="L28" s="1139"/>
      <c r="M28" s="1139"/>
      <c r="N28" s="1139"/>
      <c r="O28" s="1139"/>
      <c r="P28" s="1140"/>
      <c r="Q28" s="1141">
        <v>31156</v>
      </c>
      <c r="R28" s="1142"/>
      <c r="S28" s="1142"/>
      <c r="T28" s="1142"/>
      <c r="U28" s="1142"/>
      <c r="V28" s="1142">
        <v>30721</v>
      </c>
      <c r="W28" s="1142"/>
      <c r="X28" s="1142"/>
      <c r="Y28" s="1142"/>
      <c r="Z28" s="1142"/>
      <c r="AA28" s="1142">
        <v>435</v>
      </c>
      <c r="AB28" s="1142"/>
      <c r="AC28" s="1142"/>
      <c r="AD28" s="1142"/>
      <c r="AE28" s="1143"/>
      <c r="AF28" s="1144">
        <v>424</v>
      </c>
      <c r="AG28" s="1142"/>
      <c r="AH28" s="1142"/>
      <c r="AI28" s="1142"/>
      <c r="AJ28" s="1145"/>
      <c r="AK28" s="1146">
        <v>3088</v>
      </c>
      <c r="AL28" s="1135"/>
      <c r="AM28" s="1135"/>
      <c r="AN28" s="1135"/>
      <c r="AO28" s="1135"/>
      <c r="AP28" s="1135" t="s">
        <v>441</v>
      </c>
      <c r="AQ28" s="1135"/>
      <c r="AR28" s="1135"/>
      <c r="AS28" s="1135"/>
      <c r="AT28" s="1135"/>
      <c r="AU28" s="1135" t="s">
        <v>441</v>
      </c>
      <c r="AV28" s="1135"/>
      <c r="AW28" s="1135"/>
      <c r="AX28" s="1135"/>
      <c r="AY28" s="1135"/>
      <c r="AZ28" s="1135" t="s">
        <v>441</v>
      </c>
      <c r="BA28" s="1135"/>
      <c r="BB28" s="1135"/>
      <c r="BC28" s="1135"/>
      <c r="BD28" s="1135"/>
      <c r="BE28" s="1136"/>
      <c r="BF28" s="1136"/>
      <c r="BG28" s="1136"/>
      <c r="BH28" s="1136"/>
      <c r="BI28" s="1137"/>
      <c r="BJ28" s="232"/>
      <c r="BK28" s="232"/>
      <c r="BL28" s="232"/>
      <c r="BM28" s="232"/>
      <c r="BN28" s="232"/>
      <c r="BO28" s="245"/>
      <c r="BP28" s="245"/>
      <c r="BQ28" s="242">
        <v>22</v>
      </c>
      <c r="BR28" s="24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26"/>
    </row>
    <row r="29" spans="1:131" s="227" customFormat="1" ht="26.25" customHeight="1" x14ac:dyDescent="0.15">
      <c r="A29" s="246">
        <v>2</v>
      </c>
      <c r="B29" s="1126" t="s">
        <v>255</v>
      </c>
      <c r="C29" s="1127"/>
      <c r="D29" s="1127"/>
      <c r="E29" s="1127"/>
      <c r="F29" s="1127"/>
      <c r="G29" s="1127"/>
      <c r="H29" s="1127"/>
      <c r="I29" s="1127"/>
      <c r="J29" s="1127"/>
      <c r="K29" s="1127"/>
      <c r="L29" s="1127"/>
      <c r="M29" s="1127"/>
      <c r="N29" s="1127"/>
      <c r="O29" s="1127"/>
      <c r="P29" s="1128"/>
      <c r="Q29" s="1132">
        <v>24585</v>
      </c>
      <c r="R29" s="1133"/>
      <c r="S29" s="1133"/>
      <c r="T29" s="1133"/>
      <c r="U29" s="1133"/>
      <c r="V29" s="1133">
        <v>24445</v>
      </c>
      <c r="W29" s="1133"/>
      <c r="X29" s="1133"/>
      <c r="Y29" s="1133"/>
      <c r="Z29" s="1133"/>
      <c r="AA29" s="1133">
        <v>140</v>
      </c>
      <c r="AB29" s="1133"/>
      <c r="AC29" s="1133"/>
      <c r="AD29" s="1133"/>
      <c r="AE29" s="1134"/>
      <c r="AF29" s="1108">
        <v>140</v>
      </c>
      <c r="AG29" s="1109"/>
      <c r="AH29" s="1109"/>
      <c r="AI29" s="1109"/>
      <c r="AJ29" s="1110"/>
      <c r="AK29" s="1069">
        <v>3461</v>
      </c>
      <c r="AL29" s="1060"/>
      <c r="AM29" s="1060"/>
      <c r="AN29" s="1060"/>
      <c r="AO29" s="1060"/>
      <c r="AP29" s="1060" t="s">
        <v>441</v>
      </c>
      <c r="AQ29" s="1060"/>
      <c r="AR29" s="1060"/>
      <c r="AS29" s="1060"/>
      <c r="AT29" s="1060"/>
      <c r="AU29" s="1060" t="s">
        <v>441</v>
      </c>
      <c r="AV29" s="1060"/>
      <c r="AW29" s="1060"/>
      <c r="AX29" s="1060"/>
      <c r="AY29" s="1060"/>
      <c r="AZ29" s="1060" t="s">
        <v>441</v>
      </c>
      <c r="BA29" s="1060"/>
      <c r="BB29" s="1060"/>
      <c r="BC29" s="1060"/>
      <c r="BD29" s="1060"/>
      <c r="BE29" s="1121"/>
      <c r="BF29" s="1121"/>
      <c r="BG29" s="1121"/>
      <c r="BH29" s="1121"/>
      <c r="BI29" s="1122"/>
      <c r="BJ29" s="232"/>
      <c r="BK29" s="232"/>
      <c r="BL29" s="232"/>
      <c r="BM29" s="232"/>
      <c r="BN29" s="232"/>
      <c r="BO29" s="245"/>
      <c r="BP29" s="245"/>
      <c r="BQ29" s="242">
        <v>23</v>
      </c>
      <c r="BR29" s="24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26"/>
    </row>
    <row r="30" spans="1:131" s="227" customFormat="1" ht="26.25" customHeight="1" x14ac:dyDescent="0.15">
      <c r="A30" s="246">
        <v>3</v>
      </c>
      <c r="B30" s="1126" t="s">
        <v>256</v>
      </c>
      <c r="C30" s="1127"/>
      <c r="D30" s="1127"/>
      <c r="E30" s="1127"/>
      <c r="F30" s="1127"/>
      <c r="G30" s="1127"/>
      <c r="H30" s="1127"/>
      <c r="I30" s="1127"/>
      <c r="J30" s="1127"/>
      <c r="K30" s="1127"/>
      <c r="L30" s="1127"/>
      <c r="M30" s="1127"/>
      <c r="N30" s="1127"/>
      <c r="O30" s="1127"/>
      <c r="P30" s="1128"/>
      <c r="Q30" s="1132">
        <v>6507</v>
      </c>
      <c r="R30" s="1133"/>
      <c r="S30" s="1133"/>
      <c r="T30" s="1133"/>
      <c r="U30" s="1133"/>
      <c r="V30" s="1133">
        <v>6358</v>
      </c>
      <c r="W30" s="1133"/>
      <c r="X30" s="1133"/>
      <c r="Y30" s="1133"/>
      <c r="Z30" s="1133"/>
      <c r="AA30" s="1133">
        <v>149</v>
      </c>
      <c r="AB30" s="1133"/>
      <c r="AC30" s="1133"/>
      <c r="AD30" s="1133"/>
      <c r="AE30" s="1134"/>
      <c r="AF30" s="1108">
        <v>149</v>
      </c>
      <c r="AG30" s="1109"/>
      <c r="AH30" s="1109"/>
      <c r="AI30" s="1109"/>
      <c r="AJ30" s="1110"/>
      <c r="AK30" s="1069">
        <v>3316</v>
      </c>
      <c r="AL30" s="1060"/>
      <c r="AM30" s="1060"/>
      <c r="AN30" s="1060"/>
      <c r="AO30" s="1060"/>
      <c r="AP30" s="1060" t="s">
        <v>442</v>
      </c>
      <c r="AQ30" s="1060"/>
      <c r="AR30" s="1060"/>
      <c r="AS30" s="1060"/>
      <c r="AT30" s="1060"/>
      <c r="AU30" s="1060" t="s">
        <v>441</v>
      </c>
      <c r="AV30" s="1060"/>
      <c r="AW30" s="1060"/>
      <c r="AX30" s="1060"/>
      <c r="AY30" s="1060"/>
      <c r="AZ30" s="1060" t="s">
        <v>441</v>
      </c>
      <c r="BA30" s="1060"/>
      <c r="BB30" s="1060"/>
      <c r="BC30" s="1060"/>
      <c r="BD30" s="1060"/>
      <c r="BE30" s="1121"/>
      <c r="BF30" s="1121"/>
      <c r="BG30" s="1121"/>
      <c r="BH30" s="1121"/>
      <c r="BI30" s="1122"/>
      <c r="BJ30" s="232"/>
      <c r="BK30" s="232"/>
      <c r="BL30" s="232"/>
      <c r="BM30" s="232"/>
      <c r="BN30" s="232"/>
      <c r="BO30" s="245"/>
      <c r="BP30" s="245"/>
      <c r="BQ30" s="242">
        <v>24</v>
      </c>
      <c r="BR30" s="24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26"/>
    </row>
    <row r="31" spans="1:131" s="227" customFormat="1" ht="26.25" customHeight="1" x14ac:dyDescent="0.15">
      <c r="A31" s="246">
        <v>4</v>
      </c>
      <c r="B31" s="1126" t="s">
        <v>257</v>
      </c>
      <c r="C31" s="1127"/>
      <c r="D31" s="1127"/>
      <c r="E31" s="1127"/>
      <c r="F31" s="1127"/>
      <c r="G31" s="1127"/>
      <c r="H31" s="1127"/>
      <c r="I31" s="1127"/>
      <c r="J31" s="1127"/>
      <c r="K31" s="1127"/>
      <c r="L31" s="1127"/>
      <c r="M31" s="1127"/>
      <c r="N31" s="1127"/>
      <c r="O31" s="1127"/>
      <c r="P31" s="1128"/>
      <c r="Q31" s="1132">
        <v>14450</v>
      </c>
      <c r="R31" s="1133"/>
      <c r="S31" s="1133"/>
      <c r="T31" s="1133"/>
      <c r="U31" s="1133"/>
      <c r="V31" s="1133">
        <v>14350</v>
      </c>
      <c r="W31" s="1133"/>
      <c r="X31" s="1133"/>
      <c r="Y31" s="1133"/>
      <c r="Z31" s="1133"/>
      <c r="AA31" s="1133">
        <v>100</v>
      </c>
      <c r="AB31" s="1133"/>
      <c r="AC31" s="1133"/>
      <c r="AD31" s="1133"/>
      <c r="AE31" s="1134"/>
      <c r="AF31" s="1108">
        <v>4826</v>
      </c>
      <c r="AG31" s="1109"/>
      <c r="AH31" s="1109"/>
      <c r="AI31" s="1109"/>
      <c r="AJ31" s="1110"/>
      <c r="AK31" s="1069">
        <v>1416</v>
      </c>
      <c r="AL31" s="1060"/>
      <c r="AM31" s="1060"/>
      <c r="AN31" s="1060"/>
      <c r="AO31" s="1060"/>
      <c r="AP31" s="1060">
        <v>13589</v>
      </c>
      <c r="AQ31" s="1060"/>
      <c r="AR31" s="1060"/>
      <c r="AS31" s="1060"/>
      <c r="AT31" s="1060"/>
      <c r="AU31" s="1060">
        <v>8357</v>
      </c>
      <c r="AV31" s="1060"/>
      <c r="AW31" s="1060"/>
      <c r="AX31" s="1060"/>
      <c r="AY31" s="1060"/>
      <c r="AZ31" s="1060" t="s">
        <v>441</v>
      </c>
      <c r="BA31" s="1060"/>
      <c r="BB31" s="1060"/>
      <c r="BC31" s="1060"/>
      <c r="BD31" s="1060"/>
      <c r="BE31" s="1121" t="s">
        <v>258</v>
      </c>
      <c r="BF31" s="1121"/>
      <c r="BG31" s="1121"/>
      <c r="BH31" s="1121"/>
      <c r="BI31" s="1122"/>
      <c r="BJ31" s="232"/>
      <c r="BK31" s="232"/>
      <c r="BL31" s="232"/>
      <c r="BM31" s="232"/>
      <c r="BN31" s="232"/>
      <c r="BO31" s="245"/>
      <c r="BP31" s="245"/>
      <c r="BQ31" s="242">
        <v>25</v>
      </c>
      <c r="BR31" s="24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26"/>
    </row>
    <row r="32" spans="1:131" s="227" customFormat="1" ht="26.25" customHeight="1" x14ac:dyDescent="0.15">
      <c r="A32" s="246">
        <v>5</v>
      </c>
      <c r="B32" s="1126" t="s">
        <v>259</v>
      </c>
      <c r="C32" s="1127"/>
      <c r="D32" s="1127"/>
      <c r="E32" s="1127"/>
      <c r="F32" s="1127"/>
      <c r="G32" s="1127"/>
      <c r="H32" s="1127"/>
      <c r="I32" s="1127"/>
      <c r="J32" s="1127"/>
      <c r="K32" s="1127"/>
      <c r="L32" s="1127"/>
      <c r="M32" s="1127"/>
      <c r="N32" s="1127"/>
      <c r="O32" s="1127"/>
      <c r="P32" s="1128"/>
      <c r="Q32" s="1132">
        <v>5946</v>
      </c>
      <c r="R32" s="1133"/>
      <c r="S32" s="1133"/>
      <c r="T32" s="1133"/>
      <c r="U32" s="1133"/>
      <c r="V32" s="1133">
        <v>5317</v>
      </c>
      <c r="W32" s="1133"/>
      <c r="X32" s="1133"/>
      <c r="Y32" s="1133"/>
      <c r="Z32" s="1133"/>
      <c r="AA32" s="1133">
        <v>629</v>
      </c>
      <c r="AB32" s="1133"/>
      <c r="AC32" s="1133"/>
      <c r="AD32" s="1133"/>
      <c r="AE32" s="1134"/>
      <c r="AF32" s="1108">
        <v>4737</v>
      </c>
      <c r="AG32" s="1109"/>
      <c r="AH32" s="1109"/>
      <c r="AI32" s="1109"/>
      <c r="AJ32" s="1110"/>
      <c r="AK32" s="1069">
        <v>102</v>
      </c>
      <c r="AL32" s="1060"/>
      <c r="AM32" s="1060"/>
      <c r="AN32" s="1060"/>
      <c r="AO32" s="1060"/>
      <c r="AP32" s="1060">
        <v>13719</v>
      </c>
      <c r="AQ32" s="1060"/>
      <c r="AR32" s="1060"/>
      <c r="AS32" s="1060"/>
      <c r="AT32" s="1060"/>
      <c r="AU32" s="1060">
        <v>110</v>
      </c>
      <c r="AV32" s="1060"/>
      <c r="AW32" s="1060"/>
      <c r="AX32" s="1060"/>
      <c r="AY32" s="1060"/>
      <c r="AZ32" s="1060" t="s">
        <v>441</v>
      </c>
      <c r="BA32" s="1060"/>
      <c r="BB32" s="1060"/>
      <c r="BC32" s="1060"/>
      <c r="BD32" s="1060"/>
      <c r="BE32" s="1121" t="s">
        <v>258</v>
      </c>
      <c r="BF32" s="1121"/>
      <c r="BG32" s="1121"/>
      <c r="BH32" s="1121"/>
      <c r="BI32" s="1122"/>
      <c r="BJ32" s="232"/>
      <c r="BK32" s="232"/>
      <c r="BL32" s="232"/>
      <c r="BM32" s="232"/>
      <c r="BN32" s="232"/>
      <c r="BO32" s="245"/>
      <c r="BP32" s="245"/>
      <c r="BQ32" s="242">
        <v>26</v>
      </c>
      <c r="BR32" s="24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26"/>
    </row>
    <row r="33" spans="1:131" s="227" customFormat="1" ht="26.25" customHeight="1" x14ac:dyDescent="0.15">
      <c r="A33" s="246">
        <v>6</v>
      </c>
      <c r="B33" s="1126" t="s">
        <v>260</v>
      </c>
      <c r="C33" s="1127"/>
      <c r="D33" s="1127"/>
      <c r="E33" s="1127"/>
      <c r="F33" s="1127"/>
      <c r="G33" s="1127"/>
      <c r="H33" s="1127"/>
      <c r="I33" s="1127"/>
      <c r="J33" s="1127"/>
      <c r="K33" s="1127"/>
      <c r="L33" s="1127"/>
      <c r="M33" s="1127"/>
      <c r="N33" s="1127"/>
      <c r="O33" s="1127"/>
      <c r="P33" s="1128"/>
      <c r="Q33" s="1132">
        <v>9818</v>
      </c>
      <c r="R33" s="1133"/>
      <c r="S33" s="1133"/>
      <c r="T33" s="1133"/>
      <c r="U33" s="1133"/>
      <c r="V33" s="1133">
        <v>9237</v>
      </c>
      <c r="W33" s="1133"/>
      <c r="X33" s="1133"/>
      <c r="Y33" s="1133"/>
      <c r="Z33" s="1133"/>
      <c r="AA33" s="1133">
        <v>581</v>
      </c>
      <c r="AB33" s="1133"/>
      <c r="AC33" s="1133"/>
      <c r="AD33" s="1133"/>
      <c r="AE33" s="1134"/>
      <c r="AF33" s="1108">
        <v>2058</v>
      </c>
      <c r="AG33" s="1109"/>
      <c r="AH33" s="1109"/>
      <c r="AI33" s="1109"/>
      <c r="AJ33" s="1110"/>
      <c r="AK33" s="1069">
        <v>4426</v>
      </c>
      <c r="AL33" s="1060"/>
      <c r="AM33" s="1060"/>
      <c r="AN33" s="1060"/>
      <c r="AO33" s="1060"/>
      <c r="AP33" s="1060">
        <v>90707</v>
      </c>
      <c r="AQ33" s="1060"/>
      <c r="AR33" s="1060"/>
      <c r="AS33" s="1060"/>
      <c r="AT33" s="1060"/>
      <c r="AU33" s="1060">
        <v>59594</v>
      </c>
      <c r="AV33" s="1060"/>
      <c r="AW33" s="1060"/>
      <c r="AX33" s="1060"/>
      <c r="AY33" s="1060"/>
      <c r="AZ33" s="1060" t="s">
        <v>441</v>
      </c>
      <c r="BA33" s="1060"/>
      <c r="BB33" s="1060"/>
      <c r="BC33" s="1060"/>
      <c r="BD33" s="1060"/>
      <c r="BE33" s="1121" t="s">
        <v>258</v>
      </c>
      <c r="BF33" s="1121"/>
      <c r="BG33" s="1121"/>
      <c r="BH33" s="1121"/>
      <c r="BI33" s="1122"/>
      <c r="BJ33" s="232"/>
      <c r="BK33" s="232"/>
      <c r="BL33" s="232"/>
      <c r="BM33" s="232"/>
      <c r="BN33" s="232"/>
      <c r="BO33" s="245"/>
      <c r="BP33" s="245"/>
      <c r="BQ33" s="242">
        <v>27</v>
      </c>
      <c r="BR33" s="24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26"/>
    </row>
    <row r="34" spans="1:131" s="227" customFormat="1" ht="26.25" customHeight="1" x14ac:dyDescent="0.15">
      <c r="A34" s="24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32"/>
      <c r="BK34" s="232"/>
      <c r="BL34" s="232"/>
      <c r="BM34" s="232"/>
      <c r="BN34" s="232"/>
      <c r="BO34" s="245"/>
      <c r="BP34" s="245"/>
      <c r="BQ34" s="242">
        <v>28</v>
      </c>
      <c r="BR34" s="24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26"/>
    </row>
    <row r="35" spans="1:131" s="227" customFormat="1" ht="26.25" customHeight="1" x14ac:dyDescent="0.15">
      <c r="A35" s="24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32"/>
      <c r="BK35" s="232"/>
      <c r="BL35" s="232"/>
      <c r="BM35" s="232"/>
      <c r="BN35" s="232"/>
      <c r="BO35" s="245"/>
      <c r="BP35" s="245"/>
      <c r="BQ35" s="242">
        <v>29</v>
      </c>
      <c r="BR35" s="24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26"/>
    </row>
    <row r="36" spans="1:131" s="227" customFormat="1" ht="26.25" customHeight="1" x14ac:dyDescent="0.15">
      <c r="A36" s="24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32"/>
      <c r="BK36" s="232"/>
      <c r="BL36" s="232"/>
      <c r="BM36" s="232"/>
      <c r="BN36" s="232"/>
      <c r="BO36" s="245"/>
      <c r="BP36" s="245"/>
      <c r="BQ36" s="242">
        <v>30</v>
      </c>
      <c r="BR36" s="24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26"/>
    </row>
    <row r="37" spans="1:131" s="227" customFormat="1" ht="26.25" customHeight="1" x14ac:dyDescent="0.15">
      <c r="A37" s="24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32"/>
      <c r="BK37" s="232"/>
      <c r="BL37" s="232"/>
      <c r="BM37" s="232"/>
      <c r="BN37" s="232"/>
      <c r="BO37" s="245"/>
      <c r="BP37" s="245"/>
      <c r="BQ37" s="242">
        <v>31</v>
      </c>
      <c r="BR37" s="24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26"/>
    </row>
    <row r="38" spans="1:131" s="227" customFormat="1" ht="26.25" customHeight="1" x14ac:dyDescent="0.15">
      <c r="A38" s="24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32"/>
      <c r="BK38" s="232"/>
      <c r="BL38" s="232"/>
      <c r="BM38" s="232"/>
      <c r="BN38" s="232"/>
      <c r="BO38" s="245"/>
      <c r="BP38" s="245"/>
      <c r="BQ38" s="242">
        <v>32</v>
      </c>
      <c r="BR38" s="24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26"/>
    </row>
    <row r="39" spans="1:131" s="227" customFormat="1" ht="26.25" customHeight="1" x14ac:dyDescent="0.15">
      <c r="A39" s="24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32"/>
      <c r="BK39" s="232"/>
      <c r="BL39" s="232"/>
      <c r="BM39" s="232"/>
      <c r="BN39" s="232"/>
      <c r="BO39" s="245"/>
      <c r="BP39" s="245"/>
      <c r="BQ39" s="242">
        <v>33</v>
      </c>
      <c r="BR39" s="24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26"/>
    </row>
    <row r="40" spans="1:131" s="227" customFormat="1" ht="26.25" customHeight="1" x14ac:dyDescent="0.15">
      <c r="A40" s="24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32"/>
      <c r="BK40" s="232"/>
      <c r="BL40" s="232"/>
      <c r="BM40" s="232"/>
      <c r="BN40" s="232"/>
      <c r="BO40" s="245"/>
      <c r="BP40" s="245"/>
      <c r="BQ40" s="242">
        <v>34</v>
      </c>
      <c r="BR40" s="24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26"/>
    </row>
    <row r="41" spans="1:131" s="227" customFormat="1" ht="26.25" customHeight="1" x14ac:dyDescent="0.15">
      <c r="A41" s="24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32"/>
      <c r="BK41" s="232"/>
      <c r="BL41" s="232"/>
      <c r="BM41" s="232"/>
      <c r="BN41" s="232"/>
      <c r="BO41" s="245"/>
      <c r="BP41" s="245"/>
      <c r="BQ41" s="242">
        <v>35</v>
      </c>
      <c r="BR41" s="24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26"/>
    </row>
    <row r="42" spans="1:131" s="227" customFormat="1" ht="26.25" customHeight="1" x14ac:dyDescent="0.15">
      <c r="A42" s="24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32"/>
      <c r="BK42" s="232"/>
      <c r="BL42" s="232"/>
      <c r="BM42" s="232"/>
      <c r="BN42" s="232"/>
      <c r="BO42" s="245"/>
      <c r="BP42" s="245"/>
      <c r="BQ42" s="242">
        <v>36</v>
      </c>
      <c r="BR42" s="24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26"/>
    </row>
    <row r="43" spans="1:131" s="227" customFormat="1" ht="26.25" customHeight="1" x14ac:dyDescent="0.15">
      <c r="A43" s="24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32"/>
      <c r="BK43" s="232"/>
      <c r="BL43" s="232"/>
      <c r="BM43" s="232"/>
      <c r="BN43" s="232"/>
      <c r="BO43" s="245"/>
      <c r="BP43" s="245"/>
      <c r="BQ43" s="242">
        <v>37</v>
      </c>
      <c r="BR43" s="24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26"/>
    </row>
    <row r="44" spans="1:131" s="227" customFormat="1" ht="26.25" customHeight="1" x14ac:dyDescent="0.15">
      <c r="A44" s="24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32"/>
      <c r="BK44" s="232"/>
      <c r="BL44" s="232"/>
      <c r="BM44" s="232"/>
      <c r="BN44" s="232"/>
      <c r="BO44" s="245"/>
      <c r="BP44" s="245"/>
      <c r="BQ44" s="242">
        <v>38</v>
      </c>
      <c r="BR44" s="24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26"/>
    </row>
    <row r="45" spans="1:131" s="227" customFormat="1" ht="26.25" customHeight="1" x14ac:dyDescent="0.15">
      <c r="A45" s="24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32"/>
      <c r="BK45" s="232"/>
      <c r="BL45" s="232"/>
      <c r="BM45" s="232"/>
      <c r="BN45" s="232"/>
      <c r="BO45" s="245"/>
      <c r="BP45" s="245"/>
      <c r="BQ45" s="242">
        <v>39</v>
      </c>
      <c r="BR45" s="24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26"/>
    </row>
    <row r="46" spans="1:131" s="227" customFormat="1" ht="26.25" customHeight="1" x14ac:dyDescent="0.15">
      <c r="A46" s="24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32"/>
      <c r="BK46" s="232"/>
      <c r="BL46" s="232"/>
      <c r="BM46" s="232"/>
      <c r="BN46" s="232"/>
      <c r="BO46" s="245"/>
      <c r="BP46" s="245"/>
      <c r="BQ46" s="242">
        <v>40</v>
      </c>
      <c r="BR46" s="24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26"/>
    </row>
    <row r="47" spans="1:131" s="227" customFormat="1" ht="26.25" customHeight="1" x14ac:dyDescent="0.15">
      <c r="A47" s="24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32"/>
      <c r="BK47" s="232"/>
      <c r="BL47" s="232"/>
      <c r="BM47" s="232"/>
      <c r="BN47" s="232"/>
      <c r="BO47" s="245"/>
      <c r="BP47" s="245"/>
      <c r="BQ47" s="242">
        <v>41</v>
      </c>
      <c r="BR47" s="24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26"/>
    </row>
    <row r="48" spans="1:131" s="227" customFormat="1" ht="26.25" customHeight="1" x14ac:dyDescent="0.15">
      <c r="A48" s="24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32"/>
      <c r="BK48" s="232"/>
      <c r="BL48" s="232"/>
      <c r="BM48" s="232"/>
      <c r="BN48" s="232"/>
      <c r="BO48" s="245"/>
      <c r="BP48" s="245"/>
      <c r="BQ48" s="242">
        <v>42</v>
      </c>
      <c r="BR48" s="24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26"/>
    </row>
    <row r="49" spans="1:131" s="227" customFormat="1" ht="26.25" customHeight="1" x14ac:dyDescent="0.15">
      <c r="A49" s="24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32"/>
      <c r="BK49" s="232"/>
      <c r="BL49" s="232"/>
      <c r="BM49" s="232"/>
      <c r="BN49" s="232"/>
      <c r="BO49" s="245"/>
      <c r="BP49" s="245"/>
      <c r="BQ49" s="242">
        <v>43</v>
      </c>
      <c r="BR49" s="24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26"/>
    </row>
    <row r="50" spans="1:131" s="227" customFormat="1" ht="26.25" customHeight="1" x14ac:dyDescent="0.15">
      <c r="A50" s="24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32"/>
      <c r="BK50" s="232"/>
      <c r="BL50" s="232"/>
      <c r="BM50" s="232"/>
      <c r="BN50" s="232"/>
      <c r="BO50" s="245"/>
      <c r="BP50" s="245"/>
      <c r="BQ50" s="242">
        <v>44</v>
      </c>
      <c r="BR50" s="24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26"/>
    </row>
    <row r="51" spans="1:131" s="227" customFormat="1" ht="26.25" customHeight="1" x14ac:dyDescent="0.15">
      <c r="A51" s="24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32"/>
      <c r="BK51" s="232"/>
      <c r="BL51" s="232"/>
      <c r="BM51" s="232"/>
      <c r="BN51" s="232"/>
      <c r="BO51" s="245"/>
      <c r="BP51" s="245"/>
      <c r="BQ51" s="242">
        <v>45</v>
      </c>
      <c r="BR51" s="24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26"/>
    </row>
    <row r="52" spans="1:131" s="227" customFormat="1" ht="26.25" customHeight="1" x14ac:dyDescent="0.15">
      <c r="A52" s="24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32"/>
      <c r="BK52" s="232"/>
      <c r="BL52" s="232"/>
      <c r="BM52" s="232"/>
      <c r="BN52" s="232"/>
      <c r="BO52" s="245"/>
      <c r="BP52" s="245"/>
      <c r="BQ52" s="242">
        <v>46</v>
      </c>
      <c r="BR52" s="24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26"/>
    </row>
    <row r="53" spans="1:131" s="227" customFormat="1" ht="26.25" customHeight="1" x14ac:dyDescent="0.15">
      <c r="A53" s="24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32"/>
      <c r="BK53" s="232"/>
      <c r="BL53" s="232"/>
      <c r="BM53" s="232"/>
      <c r="BN53" s="232"/>
      <c r="BO53" s="245"/>
      <c r="BP53" s="245"/>
      <c r="BQ53" s="242">
        <v>47</v>
      </c>
      <c r="BR53" s="24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26"/>
    </row>
    <row r="54" spans="1:131" s="227" customFormat="1" ht="26.25" customHeight="1" x14ac:dyDescent="0.15">
      <c r="A54" s="24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32"/>
      <c r="BK54" s="232"/>
      <c r="BL54" s="232"/>
      <c r="BM54" s="232"/>
      <c r="BN54" s="232"/>
      <c r="BO54" s="245"/>
      <c r="BP54" s="245"/>
      <c r="BQ54" s="242">
        <v>48</v>
      </c>
      <c r="BR54" s="24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26"/>
    </row>
    <row r="55" spans="1:131" s="227" customFormat="1" ht="26.25" customHeight="1" x14ac:dyDescent="0.15">
      <c r="A55" s="24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32"/>
      <c r="BK55" s="232"/>
      <c r="BL55" s="232"/>
      <c r="BM55" s="232"/>
      <c r="BN55" s="232"/>
      <c r="BO55" s="245"/>
      <c r="BP55" s="245"/>
      <c r="BQ55" s="242">
        <v>49</v>
      </c>
      <c r="BR55" s="24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26"/>
    </row>
    <row r="56" spans="1:131" s="227" customFormat="1" ht="26.25" customHeight="1" x14ac:dyDescent="0.15">
      <c r="A56" s="24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32"/>
      <c r="BK56" s="232"/>
      <c r="BL56" s="232"/>
      <c r="BM56" s="232"/>
      <c r="BN56" s="232"/>
      <c r="BO56" s="245"/>
      <c r="BP56" s="245"/>
      <c r="BQ56" s="242">
        <v>50</v>
      </c>
      <c r="BR56" s="24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26"/>
    </row>
    <row r="57" spans="1:131" s="227" customFormat="1" ht="26.25" customHeight="1" x14ac:dyDescent="0.15">
      <c r="A57" s="24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32"/>
      <c r="BK57" s="232"/>
      <c r="BL57" s="232"/>
      <c r="BM57" s="232"/>
      <c r="BN57" s="232"/>
      <c r="BO57" s="245"/>
      <c r="BP57" s="245"/>
      <c r="BQ57" s="242">
        <v>51</v>
      </c>
      <c r="BR57" s="24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26"/>
    </row>
    <row r="58" spans="1:131" s="227" customFormat="1" ht="26.25" customHeight="1" x14ac:dyDescent="0.15">
      <c r="A58" s="24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32"/>
      <c r="BK58" s="232"/>
      <c r="BL58" s="232"/>
      <c r="BM58" s="232"/>
      <c r="BN58" s="232"/>
      <c r="BO58" s="245"/>
      <c r="BP58" s="245"/>
      <c r="BQ58" s="242">
        <v>52</v>
      </c>
      <c r="BR58" s="24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26"/>
    </row>
    <row r="59" spans="1:131" s="227" customFormat="1" ht="26.25" customHeight="1" x14ac:dyDescent="0.15">
      <c r="A59" s="24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32"/>
      <c r="BK59" s="232"/>
      <c r="BL59" s="232"/>
      <c r="BM59" s="232"/>
      <c r="BN59" s="232"/>
      <c r="BO59" s="245"/>
      <c r="BP59" s="245"/>
      <c r="BQ59" s="242">
        <v>53</v>
      </c>
      <c r="BR59" s="24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26"/>
    </row>
    <row r="60" spans="1:131" s="227" customFormat="1" ht="26.25" customHeight="1" x14ac:dyDescent="0.15">
      <c r="A60" s="24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32"/>
      <c r="BK60" s="232"/>
      <c r="BL60" s="232"/>
      <c r="BM60" s="232"/>
      <c r="BN60" s="232"/>
      <c r="BO60" s="245"/>
      <c r="BP60" s="245"/>
      <c r="BQ60" s="242">
        <v>54</v>
      </c>
      <c r="BR60" s="24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26"/>
    </row>
    <row r="61" spans="1:131" s="227" customFormat="1" ht="26.25" customHeight="1" thickBot="1" x14ac:dyDescent="0.2">
      <c r="A61" s="24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32"/>
      <c r="BK61" s="232"/>
      <c r="BL61" s="232"/>
      <c r="BM61" s="232"/>
      <c r="BN61" s="232"/>
      <c r="BO61" s="245"/>
      <c r="BP61" s="245"/>
      <c r="BQ61" s="242">
        <v>55</v>
      </c>
      <c r="BR61" s="24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26"/>
    </row>
    <row r="62" spans="1:131" s="227" customFormat="1" ht="26.25" customHeight="1" x14ac:dyDescent="0.15">
      <c r="A62" s="24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261</v>
      </c>
      <c r="BK62" s="1124"/>
      <c r="BL62" s="1124"/>
      <c r="BM62" s="1124"/>
      <c r="BN62" s="1125"/>
      <c r="BO62" s="245"/>
      <c r="BP62" s="245"/>
      <c r="BQ62" s="242">
        <v>56</v>
      </c>
      <c r="BR62" s="24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26"/>
    </row>
    <row r="63" spans="1:131" s="227" customFormat="1" ht="26.25" customHeight="1" thickBot="1" x14ac:dyDescent="0.2">
      <c r="A63" s="244" t="s">
        <v>241</v>
      </c>
      <c r="B63" s="1033" t="s">
        <v>262</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12334</v>
      </c>
      <c r="AG63" s="1048"/>
      <c r="AH63" s="1048"/>
      <c r="AI63" s="1048"/>
      <c r="AJ63" s="1119"/>
      <c r="AK63" s="1120"/>
      <c r="AL63" s="1052"/>
      <c r="AM63" s="1052"/>
      <c r="AN63" s="1052"/>
      <c r="AO63" s="1052"/>
      <c r="AP63" s="1048">
        <v>118015</v>
      </c>
      <c r="AQ63" s="1048"/>
      <c r="AR63" s="1048"/>
      <c r="AS63" s="1048"/>
      <c r="AT63" s="1048"/>
      <c r="AU63" s="1048">
        <v>68061</v>
      </c>
      <c r="AV63" s="1048"/>
      <c r="AW63" s="1048"/>
      <c r="AX63" s="1048"/>
      <c r="AY63" s="1048"/>
      <c r="AZ63" s="1114"/>
      <c r="BA63" s="1114"/>
      <c r="BB63" s="1114"/>
      <c r="BC63" s="1114"/>
      <c r="BD63" s="1114"/>
      <c r="BE63" s="1049"/>
      <c r="BF63" s="1049"/>
      <c r="BG63" s="1049"/>
      <c r="BH63" s="1049"/>
      <c r="BI63" s="1050"/>
      <c r="BJ63" s="1115" t="s">
        <v>243</v>
      </c>
      <c r="BK63" s="1040"/>
      <c r="BL63" s="1040"/>
      <c r="BM63" s="1040"/>
      <c r="BN63" s="1116"/>
      <c r="BO63" s="245"/>
      <c r="BP63" s="245"/>
      <c r="BQ63" s="242">
        <v>57</v>
      </c>
      <c r="BR63" s="24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26"/>
    </row>
    <row r="65" spans="1:131" s="227" customFormat="1" ht="26.25" customHeight="1" thickBot="1" x14ac:dyDescent="0.2">
      <c r="A65" s="232" t="s">
        <v>263</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26"/>
    </row>
    <row r="66" spans="1:131" s="227" customFormat="1" ht="26.25" customHeight="1" x14ac:dyDescent="0.15">
      <c r="A66" s="1084" t="s">
        <v>264</v>
      </c>
      <c r="B66" s="1085"/>
      <c r="C66" s="1085"/>
      <c r="D66" s="1085"/>
      <c r="E66" s="1085"/>
      <c r="F66" s="1085"/>
      <c r="G66" s="1085"/>
      <c r="H66" s="1085"/>
      <c r="I66" s="1085"/>
      <c r="J66" s="1085"/>
      <c r="K66" s="1085"/>
      <c r="L66" s="1085"/>
      <c r="M66" s="1085"/>
      <c r="N66" s="1085"/>
      <c r="O66" s="1085"/>
      <c r="P66" s="1086"/>
      <c r="Q66" s="1090" t="s">
        <v>265</v>
      </c>
      <c r="R66" s="1091"/>
      <c r="S66" s="1091"/>
      <c r="T66" s="1091"/>
      <c r="U66" s="1092"/>
      <c r="V66" s="1090" t="s">
        <v>247</v>
      </c>
      <c r="W66" s="1091"/>
      <c r="X66" s="1091"/>
      <c r="Y66" s="1091"/>
      <c r="Z66" s="1092"/>
      <c r="AA66" s="1090" t="s">
        <v>266</v>
      </c>
      <c r="AB66" s="1091"/>
      <c r="AC66" s="1091"/>
      <c r="AD66" s="1091"/>
      <c r="AE66" s="1092"/>
      <c r="AF66" s="1096" t="s">
        <v>249</v>
      </c>
      <c r="AG66" s="1097"/>
      <c r="AH66" s="1097"/>
      <c r="AI66" s="1097"/>
      <c r="AJ66" s="1098"/>
      <c r="AK66" s="1090" t="s">
        <v>267</v>
      </c>
      <c r="AL66" s="1085"/>
      <c r="AM66" s="1085"/>
      <c r="AN66" s="1085"/>
      <c r="AO66" s="1086"/>
      <c r="AP66" s="1090" t="s">
        <v>268</v>
      </c>
      <c r="AQ66" s="1091"/>
      <c r="AR66" s="1091"/>
      <c r="AS66" s="1091"/>
      <c r="AT66" s="1092"/>
      <c r="AU66" s="1090" t="s">
        <v>269</v>
      </c>
      <c r="AV66" s="1091"/>
      <c r="AW66" s="1091"/>
      <c r="AX66" s="1091"/>
      <c r="AY66" s="1092"/>
      <c r="AZ66" s="1090" t="s">
        <v>225</v>
      </c>
      <c r="BA66" s="1091"/>
      <c r="BB66" s="1091"/>
      <c r="BC66" s="1091"/>
      <c r="BD66" s="1106"/>
      <c r="BE66" s="245"/>
      <c r="BF66" s="245"/>
      <c r="BG66" s="245"/>
      <c r="BH66" s="245"/>
      <c r="BI66" s="245"/>
      <c r="BJ66" s="245"/>
      <c r="BK66" s="245"/>
      <c r="BL66" s="245"/>
      <c r="BM66" s="245"/>
      <c r="BN66" s="245"/>
      <c r="BO66" s="245"/>
      <c r="BP66" s="245"/>
      <c r="BQ66" s="242">
        <v>60</v>
      </c>
      <c r="BR66" s="24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26"/>
    </row>
    <row r="67" spans="1:131" s="22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45"/>
      <c r="BF67" s="245"/>
      <c r="BG67" s="245"/>
      <c r="BH67" s="245"/>
      <c r="BI67" s="245"/>
      <c r="BJ67" s="245"/>
      <c r="BK67" s="245"/>
      <c r="BL67" s="245"/>
      <c r="BM67" s="245"/>
      <c r="BN67" s="245"/>
      <c r="BO67" s="245"/>
      <c r="BP67" s="245"/>
      <c r="BQ67" s="242">
        <v>61</v>
      </c>
      <c r="BR67" s="24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26"/>
    </row>
    <row r="68" spans="1:131" s="227" customFormat="1" ht="26.25" customHeight="1" thickTop="1" x14ac:dyDescent="0.15">
      <c r="A68" s="238">
        <v>1</v>
      </c>
      <c r="B68" s="1074" t="s">
        <v>443</v>
      </c>
      <c r="C68" s="1075"/>
      <c r="D68" s="1075"/>
      <c r="E68" s="1075"/>
      <c r="F68" s="1075"/>
      <c r="G68" s="1075"/>
      <c r="H68" s="1075"/>
      <c r="I68" s="1075"/>
      <c r="J68" s="1075"/>
      <c r="K68" s="1075"/>
      <c r="L68" s="1075"/>
      <c r="M68" s="1075"/>
      <c r="N68" s="1075"/>
      <c r="O68" s="1075"/>
      <c r="P68" s="1076"/>
      <c r="Q68" s="1077">
        <v>71001</v>
      </c>
      <c r="R68" s="1071"/>
      <c r="S68" s="1071"/>
      <c r="T68" s="1071"/>
      <c r="U68" s="1071"/>
      <c r="V68" s="1071">
        <v>67766</v>
      </c>
      <c r="W68" s="1071"/>
      <c r="X68" s="1071"/>
      <c r="Y68" s="1071"/>
      <c r="Z68" s="1071"/>
      <c r="AA68" s="1071">
        <v>3235</v>
      </c>
      <c r="AB68" s="1071"/>
      <c r="AC68" s="1071"/>
      <c r="AD68" s="1071"/>
      <c r="AE68" s="1071"/>
      <c r="AF68" s="1071">
        <v>9374</v>
      </c>
      <c r="AG68" s="1071"/>
      <c r="AH68" s="1071"/>
      <c r="AI68" s="1071"/>
      <c r="AJ68" s="1071"/>
      <c r="AK68" s="1071" t="s">
        <v>441</v>
      </c>
      <c r="AL68" s="1071"/>
      <c r="AM68" s="1071"/>
      <c r="AN68" s="1071"/>
      <c r="AO68" s="1071"/>
      <c r="AP68" s="1071" t="s">
        <v>441</v>
      </c>
      <c r="AQ68" s="1071"/>
      <c r="AR68" s="1071"/>
      <c r="AS68" s="1071"/>
      <c r="AT68" s="1071"/>
      <c r="AU68" s="1071" t="s">
        <v>441</v>
      </c>
      <c r="AV68" s="1071"/>
      <c r="AW68" s="1071"/>
      <c r="AX68" s="1071"/>
      <c r="AY68" s="1071"/>
      <c r="AZ68" s="1072"/>
      <c r="BA68" s="1072"/>
      <c r="BB68" s="1072"/>
      <c r="BC68" s="1072"/>
      <c r="BD68" s="1073"/>
      <c r="BE68" s="245"/>
      <c r="BF68" s="245"/>
      <c r="BG68" s="245"/>
      <c r="BH68" s="245"/>
      <c r="BI68" s="245"/>
      <c r="BJ68" s="245"/>
      <c r="BK68" s="245"/>
      <c r="BL68" s="245"/>
      <c r="BM68" s="245"/>
      <c r="BN68" s="245"/>
      <c r="BO68" s="245"/>
      <c r="BP68" s="245"/>
      <c r="BQ68" s="242">
        <v>62</v>
      </c>
      <c r="BR68" s="24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26"/>
    </row>
    <row r="69" spans="1:131" s="227" customFormat="1" ht="26.25" customHeight="1" x14ac:dyDescent="0.15">
      <c r="A69" s="241">
        <v>2</v>
      </c>
      <c r="B69" s="1063" t="s">
        <v>444</v>
      </c>
      <c r="C69" s="1064"/>
      <c r="D69" s="1064"/>
      <c r="E69" s="1064"/>
      <c r="F69" s="1064"/>
      <c r="G69" s="1064"/>
      <c r="H69" s="1064"/>
      <c r="I69" s="1064"/>
      <c r="J69" s="1064"/>
      <c r="K69" s="1064"/>
      <c r="L69" s="1064"/>
      <c r="M69" s="1064"/>
      <c r="N69" s="1064"/>
      <c r="O69" s="1064"/>
      <c r="P69" s="1065"/>
      <c r="Q69" s="1066">
        <v>33</v>
      </c>
      <c r="R69" s="1060"/>
      <c r="S69" s="1060"/>
      <c r="T69" s="1060"/>
      <c r="U69" s="1060"/>
      <c r="V69" s="1060">
        <v>33</v>
      </c>
      <c r="W69" s="1060"/>
      <c r="X69" s="1060"/>
      <c r="Y69" s="1060"/>
      <c r="Z69" s="1060"/>
      <c r="AA69" s="1060">
        <v>0</v>
      </c>
      <c r="AB69" s="1060"/>
      <c r="AC69" s="1060"/>
      <c r="AD69" s="1060"/>
      <c r="AE69" s="1060"/>
      <c r="AF69" s="1060">
        <v>0</v>
      </c>
      <c r="AG69" s="1060"/>
      <c r="AH69" s="1060"/>
      <c r="AI69" s="1060"/>
      <c r="AJ69" s="1060"/>
      <c r="AK69" s="1060">
        <v>33</v>
      </c>
      <c r="AL69" s="1060"/>
      <c r="AM69" s="1060"/>
      <c r="AN69" s="1060"/>
      <c r="AO69" s="1060"/>
      <c r="AP69" s="1060" t="s">
        <v>441</v>
      </c>
      <c r="AQ69" s="1060"/>
      <c r="AR69" s="1060"/>
      <c r="AS69" s="1060"/>
      <c r="AT69" s="1060"/>
      <c r="AU69" s="1060" t="s">
        <v>452</v>
      </c>
      <c r="AV69" s="1060"/>
      <c r="AW69" s="1060"/>
      <c r="AX69" s="1060"/>
      <c r="AY69" s="1060"/>
      <c r="AZ69" s="1061"/>
      <c r="BA69" s="1061"/>
      <c r="BB69" s="1061"/>
      <c r="BC69" s="1061"/>
      <c r="BD69" s="1062"/>
      <c r="BE69" s="245"/>
      <c r="BF69" s="245"/>
      <c r="BG69" s="245"/>
      <c r="BH69" s="245"/>
      <c r="BI69" s="245"/>
      <c r="BJ69" s="245"/>
      <c r="BK69" s="245"/>
      <c r="BL69" s="245"/>
      <c r="BM69" s="245"/>
      <c r="BN69" s="245"/>
      <c r="BO69" s="245"/>
      <c r="BP69" s="245"/>
      <c r="BQ69" s="242">
        <v>63</v>
      </c>
      <c r="BR69" s="24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26"/>
    </row>
    <row r="70" spans="1:131" s="227" customFormat="1" ht="26.25" customHeight="1" x14ac:dyDescent="0.15">
      <c r="A70" s="241">
        <v>3</v>
      </c>
      <c r="B70" s="1063" t="s">
        <v>445</v>
      </c>
      <c r="C70" s="1064"/>
      <c r="D70" s="1064"/>
      <c r="E70" s="1064"/>
      <c r="F70" s="1064"/>
      <c r="G70" s="1064"/>
      <c r="H70" s="1064"/>
      <c r="I70" s="1064"/>
      <c r="J70" s="1064"/>
      <c r="K70" s="1064"/>
      <c r="L70" s="1064"/>
      <c r="M70" s="1064"/>
      <c r="N70" s="1064"/>
      <c r="O70" s="1064"/>
      <c r="P70" s="1065"/>
      <c r="Q70" s="1066">
        <v>87</v>
      </c>
      <c r="R70" s="1060"/>
      <c r="S70" s="1060"/>
      <c r="T70" s="1060"/>
      <c r="U70" s="1060"/>
      <c r="V70" s="1060">
        <v>85</v>
      </c>
      <c r="W70" s="1060"/>
      <c r="X70" s="1060"/>
      <c r="Y70" s="1060"/>
      <c r="Z70" s="1060"/>
      <c r="AA70" s="1060">
        <v>2</v>
      </c>
      <c r="AB70" s="1060"/>
      <c r="AC70" s="1060"/>
      <c r="AD70" s="1060"/>
      <c r="AE70" s="1060"/>
      <c r="AF70" s="1060">
        <v>2</v>
      </c>
      <c r="AG70" s="1060"/>
      <c r="AH70" s="1060"/>
      <c r="AI70" s="1060"/>
      <c r="AJ70" s="1060"/>
      <c r="AK70" s="1060">
        <v>3</v>
      </c>
      <c r="AL70" s="1060"/>
      <c r="AM70" s="1060"/>
      <c r="AN70" s="1060"/>
      <c r="AO70" s="1060"/>
      <c r="AP70" s="1060" t="s">
        <v>441</v>
      </c>
      <c r="AQ70" s="1060"/>
      <c r="AR70" s="1060"/>
      <c r="AS70" s="1060"/>
      <c r="AT70" s="1060"/>
      <c r="AU70" s="1060" t="s">
        <v>441</v>
      </c>
      <c r="AV70" s="1060"/>
      <c r="AW70" s="1060"/>
      <c r="AX70" s="1060"/>
      <c r="AY70" s="1060"/>
      <c r="AZ70" s="1061"/>
      <c r="BA70" s="1061"/>
      <c r="BB70" s="1061"/>
      <c r="BC70" s="1061"/>
      <c r="BD70" s="1062"/>
      <c r="BE70" s="245"/>
      <c r="BF70" s="245"/>
      <c r="BG70" s="245"/>
      <c r="BH70" s="245"/>
      <c r="BI70" s="245"/>
      <c r="BJ70" s="245"/>
      <c r="BK70" s="245"/>
      <c r="BL70" s="245"/>
      <c r="BM70" s="245"/>
      <c r="BN70" s="245"/>
      <c r="BO70" s="245"/>
      <c r="BP70" s="245"/>
      <c r="BQ70" s="242">
        <v>64</v>
      </c>
      <c r="BR70" s="24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26"/>
    </row>
    <row r="71" spans="1:131" s="227" customFormat="1" ht="26.25" customHeight="1" x14ac:dyDescent="0.15">
      <c r="A71" s="241">
        <v>4</v>
      </c>
      <c r="B71" s="1063" t="s">
        <v>446</v>
      </c>
      <c r="C71" s="1064"/>
      <c r="D71" s="1064"/>
      <c r="E71" s="1064"/>
      <c r="F71" s="1064"/>
      <c r="G71" s="1064"/>
      <c r="H71" s="1064"/>
      <c r="I71" s="1064"/>
      <c r="J71" s="1064"/>
      <c r="K71" s="1064"/>
      <c r="L71" s="1064"/>
      <c r="M71" s="1064"/>
      <c r="N71" s="1064"/>
      <c r="O71" s="1064"/>
      <c r="P71" s="1065"/>
      <c r="Q71" s="1066">
        <v>109</v>
      </c>
      <c r="R71" s="1060"/>
      <c r="S71" s="1060"/>
      <c r="T71" s="1060"/>
      <c r="U71" s="1060"/>
      <c r="V71" s="1060">
        <v>105</v>
      </c>
      <c r="W71" s="1060"/>
      <c r="X71" s="1060"/>
      <c r="Y71" s="1060"/>
      <c r="Z71" s="1060"/>
      <c r="AA71" s="1060">
        <v>4</v>
      </c>
      <c r="AB71" s="1060"/>
      <c r="AC71" s="1060"/>
      <c r="AD71" s="1060"/>
      <c r="AE71" s="1060"/>
      <c r="AF71" s="1060">
        <v>4</v>
      </c>
      <c r="AG71" s="1060"/>
      <c r="AH71" s="1060"/>
      <c r="AI71" s="1060"/>
      <c r="AJ71" s="1060"/>
      <c r="AK71" s="1060">
        <v>17</v>
      </c>
      <c r="AL71" s="1060"/>
      <c r="AM71" s="1060"/>
      <c r="AN71" s="1060"/>
      <c r="AO71" s="1060"/>
      <c r="AP71" s="1060" t="s">
        <v>441</v>
      </c>
      <c r="AQ71" s="1060"/>
      <c r="AR71" s="1060"/>
      <c r="AS71" s="1060"/>
      <c r="AT71" s="1060"/>
      <c r="AU71" s="1060" t="s">
        <v>441</v>
      </c>
      <c r="AV71" s="1060"/>
      <c r="AW71" s="1060"/>
      <c r="AX71" s="1060"/>
      <c r="AY71" s="1060"/>
      <c r="AZ71" s="1061"/>
      <c r="BA71" s="1061"/>
      <c r="BB71" s="1061"/>
      <c r="BC71" s="1061"/>
      <c r="BD71" s="1062"/>
      <c r="BE71" s="245"/>
      <c r="BF71" s="245"/>
      <c r="BG71" s="245"/>
      <c r="BH71" s="245"/>
      <c r="BI71" s="245"/>
      <c r="BJ71" s="245"/>
      <c r="BK71" s="245"/>
      <c r="BL71" s="245"/>
      <c r="BM71" s="245"/>
      <c r="BN71" s="245"/>
      <c r="BO71" s="245"/>
      <c r="BP71" s="245"/>
      <c r="BQ71" s="242">
        <v>65</v>
      </c>
      <c r="BR71" s="24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26"/>
    </row>
    <row r="72" spans="1:131" s="227" customFormat="1" ht="26.25" customHeight="1" x14ac:dyDescent="0.15">
      <c r="A72" s="241">
        <v>5</v>
      </c>
      <c r="B72" s="1063" t="s">
        <v>447</v>
      </c>
      <c r="C72" s="1064"/>
      <c r="D72" s="1064"/>
      <c r="E72" s="1064"/>
      <c r="F72" s="1064"/>
      <c r="G72" s="1064"/>
      <c r="H72" s="1064"/>
      <c r="I72" s="1064"/>
      <c r="J72" s="1064"/>
      <c r="K72" s="1064"/>
      <c r="L72" s="1064"/>
      <c r="M72" s="1064"/>
      <c r="N72" s="1064"/>
      <c r="O72" s="1064"/>
      <c r="P72" s="1065"/>
      <c r="Q72" s="1066">
        <v>12788</v>
      </c>
      <c r="R72" s="1060"/>
      <c r="S72" s="1060"/>
      <c r="T72" s="1060"/>
      <c r="U72" s="1060"/>
      <c r="V72" s="1060">
        <v>12788</v>
      </c>
      <c r="W72" s="1060"/>
      <c r="X72" s="1060"/>
      <c r="Y72" s="1060"/>
      <c r="Z72" s="1060"/>
      <c r="AA72" s="1060">
        <v>0</v>
      </c>
      <c r="AB72" s="1060"/>
      <c r="AC72" s="1060"/>
      <c r="AD72" s="1060"/>
      <c r="AE72" s="1060"/>
      <c r="AF72" s="1060">
        <v>0</v>
      </c>
      <c r="AG72" s="1060"/>
      <c r="AH72" s="1060"/>
      <c r="AI72" s="1060"/>
      <c r="AJ72" s="1060"/>
      <c r="AK72" s="1060" t="s">
        <v>453</v>
      </c>
      <c r="AL72" s="1060"/>
      <c r="AM72" s="1060"/>
      <c r="AN72" s="1060"/>
      <c r="AO72" s="1060"/>
      <c r="AP72" s="1060">
        <v>15717</v>
      </c>
      <c r="AQ72" s="1060"/>
      <c r="AR72" s="1060"/>
      <c r="AS72" s="1060"/>
      <c r="AT72" s="1060"/>
      <c r="AU72" s="1060">
        <v>974</v>
      </c>
      <c r="AV72" s="1060"/>
      <c r="AW72" s="1060"/>
      <c r="AX72" s="1060"/>
      <c r="AY72" s="1060"/>
      <c r="AZ72" s="1061"/>
      <c r="BA72" s="1061"/>
      <c r="BB72" s="1061"/>
      <c r="BC72" s="1061"/>
      <c r="BD72" s="1062"/>
      <c r="BE72" s="245"/>
      <c r="BF72" s="245"/>
      <c r="BG72" s="245"/>
      <c r="BH72" s="245"/>
      <c r="BI72" s="245"/>
      <c r="BJ72" s="245"/>
      <c r="BK72" s="245"/>
      <c r="BL72" s="245"/>
      <c r="BM72" s="245"/>
      <c r="BN72" s="245"/>
      <c r="BO72" s="245"/>
      <c r="BP72" s="245"/>
      <c r="BQ72" s="242">
        <v>66</v>
      </c>
      <c r="BR72" s="24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26"/>
    </row>
    <row r="73" spans="1:131" s="227" customFormat="1" ht="26.25" customHeight="1" x14ac:dyDescent="0.15">
      <c r="A73" s="241">
        <v>6</v>
      </c>
      <c r="B73" s="1063" t="s">
        <v>450</v>
      </c>
      <c r="C73" s="1064"/>
      <c r="D73" s="1064"/>
      <c r="E73" s="1064"/>
      <c r="F73" s="1064"/>
      <c r="G73" s="1064"/>
      <c r="H73" s="1064"/>
      <c r="I73" s="1064"/>
      <c r="J73" s="1064"/>
      <c r="K73" s="1064"/>
      <c r="L73" s="1064"/>
      <c r="M73" s="1064"/>
      <c r="N73" s="1064"/>
      <c r="O73" s="1064"/>
      <c r="P73" s="1065"/>
      <c r="Q73" s="1066">
        <v>194</v>
      </c>
      <c r="R73" s="1060"/>
      <c r="S73" s="1060"/>
      <c r="T73" s="1060"/>
      <c r="U73" s="1060"/>
      <c r="V73" s="1060">
        <v>179</v>
      </c>
      <c r="W73" s="1060"/>
      <c r="X73" s="1060"/>
      <c r="Y73" s="1060"/>
      <c r="Z73" s="1060"/>
      <c r="AA73" s="1060">
        <v>16</v>
      </c>
      <c r="AB73" s="1060"/>
      <c r="AC73" s="1060"/>
      <c r="AD73" s="1060"/>
      <c r="AE73" s="1060"/>
      <c r="AF73" s="1060">
        <v>16</v>
      </c>
      <c r="AG73" s="1060"/>
      <c r="AH73" s="1060"/>
      <c r="AI73" s="1060"/>
      <c r="AJ73" s="1060"/>
      <c r="AK73" s="1060" t="s">
        <v>454</v>
      </c>
      <c r="AL73" s="1060"/>
      <c r="AM73" s="1060"/>
      <c r="AN73" s="1060"/>
      <c r="AO73" s="1060"/>
      <c r="AP73" s="1060" t="s">
        <v>454</v>
      </c>
      <c r="AQ73" s="1060"/>
      <c r="AR73" s="1060"/>
      <c r="AS73" s="1060"/>
      <c r="AT73" s="1060"/>
      <c r="AU73" s="1060" t="s">
        <v>454</v>
      </c>
      <c r="AV73" s="1060"/>
      <c r="AW73" s="1060"/>
      <c r="AX73" s="1060"/>
      <c r="AY73" s="1060"/>
      <c r="AZ73" s="1061"/>
      <c r="BA73" s="1061"/>
      <c r="BB73" s="1061"/>
      <c r="BC73" s="1061"/>
      <c r="BD73" s="1062"/>
      <c r="BE73" s="245"/>
      <c r="BF73" s="245"/>
      <c r="BG73" s="245"/>
      <c r="BH73" s="245"/>
      <c r="BI73" s="245"/>
      <c r="BJ73" s="245"/>
      <c r="BK73" s="245"/>
      <c r="BL73" s="245"/>
      <c r="BM73" s="245"/>
      <c r="BN73" s="245"/>
      <c r="BO73" s="245"/>
      <c r="BP73" s="245"/>
      <c r="BQ73" s="242">
        <v>67</v>
      </c>
      <c r="BR73" s="24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26"/>
    </row>
    <row r="74" spans="1:131" s="227" customFormat="1" ht="26.25" customHeight="1" x14ac:dyDescent="0.15">
      <c r="A74" s="241">
        <v>7</v>
      </c>
      <c r="B74" s="1063" t="s">
        <v>451</v>
      </c>
      <c r="C74" s="1064"/>
      <c r="D74" s="1064"/>
      <c r="E74" s="1064"/>
      <c r="F74" s="1064"/>
      <c r="G74" s="1064"/>
      <c r="H74" s="1064"/>
      <c r="I74" s="1064"/>
      <c r="J74" s="1064"/>
      <c r="K74" s="1064"/>
      <c r="L74" s="1064"/>
      <c r="M74" s="1064"/>
      <c r="N74" s="1064"/>
      <c r="O74" s="1064"/>
      <c r="P74" s="1065"/>
      <c r="Q74" s="1066">
        <v>1167375</v>
      </c>
      <c r="R74" s="1060"/>
      <c r="S74" s="1060"/>
      <c r="T74" s="1060"/>
      <c r="U74" s="1060"/>
      <c r="V74" s="1060">
        <v>1136425</v>
      </c>
      <c r="W74" s="1060"/>
      <c r="X74" s="1060"/>
      <c r="Y74" s="1060"/>
      <c r="Z74" s="1060"/>
      <c r="AA74" s="1060">
        <v>30950</v>
      </c>
      <c r="AB74" s="1060"/>
      <c r="AC74" s="1060"/>
      <c r="AD74" s="1060"/>
      <c r="AE74" s="1060"/>
      <c r="AF74" s="1060">
        <v>30950</v>
      </c>
      <c r="AG74" s="1060"/>
      <c r="AH74" s="1060"/>
      <c r="AI74" s="1060"/>
      <c r="AJ74" s="1060"/>
      <c r="AK74" s="1060">
        <v>7000</v>
      </c>
      <c r="AL74" s="1060"/>
      <c r="AM74" s="1060"/>
      <c r="AN74" s="1060"/>
      <c r="AO74" s="1060"/>
      <c r="AP74" s="1060" t="s">
        <v>455</v>
      </c>
      <c r="AQ74" s="1060"/>
      <c r="AR74" s="1060"/>
      <c r="AS74" s="1060"/>
      <c r="AT74" s="1060"/>
      <c r="AU74" s="1060" t="s">
        <v>454</v>
      </c>
      <c r="AV74" s="1060"/>
      <c r="AW74" s="1060"/>
      <c r="AX74" s="1060"/>
      <c r="AY74" s="1060"/>
      <c r="AZ74" s="1061"/>
      <c r="BA74" s="1061"/>
      <c r="BB74" s="1061"/>
      <c r="BC74" s="1061"/>
      <c r="BD74" s="1062"/>
      <c r="BE74" s="245"/>
      <c r="BF74" s="245"/>
      <c r="BG74" s="245"/>
      <c r="BH74" s="245"/>
      <c r="BI74" s="245"/>
      <c r="BJ74" s="245"/>
      <c r="BK74" s="245"/>
      <c r="BL74" s="245"/>
      <c r="BM74" s="245"/>
      <c r="BN74" s="245"/>
      <c r="BO74" s="245"/>
      <c r="BP74" s="245"/>
      <c r="BQ74" s="242">
        <v>68</v>
      </c>
      <c r="BR74" s="24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26"/>
    </row>
    <row r="75" spans="1:131" s="227" customFormat="1" ht="26.25" customHeight="1" x14ac:dyDescent="0.15">
      <c r="A75" s="241">
        <v>8</v>
      </c>
      <c r="B75" s="1063" t="s">
        <v>448</v>
      </c>
      <c r="C75" s="1064"/>
      <c r="D75" s="1064"/>
      <c r="E75" s="1064"/>
      <c r="F75" s="1064"/>
      <c r="G75" s="1064"/>
      <c r="H75" s="1064"/>
      <c r="I75" s="1064"/>
      <c r="J75" s="1064"/>
      <c r="K75" s="1064"/>
      <c r="L75" s="1064"/>
      <c r="M75" s="1064"/>
      <c r="N75" s="1064"/>
      <c r="O75" s="1064"/>
      <c r="P75" s="1065"/>
      <c r="Q75" s="1067">
        <v>39841</v>
      </c>
      <c r="R75" s="1068"/>
      <c r="S75" s="1068"/>
      <c r="T75" s="1068"/>
      <c r="U75" s="1069"/>
      <c r="V75" s="1070">
        <v>33505</v>
      </c>
      <c r="W75" s="1068"/>
      <c r="X75" s="1068"/>
      <c r="Y75" s="1068"/>
      <c r="Z75" s="1069"/>
      <c r="AA75" s="1070">
        <v>6336</v>
      </c>
      <c r="AB75" s="1068"/>
      <c r="AC75" s="1068"/>
      <c r="AD75" s="1068"/>
      <c r="AE75" s="1069"/>
      <c r="AF75" s="1070">
        <v>18410</v>
      </c>
      <c r="AG75" s="1068"/>
      <c r="AH75" s="1068"/>
      <c r="AI75" s="1068"/>
      <c r="AJ75" s="1069"/>
      <c r="AK75" s="1070" t="s">
        <v>454</v>
      </c>
      <c r="AL75" s="1068"/>
      <c r="AM75" s="1068"/>
      <c r="AN75" s="1068"/>
      <c r="AO75" s="1069"/>
      <c r="AP75" s="1070">
        <v>124747</v>
      </c>
      <c r="AQ75" s="1068"/>
      <c r="AR75" s="1068"/>
      <c r="AS75" s="1068"/>
      <c r="AT75" s="1069"/>
      <c r="AU75" s="1070" t="s">
        <v>454</v>
      </c>
      <c r="AV75" s="1068"/>
      <c r="AW75" s="1068"/>
      <c r="AX75" s="1068"/>
      <c r="AY75" s="1069"/>
      <c r="AZ75" s="1061"/>
      <c r="BA75" s="1061"/>
      <c r="BB75" s="1061"/>
      <c r="BC75" s="1061"/>
      <c r="BD75" s="1062"/>
      <c r="BE75" s="245"/>
      <c r="BF75" s="245"/>
      <c r="BG75" s="245"/>
      <c r="BH75" s="245"/>
      <c r="BI75" s="245"/>
      <c r="BJ75" s="245"/>
      <c r="BK75" s="245"/>
      <c r="BL75" s="245"/>
      <c r="BM75" s="245"/>
      <c r="BN75" s="245"/>
      <c r="BO75" s="245"/>
      <c r="BP75" s="245"/>
      <c r="BQ75" s="242">
        <v>69</v>
      </c>
      <c r="BR75" s="24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26"/>
    </row>
    <row r="76" spans="1:131" s="227" customFormat="1" ht="26.25" customHeight="1" x14ac:dyDescent="0.15">
      <c r="A76" s="241">
        <v>9</v>
      </c>
      <c r="B76" s="1063" t="s">
        <v>449</v>
      </c>
      <c r="C76" s="1064"/>
      <c r="D76" s="1064"/>
      <c r="E76" s="1064"/>
      <c r="F76" s="1064"/>
      <c r="G76" s="1064"/>
      <c r="H76" s="1064"/>
      <c r="I76" s="1064"/>
      <c r="J76" s="1064"/>
      <c r="K76" s="1064"/>
      <c r="L76" s="1064"/>
      <c r="M76" s="1064"/>
      <c r="N76" s="1064"/>
      <c r="O76" s="1064"/>
      <c r="P76" s="1065"/>
      <c r="Q76" s="1067">
        <v>7860</v>
      </c>
      <c r="R76" s="1068"/>
      <c r="S76" s="1068"/>
      <c r="T76" s="1068"/>
      <c r="U76" s="1069"/>
      <c r="V76" s="1070">
        <v>5951</v>
      </c>
      <c r="W76" s="1068"/>
      <c r="X76" s="1068"/>
      <c r="Y76" s="1068"/>
      <c r="Z76" s="1069"/>
      <c r="AA76" s="1070">
        <v>1909</v>
      </c>
      <c r="AB76" s="1068"/>
      <c r="AC76" s="1068"/>
      <c r="AD76" s="1068"/>
      <c r="AE76" s="1069"/>
      <c r="AF76" s="1070">
        <v>17771</v>
      </c>
      <c r="AG76" s="1068"/>
      <c r="AH76" s="1068"/>
      <c r="AI76" s="1068"/>
      <c r="AJ76" s="1069"/>
      <c r="AK76" s="1070" t="s">
        <v>454</v>
      </c>
      <c r="AL76" s="1068"/>
      <c r="AM76" s="1068"/>
      <c r="AN76" s="1068"/>
      <c r="AO76" s="1069"/>
      <c r="AP76" s="1070">
        <v>15061</v>
      </c>
      <c r="AQ76" s="1068"/>
      <c r="AR76" s="1068"/>
      <c r="AS76" s="1068"/>
      <c r="AT76" s="1069"/>
      <c r="AU76" s="1070" t="s">
        <v>454</v>
      </c>
      <c r="AV76" s="1068"/>
      <c r="AW76" s="1068"/>
      <c r="AX76" s="1068"/>
      <c r="AY76" s="1069"/>
      <c r="AZ76" s="1061"/>
      <c r="BA76" s="1061"/>
      <c r="BB76" s="1061"/>
      <c r="BC76" s="1061"/>
      <c r="BD76" s="1062"/>
      <c r="BE76" s="245"/>
      <c r="BF76" s="245"/>
      <c r="BG76" s="245"/>
      <c r="BH76" s="245"/>
      <c r="BI76" s="245"/>
      <c r="BJ76" s="245"/>
      <c r="BK76" s="245"/>
      <c r="BL76" s="245"/>
      <c r="BM76" s="245"/>
      <c r="BN76" s="245"/>
      <c r="BO76" s="245"/>
      <c r="BP76" s="245"/>
      <c r="BQ76" s="242">
        <v>70</v>
      </c>
      <c r="BR76" s="24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26"/>
    </row>
    <row r="77" spans="1:131" s="227" customFormat="1" ht="26.25" customHeight="1" x14ac:dyDescent="0.15">
      <c r="A77" s="24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45"/>
      <c r="BF77" s="245"/>
      <c r="BG77" s="245"/>
      <c r="BH77" s="245"/>
      <c r="BI77" s="245"/>
      <c r="BJ77" s="245"/>
      <c r="BK77" s="245"/>
      <c r="BL77" s="245"/>
      <c r="BM77" s="245"/>
      <c r="BN77" s="245"/>
      <c r="BO77" s="245"/>
      <c r="BP77" s="245"/>
      <c r="BQ77" s="242">
        <v>71</v>
      </c>
      <c r="BR77" s="24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26"/>
    </row>
    <row r="78" spans="1:131" s="227" customFormat="1" ht="26.25" customHeight="1" x14ac:dyDescent="0.15">
      <c r="A78" s="24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45"/>
      <c r="BF78" s="245"/>
      <c r="BG78" s="245"/>
      <c r="BH78" s="245"/>
      <c r="BI78" s="245"/>
      <c r="BJ78" s="248"/>
      <c r="BK78" s="248"/>
      <c r="BL78" s="248"/>
      <c r="BM78" s="248"/>
      <c r="BN78" s="248"/>
      <c r="BO78" s="245"/>
      <c r="BP78" s="245"/>
      <c r="BQ78" s="242">
        <v>72</v>
      </c>
      <c r="BR78" s="24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26"/>
    </row>
    <row r="79" spans="1:131" s="227" customFormat="1" ht="26.25" customHeight="1" x14ac:dyDescent="0.15">
      <c r="A79" s="24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45"/>
      <c r="BF79" s="245"/>
      <c r="BG79" s="245"/>
      <c r="BH79" s="245"/>
      <c r="BI79" s="245"/>
      <c r="BJ79" s="248"/>
      <c r="BK79" s="248"/>
      <c r="BL79" s="248"/>
      <c r="BM79" s="248"/>
      <c r="BN79" s="248"/>
      <c r="BO79" s="245"/>
      <c r="BP79" s="245"/>
      <c r="BQ79" s="242">
        <v>73</v>
      </c>
      <c r="BR79" s="24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26"/>
    </row>
    <row r="80" spans="1:131" s="227" customFormat="1" ht="26.25" customHeight="1" x14ac:dyDescent="0.15">
      <c r="A80" s="24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45"/>
      <c r="BF80" s="245"/>
      <c r="BG80" s="245"/>
      <c r="BH80" s="245"/>
      <c r="BI80" s="245"/>
      <c r="BJ80" s="245"/>
      <c r="BK80" s="245"/>
      <c r="BL80" s="245"/>
      <c r="BM80" s="245"/>
      <c r="BN80" s="245"/>
      <c r="BO80" s="245"/>
      <c r="BP80" s="245"/>
      <c r="BQ80" s="242">
        <v>74</v>
      </c>
      <c r="BR80" s="24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26"/>
    </row>
    <row r="81" spans="1:131" s="227" customFormat="1" ht="26.25" customHeight="1" x14ac:dyDescent="0.15">
      <c r="A81" s="24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45"/>
      <c r="BF81" s="245"/>
      <c r="BG81" s="245"/>
      <c r="BH81" s="245"/>
      <c r="BI81" s="245"/>
      <c r="BJ81" s="245"/>
      <c r="BK81" s="245"/>
      <c r="BL81" s="245"/>
      <c r="BM81" s="245"/>
      <c r="BN81" s="245"/>
      <c r="BO81" s="245"/>
      <c r="BP81" s="245"/>
      <c r="BQ81" s="242">
        <v>75</v>
      </c>
      <c r="BR81" s="24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26"/>
    </row>
    <row r="82" spans="1:131" s="227" customFormat="1" ht="26.25" customHeight="1" x14ac:dyDescent="0.15">
      <c r="A82" s="24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45"/>
      <c r="BF82" s="245"/>
      <c r="BG82" s="245"/>
      <c r="BH82" s="245"/>
      <c r="BI82" s="245"/>
      <c r="BJ82" s="245"/>
      <c r="BK82" s="245"/>
      <c r="BL82" s="245"/>
      <c r="BM82" s="245"/>
      <c r="BN82" s="245"/>
      <c r="BO82" s="245"/>
      <c r="BP82" s="245"/>
      <c r="BQ82" s="242">
        <v>76</v>
      </c>
      <c r="BR82" s="24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26"/>
    </row>
    <row r="83" spans="1:131" s="227" customFormat="1" ht="26.25" customHeight="1" x14ac:dyDescent="0.15">
      <c r="A83" s="24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45"/>
      <c r="BF83" s="245"/>
      <c r="BG83" s="245"/>
      <c r="BH83" s="245"/>
      <c r="BI83" s="245"/>
      <c r="BJ83" s="245"/>
      <c r="BK83" s="245"/>
      <c r="BL83" s="245"/>
      <c r="BM83" s="245"/>
      <c r="BN83" s="245"/>
      <c r="BO83" s="245"/>
      <c r="BP83" s="245"/>
      <c r="BQ83" s="242">
        <v>77</v>
      </c>
      <c r="BR83" s="24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26"/>
    </row>
    <row r="84" spans="1:131" s="227" customFormat="1" ht="26.25" customHeight="1" x14ac:dyDescent="0.15">
      <c r="A84" s="24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45"/>
      <c r="BF84" s="245"/>
      <c r="BG84" s="245"/>
      <c r="BH84" s="245"/>
      <c r="BI84" s="245"/>
      <c r="BJ84" s="245"/>
      <c r="BK84" s="245"/>
      <c r="BL84" s="245"/>
      <c r="BM84" s="245"/>
      <c r="BN84" s="245"/>
      <c r="BO84" s="245"/>
      <c r="BP84" s="245"/>
      <c r="BQ84" s="242">
        <v>78</v>
      </c>
      <c r="BR84" s="24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26"/>
    </row>
    <row r="85" spans="1:131" s="227" customFormat="1" ht="26.25" customHeight="1" x14ac:dyDescent="0.15">
      <c r="A85" s="24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45"/>
      <c r="BF85" s="245"/>
      <c r="BG85" s="245"/>
      <c r="BH85" s="245"/>
      <c r="BI85" s="245"/>
      <c r="BJ85" s="245"/>
      <c r="BK85" s="245"/>
      <c r="BL85" s="245"/>
      <c r="BM85" s="245"/>
      <c r="BN85" s="245"/>
      <c r="BO85" s="245"/>
      <c r="BP85" s="245"/>
      <c r="BQ85" s="242">
        <v>79</v>
      </c>
      <c r="BR85" s="24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26"/>
    </row>
    <row r="86" spans="1:131" s="227" customFormat="1" ht="26.25" customHeight="1" x14ac:dyDescent="0.15">
      <c r="A86" s="24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45"/>
      <c r="BF86" s="245"/>
      <c r="BG86" s="245"/>
      <c r="BH86" s="245"/>
      <c r="BI86" s="245"/>
      <c r="BJ86" s="245"/>
      <c r="BK86" s="245"/>
      <c r="BL86" s="245"/>
      <c r="BM86" s="245"/>
      <c r="BN86" s="245"/>
      <c r="BO86" s="245"/>
      <c r="BP86" s="245"/>
      <c r="BQ86" s="242">
        <v>80</v>
      </c>
      <c r="BR86" s="24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26"/>
    </row>
    <row r="87" spans="1:131" s="227" customFormat="1" ht="26.25" customHeight="1" x14ac:dyDescent="0.15">
      <c r="A87" s="24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45"/>
      <c r="BF87" s="245"/>
      <c r="BG87" s="245"/>
      <c r="BH87" s="245"/>
      <c r="BI87" s="245"/>
      <c r="BJ87" s="245"/>
      <c r="BK87" s="245"/>
      <c r="BL87" s="245"/>
      <c r="BM87" s="245"/>
      <c r="BN87" s="245"/>
      <c r="BO87" s="245"/>
      <c r="BP87" s="245"/>
      <c r="BQ87" s="242">
        <v>81</v>
      </c>
      <c r="BR87" s="24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26"/>
    </row>
    <row r="88" spans="1:131" s="227" customFormat="1" ht="26.25" customHeight="1" thickBot="1" x14ac:dyDescent="0.2">
      <c r="A88" s="244" t="s">
        <v>241</v>
      </c>
      <c r="B88" s="1033" t="s">
        <v>270</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76527</v>
      </c>
      <c r="AG88" s="1048"/>
      <c r="AH88" s="1048"/>
      <c r="AI88" s="1048"/>
      <c r="AJ88" s="1048"/>
      <c r="AK88" s="1052"/>
      <c r="AL88" s="1052"/>
      <c r="AM88" s="1052"/>
      <c r="AN88" s="1052"/>
      <c r="AO88" s="1052"/>
      <c r="AP88" s="1048">
        <v>155525</v>
      </c>
      <c r="AQ88" s="1048"/>
      <c r="AR88" s="1048"/>
      <c r="AS88" s="1048"/>
      <c r="AT88" s="1048"/>
      <c r="AU88" s="1048">
        <v>974</v>
      </c>
      <c r="AV88" s="1048"/>
      <c r="AW88" s="1048"/>
      <c r="AX88" s="1048"/>
      <c r="AY88" s="1048"/>
      <c r="AZ88" s="1049"/>
      <c r="BA88" s="1049"/>
      <c r="BB88" s="1049"/>
      <c r="BC88" s="1049"/>
      <c r="BD88" s="1050"/>
      <c r="BE88" s="245"/>
      <c r="BF88" s="245"/>
      <c r="BG88" s="245"/>
      <c r="BH88" s="245"/>
      <c r="BI88" s="245"/>
      <c r="BJ88" s="245"/>
      <c r="BK88" s="245"/>
      <c r="BL88" s="245"/>
      <c r="BM88" s="245"/>
      <c r="BN88" s="245"/>
      <c r="BO88" s="245"/>
      <c r="BP88" s="245"/>
      <c r="BQ88" s="242">
        <v>82</v>
      </c>
      <c r="BR88" s="24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241</v>
      </c>
      <c r="BR102" s="1033" t="s">
        <v>271</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c r="CS102" s="1040"/>
      <c r="CT102" s="1040"/>
      <c r="CU102" s="1040"/>
      <c r="CV102" s="1041"/>
      <c r="CW102" s="1039"/>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25" t="s">
        <v>272</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26" t="s">
        <v>273</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274</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275</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27" t="s">
        <v>276</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277</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26" customFormat="1" ht="26.25" customHeight="1" x14ac:dyDescent="0.15">
      <c r="A109" s="982" t="s">
        <v>278</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279</v>
      </c>
      <c r="AB109" s="983"/>
      <c r="AC109" s="983"/>
      <c r="AD109" s="983"/>
      <c r="AE109" s="984"/>
      <c r="AF109" s="985" t="s">
        <v>212</v>
      </c>
      <c r="AG109" s="983"/>
      <c r="AH109" s="983"/>
      <c r="AI109" s="983"/>
      <c r="AJ109" s="984"/>
      <c r="AK109" s="985" t="s">
        <v>211</v>
      </c>
      <c r="AL109" s="983"/>
      <c r="AM109" s="983"/>
      <c r="AN109" s="983"/>
      <c r="AO109" s="984"/>
      <c r="AP109" s="985" t="s">
        <v>280</v>
      </c>
      <c r="AQ109" s="983"/>
      <c r="AR109" s="983"/>
      <c r="AS109" s="983"/>
      <c r="AT109" s="1014"/>
      <c r="AU109" s="982" t="s">
        <v>278</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279</v>
      </c>
      <c r="BR109" s="983"/>
      <c r="BS109" s="983"/>
      <c r="BT109" s="983"/>
      <c r="BU109" s="984"/>
      <c r="BV109" s="985" t="s">
        <v>212</v>
      </c>
      <c r="BW109" s="983"/>
      <c r="BX109" s="983"/>
      <c r="BY109" s="983"/>
      <c r="BZ109" s="984"/>
      <c r="CA109" s="985" t="s">
        <v>211</v>
      </c>
      <c r="CB109" s="983"/>
      <c r="CC109" s="983"/>
      <c r="CD109" s="983"/>
      <c r="CE109" s="984"/>
      <c r="CF109" s="1021" t="s">
        <v>280</v>
      </c>
      <c r="CG109" s="1021"/>
      <c r="CH109" s="1021"/>
      <c r="CI109" s="1021"/>
      <c r="CJ109" s="1021"/>
      <c r="CK109" s="985" t="s">
        <v>281</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279</v>
      </c>
      <c r="DH109" s="983"/>
      <c r="DI109" s="983"/>
      <c r="DJ109" s="983"/>
      <c r="DK109" s="984"/>
      <c r="DL109" s="985" t="s">
        <v>212</v>
      </c>
      <c r="DM109" s="983"/>
      <c r="DN109" s="983"/>
      <c r="DO109" s="983"/>
      <c r="DP109" s="984"/>
      <c r="DQ109" s="985" t="s">
        <v>211</v>
      </c>
      <c r="DR109" s="983"/>
      <c r="DS109" s="983"/>
      <c r="DT109" s="983"/>
      <c r="DU109" s="984"/>
      <c r="DV109" s="985" t="s">
        <v>280</v>
      </c>
      <c r="DW109" s="983"/>
      <c r="DX109" s="983"/>
      <c r="DY109" s="983"/>
      <c r="DZ109" s="1014"/>
    </row>
    <row r="110" spans="1:131" s="226" customFormat="1" ht="26.25" customHeight="1" x14ac:dyDescent="0.15">
      <c r="A110" s="885" t="s">
        <v>282</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8937904</v>
      </c>
      <c r="AB110" s="976"/>
      <c r="AC110" s="976"/>
      <c r="AD110" s="976"/>
      <c r="AE110" s="977"/>
      <c r="AF110" s="978">
        <v>9041492</v>
      </c>
      <c r="AG110" s="976"/>
      <c r="AH110" s="976"/>
      <c r="AI110" s="976"/>
      <c r="AJ110" s="977"/>
      <c r="AK110" s="978">
        <v>8739630</v>
      </c>
      <c r="AL110" s="976"/>
      <c r="AM110" s="976"/>
      <c r="AN110" s="976"/>
      <c r="AO110" s="977"/>
      <c r="AP110" s="979">
        <v>18.100000000000001</v>
      </c>
      <c r="AQ110" s="980"/>
      <c r="AR110" s="980"/>
      <c r="AS110" s="980"/>
      <c r="AT110" s="981"/>
      <c r="AU110" s="1015" t="s">
        <v>73</v>
      </c>
      <c r="AV110" s="1016"/>
      <c r="AW110" s="1016"/>
      <c r="AX110" s="1016"/>
      <c r="AY110" s="1016"/>
      <c r="AZ110" s="941" t="s">
        <v>283</v>
      </c>
      <c r="BA110" s="886"/>
      <c r="BB110" s="886"/>
      <c r="BC110" s="886"/>
      <c r="BD110" s="886"/>
      <c r="BE110" s="886"/>
      <c r="BF110" s="886"/>
      <c r="BG110" s="886"/>
      <c r="BH110" s="886"/>
      <c r="BI110" s="886"/>
      <c r="BJ110" s="886"/>
      <c r="BK110" s="886"/>
      <c r="BL110" s="886"/>
      <c r="BM110" s="886"/>
      <c r="BN110" s="886"/>
      <c r="BO110" s="886"/>
      <c r="BP110" s="887"/>
      <c r="BQ110" s="942">
        <v>94597275</v>
      </c>
      <c r="BR110" s="923"/>
      <c r="BS110" s="923"/>
      <c r="BT110" s="923"/>
      <c r="BU110" s="923"/>
      <c r="BV110" s="923">
        <v>94939881</v>
      </c>
      <c r="BW110" s="923"/>
      <c r="BX110" s="923"/>
      <c r="BY110" s="923"/>
      <c r="BZ110" s="923"/>
      <c r="CA110" s="923">
        <v>97575747</v>
      </c>
      <c r="CB110" s="923"/>
      <c r="CC110" s="923"/>
      <c r="CD110" s="923"/>
      <c r="CE110" s="923"/>
      <c r="CF110" s="947">
        <v>202.5</v>
      </c>
      <c r="CG110" s="948"/>
      <c r="CH110" s="948"/>
      <c r="CI110" s="948"/>
      <c r="CJ110" s="948"/>
      <c r="CK110" s="1011" t="s">
        <v>284</v>
      </c>
      <c r="CL110" s="897"/>
      <c r="CM110" s="972" t="s">
        <v>285</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286</v>
      </c>
      <c r="DH110" s="923"/>
      <c r="DI110" s="923"/>
      <c r="DJ110" s="923"/>
      <c r="DK110" s="923"/>
      <c r="DL110" s="923" t="s">
        <v>287</v>
      </c>
      <c r="DM110" s="923"/>
      <c r="DN110" s="923"/>
      <c r="DO110" s="923"/>
      <c r="DP110" s="923"/>
      <c r="DQ110" s="923" t="s">
        <v>286</v>
      </c>
      <c r="DR110" s="923"/>
      <c r="DS110" s="923"/>
      <c r="DT110" s="923"/>
      <c r="DU110" s="923"/>
      <c r="DV110" s="924" t="s">
        <v>288</v>
      </c>
      <c r="DW110" s="924"/>
      <c r="DX110" s="924"/>
      <c r="DY110" s="924"/>
      <c r="DZ110" s="925"/>
    </row>
    <row r="111" spans="1:131" s="226" customFormat="1" ht="26.25" customHeight="1" x14ac:dyDescent="0.15">
      <c r="A111" s="852" t="s">
        <v>289</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v>11867</v>
      </c>
      <c r="AB111" s="1004"/>
      <c r="AC111" s="1004"/>
      <c r="AD111" s="1004"/>
      <c r="AE111" s="1005"/>
      <c r="AF111" s="1006">
        <v>25433</v>
      </c>
      <c r="AG111" s="1004"/>
      <c r="AH111" s="1004"/>
      <c r="AI111" s="1004"/>
      <c r="AJ111" s="1005"/>
      <c r="AK111" s="1006">
        <v>19493</v>
      </c>
      <c r="AL111" s="1004"/>
      <c r="AM111" s="1004"/>
      <c r="AN111" s="1004"/>
      <c r="AO111" s="1005"/>
      <c r="AP111" s="1007">
        <v>0</v>
      </c>
      <c r="AQ111" s="1008"/>
      <c r="AR111" s="1008"/>
      <c r="AS111" s="1008"/>
      <c r="AT111" s="1009"/>
      <c r="AU111" s="1017"/>
      <c r="AV111" s="1018"/>
      <c r="AW111" s="1018"/>
      <c r="AX111" s="1018"/>
      <c r="AY111" s="1018"/>
      <c r="AZ111" s="893" t="s">
        <v>290</v>
      </c>
      <c r="BA111" s="828"/>
      <c r="BB111" s="828"/>
      <c r="BC111" s="828"/>
      <c r="BD111" s="828"/>
      <c r="BE111" s="828"/>
      <c r="BF111" s="828"/>
      <c r="BG111" s="828"/>
      <c r="BH111" s="828"/>
      <c r="BI111" s="828"/>
      <c r="BJ111" s="828"/>
      <c r="BK111" s="828"/>
      <c r="BL111" s="828"/>
      <c r="BM111" s="828"/>
      <c r="BN111" s="828"/>
      <c r="BO111" s="828"/>
      <c r="BP111" s="829"/>
      <c r="BQ111" s="894" t="s">
        <v>287</v>
      </c>
      <c r="BR111" s="895"/>
      <c r="BS111" s="895"/>
      <c r="BT111" s="895"/>
      <c r="BU111" s="895"/>
      <c r="BV111" s="895" t="s">
        <v>291</v>
      </c>
      <c r="BW111" s="895"/>
      <c r="BX111" s="895"/>
      <c r="BY111" s="895"/>
      <c r="BZ111" s="895"/>
      <c r="CA111" s="895" t="s">
        <v>292</v>
      </c>
      <c r="CB111" s="895"/>
      <c r="CC111" s="895"/>
      <c r="CD111" s="895"/>
      <c r="CE111" s="895"/>
      <c r="CF111" s="956" t="s">
        <v>288</v>
      </c>
      <c r="CG111" s="957"/>
      <c r="CH111" s="957"/>
      <c r="CI111" s="957"/>
      <c r="CJ111" s="957"/>
      <c r="CK111" s="1012"/>
      <c r="CL111" s="899"/>
      <c r="CM111" s="902" t="s">
        <v>293</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294</v>
      </c>
      <c r="DH111" s="895"/>
      <c r="DI111" s="895"/>
      <c r="DJ111" s="895"/>
      <c r="DK111" s="895"/>
      <c r="DL111" s="895" t="s">
        <v>286</v>
      </c>
      <c r="DM111" s="895"/>
      <c r="DN111" s="895"/>
      <c r="DO111" s="895"/>
      <c r="DP111" s="895"/>
      <c r="DQ111" s="895" t="s">
        <v>292</v>
      </c>
      <c r="DR111" s="895"/>
      <c r="DS111" s="895"/>
      <c r="DT111" s="895"/>
      <c r="DU111" s="895"/>
      <c r="DV111" s="872" t="s">
        <v>286</v>
      </c>
      <c r="DW111" s="872"/>
      <c r="DX111" s="872"/>
      <c r="DY111" s="872"/>
      <c r="DZ111" s="873"/>
    </row>
    <row r="112" spans="1:131" s="226" customFormat="1" ht="26.25" customHeight="1" x14ac:dyDescent="0.15">
      <c r="A112" s="997" t="s">
        <v>295</v>
      </c>
      <c r="B112" s="998"/>
      <c r="C112" s="828" t="s">
        <v>296</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v>5763</v>
      </c>
      <c r="AB112" s="858"/>
      <c r="AC112" s="858"/>
      <c r="AD112" s="858"/>
      <c r="AE112" s="859"/>
      <c r="AF112" s="860">
        <v>4577</v>
      </c>
      <c r="AG112" s="858"/>
      <c r="AH112" s="858"/>
      <c r="AI112" s="858"/>
      <c r="AJ112" s="859"/>
      <c r="AK112" s="860">
        <v>2033</v>
      </c>
      <c r="AL112" s="858"/>
      <c r="AM112" s="858"/>
      <c r="AN112" s="858"/>
      <c r="AO112" s="859"/>
      <c r="AP112" s="905">
        <v>0</v>
      </c>
      <c r="AQ112" s="906"/>
      <c r="AR112" s="906"/>
      <c r="AS112" s="906"/>
      <c r="AT112" s="907"/>
      <c r="AU112" s="1017"/>
      <c r="AV112" s="1018"/>
      <c r="AW112" s="1018"/>
      <c r="AX112" s="1018"/>
      <c r="AY112" s="1018"/>
      <c r="AZ112" s="893" t="s">
        <v>297</v>
      </c>
      <c r="BA112" s="828"/>
      <c r="BB112" s="828"/>
      <c r="BC112" s="828"/>
      <c r="BD112" s="828"/>
      <c r="BE112" s="828"/>
      <c r="BF112" s="828"/>
      <c r="BG112" s="828"/>
      <c r="BH112" s="828"/>
      <c r="BI112" s="828"/>
      <c r="BJ112" s="828"/>
      <c r="BK112" s="828"/>
      <c r="BL112" s="828"/>
      <c r="BM112" s="828"/>
      <c r="BN112" s="828"/>
      <c r="BO112" s="828"/>
      <c r="BP112" s="829"/>
      <c r="BQ112" s="894">
        <v>76364203</v>
      </c>
      <c r="BR112" s="895"/>
      <c r="BS112" s="895"/>
      <c r="BT112" s="895"/>
      <c r="BU112" s="895"/>
      <c r="BV112" s="895">
        <v>74012080</v>
      </c>
      <c r="BW112" s="895"/>
      <c r="BX112" s="895"/>
      <c r="BY112" s="895"/>
      <c r="BZ112" s="895"/>
      <c r="CA112" s="895">
        <v>68061474</v>
      </c>
      <c r="CB112" s="895"/>
      <c r="CC112" s="895"/>
      <c r="CD112" s="895"/>
      <c r="CE112" s="895"/>
      <c r="CF112" s="956">
        <v>141.19999999999999</v>
      </c>
      <c r="CG112" s="957"/>
      <c r="CH112" s="957"/>
      <c r="CI112" s="957"/>
      <c r="CJ112" s="957"/>
      <c r="CK112" s="1012"/>
      <c r="CL112" s="899"/>
      <c r="CM112" s="902" t="s">
        <v>298</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291</v>
      </c>
      <c r="DH112" s="895"/>
      <c r="DI112" s="895"/>
      <c r="DJ112" s="895"/>
      <c r="DK112" s="895"/>
      <c r="DL112" s="895" t="s">
        <v>287</v>
      </c>
      <c r="DM112" s="895"/>
      <c r="DN112" s="895"/>
      <c r="DO112" s="895"/>
      <c r="DP112" s="895"/>
      <c r="DQ112" s="895" t="s">
        <v>299</v>
      </c>
      <c r="DR112" s="895"/>
      <c r="DS112" s="895"/>
      <c r="DT112" s="895"/>
      <c r="DU112" s="895"/>
      <c r="DV112" s="872" t="s">
        <v>299</v>
      </c>
      <c r="DW112" s="872"/>
      <c r="DX112" s="872"/>
      <c r="DY112" s="872"/>
      <c r="DZ112" s="873"/>
    </row>
    <row r="113" spans="1:130" s="226" customFormat="1" ht="26.25" customHeight="1" x14ac:dyDescent="0.15">
      <c r="A113" s="999"/>
      <c r="B113" s="1000"/>
      <c r="C113" s="828" t="s">
        <v>300</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4809297</v>
      </c>
      <c r="AB113" s="1004"/>
      <c r="AC113" s="1004"/>
      <c r="AD113" s="1004"/>
      <c r="AE113" s="1005"/>
      <c r="AF113" s="1006">
        <v>4835020</v>
      </c>
      <c r="AG113" s="1004"/>
      <c r="AH113" s="1004"/>
      <c r="AI113" s="1004"/>
      <c r="AJ113" s="1005"/>
      <c r="AK113" s="1006">
        <v>4782690</v>
      </c>
      <c r="AL113" s="1004"/>
      <c r="AM113" s="1004"/>
      <c r="AN113" s="1004"/>
      <c r="AO113" s="1005"/>
      <c r="AP113" s="1007">
        <v>9.9</v>
      </c>
      <c r="AQ113" s="1008"/>
      <c r="AR113" s="1008"/>
      <c r="AS113" s="1008"/>
      <c r="AT113" s="1009"/>
      <c r="AU113" s="1017"/>
      <c r="AV113" s="1018"/>
      <c r="AW113" s="1018"/>
      <c r="AX113" s="1018"/>
      <c r="AY113" s="1018"/>
      <c r="AZ113" s="893" t="s">
        <v>301</v>
      </c>
      <c r="BA113" s="828"/>
      <c r="BB113" s="828"/>
      <c r="BC113" s="828"/>
      <c r="BD113" s="828"/>
      <c r="BE113" s="828"/>
      <c r="BF113" s="828"/>
      <c r="BG113" s="828"/>
      <c r="BH113" s="828"/>
      <c r="BI113" s="828"/>
      <c r="BJ113" s="828"/>
      <c r="BK113" s="828"/>
      <c r="BL113" s="828"/>
      <c r="BM113" s="828"/>
      <c r="BN113" s="828"/>
      <c r="BO113" s="828"/>
      <c r="BP113" s="829"/>
      <c r="BQ113" s="894">
        <v>1140097</v>
      </c>
      <c r="BR113" s="895"/>
      <c r="BS113" s="895"/>
      <c r="BT113" s="895"/>
      <c r="BU113" s="895"/>
      <c r="BV113" s="895">
        <v>1023755</v>
      </c>
      <c r="BW113" s="895"/>
      <c r="BX113" s="895"/>
      <c r="BY113" s="895"/>
      <c r="BZ113" s="895"/>
      <c r="CA113" s="895">
        <v>974462</v>
      </c>
      <c r="CB113" s="895"/>
      <c r="CC113" s="895"/>
      <c r="CD113" s="895"/>
      <c r="CE113" s="895"/>
      <c r="CF113" s="956">
        <v>2</v>
      </c>
      <c r="CG113" s="957"/>
      <c r="CH113" s="957"/>
      <c r="CI113" s="957"/>
      <c r="CJ113" s="957"/>
      <c r="CK113" s="1012"/>
      <c r="CL113" s="899"/>
      <c r="CM113" s="902" t="s">
        <v>302</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291</v>
      </c>
      <c r="DH113" s="858"/>
      <c r="DI113" s="858"/>
      <c r="DJ113" s="858"/>
      <c r="DK113" s="859"/>
      <c r="DL113" s="860" t="s">
        <v>303</v>
      </c>
      <c r="DM113" s="858"/>
      <c r="DN113" s="858"/>
      <c r="DO113" s="858"/>
      <c r="DP113" s="859"/>
      <c r="DQ113" s="860" t="s">
        <v>287</v>
      </c>
      <c r="DR113" s="858"/>
      <c r="DS113" s="858"/>
      <c r="DT113" s="858"/>
      <c r="DU113" s="859"/>
      <c r="DV113" s="905" t="s">
        <v>286</v>
      </c>
      <c r="DW113" s="906"/>
      <c r="DX113" s="906"/>
      <c r="DY113" s="906"/>
      <c r="DZ113" s="907"/>
    </row>
    <row r="114" spans="1:130" s="226" customFormat="1" ht="26.25" customHeight="1" x14ac:dyDescent="0.15">
      <c r="A114" s="999"/>
      <c r="B114" s="1000"/>
      <c r="C114" s="828" t="s">
        <v>304</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156497</v>
      </c>
      <c r="AB114" s="858"/>
      <c r="AC114" s="858"/>
      <c r="AD114" s="858"/>
      <c r="AE114" s="859"/>
      <c r="AF114" s="860">
        <v>159183</v>
      </c>
      <c r="AG114" s="858"/>
      <c r="AH114" s="858"/>
      <c r="AI114" s="858"/>
      <c r="AJ114" s="859"/>
      <c r="AK114" s="860">
        <v>102576</v>
      </c>
      <c r="AL114" s="858"/>
      <c r="AM114" s="858"/>
      <c r="AN114" s="858"/>
      <c r="AO114" s="859"/>
      <c r="AP114" s="905">
        <v>0.2</v>
      </c>
      <c r="AQ114" s="906"/>
      <c r="AR114" s="906"/>
      <c r="AS114" s="906"/>
      <c r="AT114" s="907"/>
      <c r="AU114" s="1017"/>
      <c r="AV114" s="1018"/>
      <c r="AW114" s="1018"/>
      <c r="AX114" s="1018"/>
      <c r="AY114" s="1018"/>
      <c r="AZ114" s="893" t="s">
        <v>305</v>
      </c>
      <c r="BA114" s="828"/>
      <c r="BB114" s="828"/>
      <c r="BC114" s="828"/>
      <c r="BD114" s="828"/>
      <c r="BE114" s="828"/>
      <c r="BF114" s="828"/>
      <c r="BG114" s="828"/>
      <c r="BH114" s="828"/>
      <c r="BI114" s="828"/>
      <c r="BJ114" s="828"/>
      <c r="BK114" s="828"/>
      <c r="BL114" s="828"/>
      <c r="BM114" s="828"/>
      <c r="BN114" s="828"/>
      <c r="BO114" s="828"/>
      <c r="BP114" s="829"/>
      <c r="BQ114" s="894">
        <v>10203528</v>
      </c>
      <c r="BR114" s="895"/>
      <c r="BS114" s="895"/>
      <c r="BT114" s="895"/>
      <c r="BU114" s="895"/>
      <c r="BV114" s="895">
        <v>10745393</v>
      </c>
      <c r="BW114" s="895"/>
      <c r="BX114" s="895"/>
      <c r="BY114" s="895"/>
      <c r="BZ114" s="895"/>
      <c r="CA114" s="895">
        <v>10684059</v>
      </c>
      <c r="CB114" s="895"/>
      <c r="CC114" s="895"/>
      <c r="CD114" s="895"/>
      <c r="CE114" s="895"/>
      <c r="CF114" s="956">
        <v>22.2</v>
      </c>
      <c r="CG114" s="957"/>
      <c r="CH114" s="957"/>
      <c r="CI114" s="957"/>
      <c r="CJ114" s="957"/>
      <c r="CK114" s="1012"/>
      <c r="CL114" s="899"/>
      <c r="CM114" s="902" t="s">
        <v>306</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286</v>
      </c>
      <c r="DH114" s="858"/>
      <c r="DI114" s="858"/>
      <c r="DJ114" s="858"/>
      <c r="DK114" s="859"/>
      <c r="DL114" s="860" t="s">
        <v>307</v>
      </c>
      <c r="DM114" s="858"/>
      <c r="DN114" s="858"/>
      <c r="DO114" s="858"/>
      <c r="DP114" s="859"/>
      <c r="DQ114" s="860" t="s">
        <v>303</v>
      </c>
      <c r="DR114" s="858"/>
      <c r="DS114" s="858"/>
      <c r="DT114" s="858"/>
      <c r="DU114" s="859"/>
      <c r="DV114" s="905" t="s">
        <v>239</v>
      </c>
      <c r="DW114" s="906"/>
      <c r="DX114" s="906"/>
      <c r="DY114" s="906"/>
      <c r="DZ114" s="907"/>
    </row>
    <row r="115" spans="1:130" s="226" customFormat="1" ht="26.25" customHeight="1" x14ac:dyDescent="0.15">
      <c r="A115" s="999"/>
      <c r="B115" s="1000"/>
      <c r="C115" s="828" t="s">
        <v>308</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26</v>
      </c>
      <c r="AB115" s="1004"/>
      <c r="AC115" s="1004"/>
      <c r="AD115" s="1004"/>
      <c r="AE115" s="1005"/>
      <c r="AF115" s="1006" t="s">
        <v>303</v>
      </c>
      <c r="AG115" s="1004"/>
      <c r="AH115" s="1004"/>
      <c r="AI115" s="1004"/>
      <c r="AJ115" s="1005"/>
      <c r="AK115" s="1006" t="s">
        <v>286</v>
      </c>
      <c r="AL115" s="1004"/>
      <c r="AM115" s="1004"/>
      <c r="AN115" s="1004"/>
      <c r="AO115" s="1005"/>
      <c r="AP115" s="1007" t="s">
        <v>294</v>
      </c>
      <c r="AQ115" s="1008"/>
      <c r="AR115" s="1008"/>
      <c r="AS115" s="1008"/>
      <c r="AT115" s="1009"/>
      <c r="AU115" s="1017"/>
      <c r="AV115" s="1018"/>
      <c r="AW115" s="1018"/>
      <c r="AX115" s="1018"/>
      <c r="AY115" s="1018"/>
      <c r="AZ115" s="893" t="s">
        <v>309</v>
      </c>
      <c r="BA115" s="828"/>
      <c r="BB115" s="828"/>
      <c r="BC115" s="828"/>
      <c r="BD115" s="828"/>
      <c r="BE115" s="828"/>
      <c r="BF115" s="828"/>
      <c r="BG115" s="828"/>
      <c r="BH115" s="828"/>
      <c r="BI115" s="828"/>
      <c r="BJ115" s="828"/>
      <c r="BK115" s="828"/>
      <c r="BL115" s="828"/>
      <c r="BM115" s="828"/>
      <c r="BN115" s="828"/>
      <c r="BO115" s="828"/>
      <c r="BP115" s="829"/>
      <c r="BQ115" s="894">
        <v>2253</v>
      </c>
      <c r="BR115" s="895"/>
      <c r="BS115" s="895"/>
      <c r="BT115" s="895"/>
      <c r="BU115" s="895"/>
      <c r="BV115" s="895">
        <v>2237</v>
      </c>
      <c r="BW115" s="895"/>
      <c r="BX115" s="895"/>
      <c r="BY115" s="895"/>
      <c r="BZ115" s="895"/>
      <c r="CA115" s="895" t="s">
        <v>294</v>
      </c>
      <c r="CB115" s="895"/>
      <c r="CC115" s="895"/>
      <c r="CD115" s="895"/>
      <c r="CE115" s="895"/>
      <c r="CF115" s="956" t="s">
        <v>291</v>
      </c>
      <c r="CG115" s="957"/>
      <c r="CH115" s="957"/>
      <c r="CI115" s="957"/>
      <c r="CJ115" s="957"/>
      <c r="CK115" s="1012"/>
      <c r="CL115" s="899"/>
      <c r="CM115" s="893" t="s">
        <v>310</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286</v>
      </c>
      <c r="DH115" s="858"/>
      <c r="DI115" s="858"/>
      <c r="DJ115" s="858"/>
      <c r="DK115" s="859"/>
      <c r="DL115" s="860" t="s">
        <v>294</v>
      </c>
      <c r="DM115" s="858"/>
      <c r="DN115" s="858"/>
      <c r="DO115" s="858"/>
      <c r="DP115" s="859"/>
      <c r="DQ115" s="860" t="s">
        <v>311</v>
      </c>
      <c r="DR115" s="858"/>
      <c r="DS115" s="858"/>
      <c r="DT115" s="858"/>
      <c r="DU115" s="859"/>
      <c r="DV115" s="905" t="s">
        <v>294</v>
      </c>
      <c r="DW115" s="906"/>
      <c r="DX115" s="906"/>
      <c r="DY115" s="906"/>
      <c r="DZ115" s="907"/>
    </row>
    <row r="116" spans="1:130" s="226" customFormat="1" ht="26.25" customHeight="1" x14ac:dyDescent="0.15">
      <c r="A116" s="1001"/>
      <c r="B116" s="1002"/>
      <c r="C116" s="961" t="s">
        <v>312</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3378</v>
      </c>
      <c r="AB116" s="858"/>
      <c r="AC116" s="858"/>
      <c r="AD116" s="858"/>
      <c r="AE116" s="859"/>
      <c r="AF116" s="860">
        <v>827</v>
      </c>
      <c r="AG116" s="858"/>
      <c r="AH116" s="858"/>
      <c r="AI116" s="858"/>
      <c r="AJ116" s="859"/>
      <c r="AK116" s="860">
        <v>38</v>
      </c>
      <c r="AL116" s="858"/>
      <c r="AM116" s="858"/>
      <c r="AN116" s="858"/>
      <c r="AO116" s="859"/>
      <c r="AP116" s="905">
        <v>0</v>
      </c>
      <c r="AQ116" s="906"/>
      <c r="AR116" s="906"/>
      <c r="AS116" s="906"/>
      <c r="AT116" s="907"/>
      <c r="AU116" s="1017"/>
      <c r="AV116" s="1018"/>
      <c r="AW116" s="1018"/>
      <c r="AX116" s="1018"/>
      <c r="AY116" s="1018"/>
      <c r="AZ116" s="944" t="s">
        <v>313</v>
      </c>
      <c r="BA116" s="945"/>
      <c r="BB116" s="945"/>
      <c r="BC116" s="945"/>
      <c r="BD116" s="945"/>
      <c r="BE116" s="945"/>
      <c r="BF116" s="945"/>
      <c r="BG116" s="945"/>
      <c r="BH116" s="945"/>
      <c r="BI116" s="945"/>
      <c r="BJ116" s="945"/>
      <c r="BK116" s="945"/>
      <c r="BL116" s="945"/>
      <c r="BM116" s="945"/>
      <c r="BN116" s="945"/>
      <c r="BO116" s="945"/>
      <c r="BP116" s="946"/>
      <c r="BQ116" s="894" t="s">
        <v>286</v>
      </c>
      <c r="BR116" s="895"/>
      <c r="BS116" s="895"/>
      <c r="BT116" s="895"/>
      <c r="BU116" s="895"/>
      <c r="BV116" s="895" t="s">
        <v>239</v>
      </c>
      <c r="BW116" s="895"/>
      <c r="BX116" s="895"/>
      <c r="BY116" s="895"/>
      <c r="BZ116" s="895"/>
      <c r="CA116" s="895" t="s">
        <v>239</v>
      </c>
      <c r="CB116" s="895"/>
      <c r="CC116" s="895"/>
      <c r="CD116" s="895"/>
      <c r="CE116" s="895"/>
      <c r="CF116" s="956" t="s">
        <v>287</v>
      </c>
      <c r="CG116" s="957"/>
      <c r="CH116" s="957"/>
      <c r="CI116" s="957"/>
      <c r="CJ116" s="957"/>
      <c r="CK116" s="1012"/>
      <c r="CL116" s="899"/>
      <c r="CM116" s="902" t="s">
        <v>314</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307</v>
      </c>
      <c r="DH116" s="858"/>
      <c r="DI116" s="858"/>
      <c r="DJ116" s="858"/>
      <c r="DK116" s="859"/>
      <c r="DL116" s="860" t="s">
        <v>287</v>
      </c>
      <c r="DM116" s="858"/>
      <c r="DN116" s="858"/>
      <c r="DO116" s="858"/>
      <c r="DP116" s="859"/>
      <c r="DQ116" s="860" t="s">
        <v>291</v>
      </c>
      <c r="DR116" s="858"/>
      <c r="DS116" s="858"/>
      <c r="DT116" s="858"/>
      <c r="DU116" s="859"/>
      <c r="DV116" s="905" t="s">
        <v>292</v>
      </c>
      <c r="DW116" s="906"/>
      <c r="DX116" s="906"/>
      <c r="DY116" s="906"/>
      <c r="DZ116" s="907"/>
    </row>
    <row r="117" spans="1:130" s="226" customFormat="1" ht="26.25" customHeight="1" x14ac:dyDescent="0.15">
      <c r="A117" s="982" t="s">
        <v>184</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315</v>
      </c>
      <c r="Z117" s="984"/>
      <c r="AA117" s="989">
        <v>13924732</v>
      </c>
      <c r="AB117" s="990"/>
      <c r="AC117" s="990"/>
      <c r="AD117" s="990"/>
      <c r="AE117" s="991"/>
      <c r="AF117" s="992">
        <v>14066532</v>
      </c>
      <c r="AG117" s="990"/>
      <c r="AH117" s="990"/>
      <c r="AI117" s="990"/>
      <c r="AJ117" s="991"/>
      <c r="AK117" s="992">
        <v>13646460</v>
      </c>
      <c r="AL117" s="990"/>
      <c r="AM117" s="990"/>
      <c r="AN117" s="990"/>
      <c r="AO117" s="991"/>
      <c r="AP117" s="993"/>
      <c r="AQ117" s="994"/>
      <c r="AR117" s="994"/>
      <c r="AS117" s="994"/>
      <c r="AT117" s="995"/>
      <c r="AU117" s="1017"/>
      <c r="AV117" s="1018"/>
      <c r="AW117" s="1018"/>
      <c r="AX117" s="1018"/>
      <c r="AY117" s="1018"/>
      <c r="AZ117" s="944" t="s">
        <v>316</v>
      </c>
      <c r="BA117" s="945"/>
      <c r="BB117" s="945"/>
      <c r="BC117" s="945"/>
      <c r="BD117" s="945"/>
      <c r="BE117" s="945"/>
      <c r="BF117" s="945"/>
      <c r="BG117" s="945"/>
      <c r="BH117" s="945"/>
      <c r="BI117" s="945"/>
      <c r="BJ117" s="945"/>
      <c r="BK117" s="945"/>
      <c r="BL117" s="945"/>
      <c r="BM117" s="945"/>
      <c r="BN117" s="945"/>
      <c r="BO117" s="945"/>
      <c r="BP117" s="946"/>
      <c r="BQ117" s="894" t="s">
        <v>286</v>
      </c>
      <c r="BR117" s="895"/>
      <c r="BS117" s="895"/>
      <c r="BT117" s="895"/>
      <c r="BU117" s="895"/>
      <c r="BV117" s="895" t="s">
        <v>317</v>
      </c>
      <c r="BW117" s="895"/>
      <c r="BX117" s="895"/>
      <c r="BY117" s="895"/>
      <c r="BZ117" s="895"/>
      <c r="CA117" s="895" t="s">
        <v>307</v>
      </c>
      <c r="CB117" s="895"/>
      <c r="CC117" s="895"/>
      <c r="CD117" s="895"/>
      <c r="CE117" s="895"/>
      <c r="CF117" s="956" t="s">
        <v>317</v>
      </c>
      <c r="CG117" s="957"/>
      <c r="CH117" s="957"/>
      <c r="CI117" s="957"/>
      <c r="CJ117" s="957"/>
      <c r="CK117" s="1012"/>
      <c r="CL117" s="899"/>
      <c r="CM117" s="902" t="s">
        <v>318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288</v>
      </c>
      <c r="DH117" s="858"/>
      <c r="DI117" s="858"/>
      <c r="DJ117" s="858"/>
      <c r="DK117" s="859"/>
      <c r="DL117" s="860" t="s">
        <v>286</v>
      </c>
      <c r="DM117" s="858"/>
      <c r="DN117" s="858"/>
      <c r="DO117" s="858"/>
      <c r="DP117" s="859"/>
      <c r="DQ117" s="860" t="s">
        <v>307</v>
      </c>
      <c r="DR117" s="858"/>
      <c r="DS117" s="858"/>
      <c r="DT117" s="858"/>
      <c r="DU117" s="859"/>
      <c r="DV117" s="905" t="s">
        <v>317</v>
      </c>
      <c r="DW117" s="906"/>
      <c r="DX117" s="906"/>
      <c r="DY117" s="906"/>
      <c r="DZ117" s="907"/>
    </row>
    <row r="118" spans="1:130" s="226" customFormat="1" ht="26.25" customHeight="1" x14ac:dyDescent="0.15">
      <c r="A118" s="982" t="s">
        <v>281</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279</v>
      </c>
      <c r="AB118" s="983"/>
      <c r="AC118" s="983"/>
      <c r="AD118" s="983"/>
      <c r="AE118" s="984"/>
      <c r="AF118" s="985" t="s">
        <v>212</v>
      </c>
      <c r="AG118" s="983"/>
      <c r="AH118" s="983"/>
      <c r="AI118" s="983"/>
      <c r="AJ118" s="984"/>
      <c r="AK118" s="985" t="s">
        <v>211</v>
      </c>
      <c r="AL118" s="983"/>
      <c r="AM118" s="983"/>
      <c r="AN118" s="983"/>
      <c r="AO118" s="984"/>
      <c r="AP118" s="986" t="s">
        <v>280</v>
      </c>
      <c r="AQ118" s="987"/>
      <c r="AR118" s="987"/>
      <c r="AS118" s="987"/>
      <c r="AT118" s="988"/>
      <c r="AU118" s="1017"/>
      <c r="AV118" s="1018"/>
      <c r="AW118" s="1018"/>
      <c r="AX118" s="1018"/>
      <c r="AY118" s="1018"/>
      <c r="AZ118" s="960" t="s">
        <v>319</v>
      </c>
      <c r="BA118" s="961"/>
      <c r="BB118" s="961"/>
      <c r="BC118" s="961"/>
      <c r="BD118" s="961"/>
      <c r="BE118" s="961"/>
      <c r="BF118" s="961"/>
      <c r="BG118" s="961"/>
      <c r="BH118" s="961"/>
      <c r="BI118" s="961"/>
      <c r="BJ118" s="961"/>
      <c r="BK118" s="961"/>
      <c r="BL118" s="961"/>
      <c r="BM118" s="961"/>
      <c r="BN118" s="961"/>
      <c r="BO118" s="961"/>
      <c r="BP118" s="962"/>
      <c r="BQ118" s="963" t="s">
        <v>292</v>
      </c>
      <c r="BR118" s="926"/>
      <c r="BS118" s="926"/>
      <c r="BT118" s="926"/>
      <c r="BU118" s="926"/>
      <c r="BV118" s="926" t="s">
        <v>286</v>
      </c>
      <c r="BW118" s="926"/>
      <c r="BX118" s="926"/>
      <c r="BY118" s="926"/>
      <c r="BZ118" s="926"/>
      <c r="CA118" s="926" t="s">
        <v>317</v>
      </c>
      <c r="CB118" s="926"/>
      <c r="CC118" s="926"/>
      <c r="CD118" s="926"/>
      <c r="CE118" s="926"/>
      <c r="CF118" s="956" t="s">
        <v>294</v>
      </c>
      <c r="CG118" s="957"/>
      <c r="CH118" s="957"/>
      <c r="CI118" s="957"/>
      <c r="CJ118" s="957"/>
      <c r="CK118" s="1012"/>
      <c r="CL118" s="899"/>
      <c r="CM118" s="902" t="s">
        <v>320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239</v>
      </c>
      <c r="DH118" s="858"/>
      <c r="DI118" s="858"/>
      <c r="DJ118" s="858"/>
      <c r="DK118" s="859"/>
      <c r="DL118" s="860" t="s">
        <v>239</v>
      </c>
      <c r="DM118" s="858"/>
      <c r="DN118" s="858"/>
      <c r="DO118" s="858"/>
      <c r="DP118" s="859"/>
      <c r="DQ118" s="860" t="s">
        <v>311</v>
      </c>
      <c r="DR118" s="858"/>
      <c r="DS118" s="858"/>
      <c r="DT118" s="858"/>
      <c r="DU118" s="859"/>
      <c r="DV118" s="905" t="s">
        <v>317</v>
      </c>
      <c r="DW118" s="906"/>
      <c r="DX118" s="906"/>
      <c r="DY118" s="906"/>
      <c r="DZ118" s="907"/>
    </row>
    <row r="119" spans="1:130" s="226" customFormat="1" ht="26.25" customHeight="1" x14ac:dyDescent="0.15">
      <c r="A119" s="896" t="s">
        <v>284</v>
      </c>
      <c r="B119" s="897"/>
      <c r="C119" s="972" t="s">
        <v>285</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303</v>
      </c>
      <c r="AB119" s="976"/>
      <c r="AC119" s="976"/>
      <c r="AD119" s="976"/>
      <c r="AE119" s="977"/>
      <c r="AF119" s="978" t="s">
        <v>286</v>
      </c>
      <c r="AG119" s="976"/>
      <c r="AH119" s="976"/>
      <c r="AI119" s="976"/>
      <c r="AJ119" s="977"/>
      <c r="AK119" s="978" t="s">
        <v>307</v>
      </c>
      <c r="AL119" s="976"/>
      <c r="AM119" s="976"/>
      <c r="AN119" s="976"/>
      <c r="AO119" s="977"/>
      <c r="AP119" s="979" t="s">
        <v>317</v>
      </c>
      <c r="AQ119" s="980"/>
      <c r="AR119" s="980"/>
      <c r="AS119" s="980"/>
      <c r="AT119" s="981"/>
      <c r="AU119" s="1019"/>
      <c r="AV119" s="1020"/>
      <c r="AW119" s="1020"/>
      <c r="AX119" s="1020"/>
      <c r="AY119" s="1020"/>
      <c r="AZ119" s="257" t="s">
        <v>184</v>
      </c>
      <c r="BA119" s="257"/>
      <c r="BB119" s="257"/>
      <c r="BC119" s="257"/>
      <c r="BD119" s="257"/>
      <c r="BE119" s="257"/>
      <c r="BF119" s="257"/>
      <c r="BG119" s="257"/>
      <c r="BH119" s="257"/>
      <c r="BI119" s="257"/>
      <c r="BJ119" s="257"/>
      <c r="BK119" s="257"/>
      <c r="BL119" s="257"/>
      <c r="BM119" s="257"/>
      <c r="BN119" s="257"/>
      <c r="BO119" s="958" t="s">
        <v>321</v>
      </c>
      <c r="BP119" s="959"/>
      <c r="BQ119" s="963">
        <v>182307356</v>
      </c>
      <c r="BR119" s="926"/>
      <c r="BS119" s="926"/>
      <c r="BT119" s="926"/>
      <c r="BU119" s="926"/>
      <c r="BV119" s="926">
        <v>180723346</v>
      </c>
      <c r="BW119" s="926"/>
      <c r="BX119" s="926"/>
      <c r="BY119" s="926"/>
      <c r="BZ119" s="926"/>
      <c r="CA119" s="926">
        <v>177295742</v>
      </c>
      <c r="CB119" s="926"/>
      <c r="CC119" s="926"/>
      <c r="CD119" s="926"/>
      <c r="CE119" s="926"/>
      <c r="CF119" s="824"/>
      <c r="CG119" s="825"/>
      <c r="CH119" s="825"/>
      <c r="CI119" s="825"/>
      <c r="CJ119" s="915"/>
      <c r="CK119" s="1013"/>
      <c r="CL119" s="901"/>
      <c r="CM119" s="919" t="s">
        <v>322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311</v>
      </c>
      <c r="DH119" s="841"/>
      <c r="DI119" s="841"/>
      <c r="DJ119" s="841"/>
      <c r="DK119" s="842"/>
      <c r="DL119" s="843" t="s">
        <v>317</v>
      </c>
      <c r="DM119" s="841"/>
      <c r="DN119" s="841"/>
      <c r="DO119" s="841"/>
      <c r="DP119" s="842"/>
      <c r="DQ119" s="843" t="s">
        <v>311</v>
      </c>
      <c r="DR119" s="841"/>
      <c r="DS119" s="841"/>
      <c r="DT119" s="841"/>
      <c r="DU119" s="842"/>
      <c r="DV119" s="929" t="s">
        <v>286</v>
      </c>
      <c r="DW119" s="930"/>
      <c r="DX119" s="930"/>
      <c r="DY119" s="930"/>
      <c r="DZ119" s="931"/>
    </row>
    <row r="120" spans="1:130" s="226" customFormat="1" ht="26.25" customHeight="1" x14ac:dyDescent="0.15">
      <c r="A120" s="898"/>
      <c r="B120" s="899"/>
      <c r="C120" s="902" t="s">
        <v>293</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292</v>
      </c>
      <c r="AB120" s="858"/>
      <c r="AC120" s="858"/>
      <c r="AD120" s="858"/>
      <c r="AE120" s="859"/>
      <c r="AF120" s="860" t="s">
        <v>323</v>
      </c>
      <c r="AG120" s="858"/>
      <c r="AH120" s="858"/>
      <c r="AI120" s="858"/>
      <c r="AJ120" s="859"/>
      <c r="AK120" s="860" t="s">
        <v>292</v>
      </c>
      <c r="AL120" s="858"/>
      <c r="AM120" s="858"/>
      <c r="AN120" s="858"/>
      <c r="AO120" s="859"/>
      <c r="AP120" s="905" t="s">
        <v>292</v>
      </c>
      <c r="AQ120" s="906"/>
      <c r="AR120" s="906"/>
      <c r="AS120" s="906"/>
      <c r="AT120" s="907"/>
      <c r="AU120" s="964" t="s">
        <v>324</v>
      </c>
      <c r="AV120" s="965"/>
      <c r="AW120" s="965"/>
      <c r="AX120" s="965"/>
      <c r="AY120" s="966"/>
      <c r="AZ120" s="941" t="s">
        <v>325</v>
      </c>
      <c r="BA120" s="886"/>
      <c r="BB120" s="886"/>
      <c r="BC120" s="886"/>
      <c r="BD120" s="886"/>
      <c r="BE120" s="886"/>
      <c r="BF120" s="886"/>
      <c r="BG120" s="886"/>
      <c r="BH120" s="886"/>
      <c r="BI120" s="886"/>
      <c r="BJ120" s="886"/>
      <c r="BK120" s="886"/>
      <c r="BL120" s="886"/>
      <c r="BM120" s="886"/>
      <c r="BN120" s="886"/>
      <c r="BO120" s="886"/>
      <c r="BP120" s="887"/>
      <c r="BQ120" s="942">
        <v>8556967</v>
      </c>
      <c r="BR120" s="923"/>
      <c r="BS120" s="923"/>
      <c r="BT120" s="923"/>
      <c r="BU120" s="923"/>
      <c r="BV120" s="923">
        <v>8231956</v>
      </c>
      <c r="BW120" s="923"/>
      <c r="BX120" s="923"/>
      <c r="BY120" s="923"/>
      <c r="BZ120" s="923"/>
      <c r="CA120" s="923">
        <v>8410930</v>
      </c>
      <c r="CB120" s="923"/>
      <c r="CC120" s="923"/>
      <c r="CD120" s="923"/>
      <c r="CE120" s="923"/>
      <c r="CF120" s="947">
        <v>17.5</v>
      </c>
      <c r="CG120" s="948"/>
      <c r="CH120" s="948"/>
      <c r="CI120" s="948"/>
      <c r="CJ120" s="948"/>
      <c r="CK120" s="949" t="s">
        <v>326</v>
      </c>
      <c r="CL120" s="933"/>
      <c r="CM120" s="933"/>
      <c r="CN120" s="933"/>
      <c r="CO120" s="934"/>
      <c r="CP120" s="953" t="s">
        <v>327</v>
      </c>
      <c r="CQ120" s="954"/>
      <c r="CR120" s="954"/>
      <c r="CS120" s="954"/>
      <c r="CT120" s="954"/>
      <c r="CU120" s="954"/>
      <c r="CV120" s="954"/>
      <c r="CW120" s="954"/>
      <c r="CX120" s="954"/>
      <c r="CY120" s="954"/>
      <c r="CZ120" s="954"/>
      <c r="DA120" s="954"/>
      <c r="DB120" s="954"/>
      <c r="DC120" s="954"/>
      <c r="DD120" s="954"/>
      <c r="DE120" s="954"/>
      <c r="DF120" s="955"/>
      <c r="DG120" s="942">
        <v>66978049</v>
      </c>
      <c r="DH120" s="923"/>
      <c r="DI120" s="923"/>
      <c r="DJ120" s="923"/>
      <c r="DK120" s="923"/>
      <c r="DL120" s="923">
        <v>64909710</v>
      </c>
      <c r="DM120" s="923"/>
      <c r="DN120" s="923"/>
      <c r="DO120" s="923"/>
      <c r="DP120" s="923"/>
      <c r="DQ120" s="923">
        <v>59594321</v>
      </c>
      <c r="DR120" s="923"/>
      <c r="DS120" s="923"/>
      <c r="DT120" s="923"/>
      <c r="DU120" s="923"/>
      <c r="DV120" s="924">
        <v>123.7</v>
      </c>
      <c r="DW120" s="924"/>
      <c r="DX120" s="924"/>
      <c r="DY120" s="924"/>
      <c r="DZ120" s="925"/>
    </row>
    <row r="121" spans="1:130" s="226" customFormat="1" ht="26.25" customHeight="1" x14ac:dyDescent="0.15">
      <c r="A121" s="898"/>
      <c r="B121" s="899"/>
      <c r="C121" s="944" t="s">
        <v>328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317</v>
      </c>
      <c r="AB121" s="858"/>
      <c r="AC121" s="858"/>
      <c r="AD121" s="858"/>
      <c r="AE121" s="859"/>
      <c r="AF121" s="860" t="s">
        <v>291</v>
      </c>
      <c r="AG121" s="858"/>
      <c r="AH121" s="858"/>
      <c r="AI121" s="858"/>
      <c r="AJ121" s="859"/>
      <c r="AK121" s="860" t="s">
        <v>311</v>
      </c>
      <c r="AL121" s="858"/>
      <c r="AM121" s="858"/>
      <c r="AN121" s="858"/>
      <c r="AO121" s="859"/>
      <c r="AP121" s="905" t="s">
        <v>311</v>
      </c>
      <c r="AQ121" s="906"/>
      <c r="AR121" s="906"/>
      <c r="AS121" s="906"/>
      <c r="AT121" s="907"/>
      <c r="AU121" s="967"/>
      <c r="AV121" s="968"/>
      <c r="AW121" s="968"/>
      <c r="AX121" s="968"/>
      <c r="AY121" s="969"/>
      <c r="AZ121" s="893" t="s">
        <v>329</v>
      </c>
      <c r="BA121" s="828"/>
      <c r="BB121" s="828"/>
      <c r="BC121" s="828"/>
      <c r="BD121" s="828"/>
      <c r="BE121" s="828"/>
      <c r="BF121" s="828"/>
      <c r="BG121" s="828"/>
      <c r="BH121" s="828"/>
      <c r="BI121" s="828"/>
      <c r="BJ121" s="828"/>
      <c r="BK121" s="828"/>
      <c r="BL121" s="828"/>
      <c r="BM121" s="828"/>
      <c r="BN121" s="828"/>
      <c r="BO121" s="828"/>
      <c r="BP121" s="829"/>
      <c r="BQ121" s="894">
        <v>39859700</v>
      </c>
      <c r="BR121" s="895"/>
      <c r="BS121" s="895"/>
      <c r="BT121" s="895"/>
      <c r="BU121" s="895"/>
      <c r="BV121" s="895">
        <v>42417056</v>
      </c>
      <c r="BW121" s="895"/>
      <c r="BX121" s="895"/>
      <c r="BY121" s="895"/>
      <c r="BZ121" s="895"/>
      <c r="CA121" s="895">
        <v>44042252</v>
      </c>
      <c r="CB121" s="895"/>
      <c r="CC121" s="895"/>
      <c r="CD121" s="895"/>
      <c r="CE121" s="895"/>
      <c r="CF121" s="956">
        <v>91.4</v>
      </c>
      <c r="CG121" s="957"/>
      <c r="CH121" s="957"/>
      <c r="CI121" s="957"/>
      <c r="CJ121" s="957"/>
      <c r="CK121" s="950"/>
      <c r="CL121" s="936"/>
      <c r="CM121" s="936"/>
      <c r="CN121" s="936"/>
      <c r="CO121" s="937"/>
      <c r="CP121" s="916" t="s">
        <v>330</v>
      </c>
      <c r="CQ121" s="917"/>
      <c r="CR121" s="917"/>
      <c r="CS121" s="917"/>
      <c r="CT121" s="917"/>
      <c r="CU121" s="917"/>
      <c r="CV121" s="917"/>
      <c r="CW121" s="917"/>
      <c r="CX121" s="917"/>
      <c r="CY121" s="917"/>
      <c r="CZ121" s="917"/>
      <c r="DA121" s="917"/>
      <c r="DB121" s="917"/>
      <c r="DC121" s="917"/>
      <c r="DD121" s="917"/>
      <c r="DE121" s="917"/>
      <c r="DF121" s="918"/>
      <c r="DG121" s="894">
        <v>9308840</v>
      </c>
      <c r="DH121" s="895"/>
      <c r="DI121" s="895"/>
      <c r="DJ121" s="895"/>
      <c r="DK121" s="895"/>
      <c r="DL121" s="895">
        <v>8998528</v>
      </c>
      <c r="DM121" s="895"/>
      <c r="DN121" s="895"/>
      <c r="DO121" s="895"/>
      <c r="DP121" s="895"/>
      <c r="DQ121" s="895">
        <v>8357402</v>
      </c>
      <c r="DR121" s="895"/>
      <c r="DS121" s="895"/>
      <c r="DT121" s="895"/>
      <c r="DU121" s="895"/>
      <c r="DV121" s="872">
        <v>17.3</v>
      </c>
      <c r="DW121" s="872"/>
      <c r="DX121" s="872"/>
      <c r="DY121" s="872"/>
      <c r="DZ121" s="873"/>
    </row>
    <row r="122" spans="1:130" s="226" customFormat="1" ht="26.25" customHeight="1" x14ac:dyDescent="0.15">
      <c r="A122" s="898"/>
      <c r="B122" s="899"/>
      <c r="C122" s="902" t="s">
        <v>306</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286</v>
      </c>
      <c r="AB122" s="858"/>
      <c r="AC122" s="858"/>
      <c r="AD122" s="858"/>
      <c r="AE122" s="859"/>
      <c r="AF122" s="860" t="s">
        <v>311</v>
      </c>
      <c r="AG122" s="858"/>
      <c r="AH122" s="858"/>
      <c r="AI122" s="858"/>
      <c r="AJ122" s="859"/>
      <c r="AK122" s="860" t="s">
        <v>286</v>
      </c>
      <c r="AL122" s="858"/>
      <c r="AM122" s="858"/>
      <c r="AN122" s="858"/>
      <c r="AO122" s="859"/>
      <c r="AP122" s="905" t="s">
        <v>317</v>
      </c>
      <c r="AQ122" s="906"/>
      <c r="AR122" s="906"/>
      <c r="AS122" s="906"/>
      <c r="AT122" s="907"/>
      <c r="AU122" s="967"/>
      <c r="AV122" s="968"/>
      <c r="AW122" s="968"/>
      <c r="AX122" s="968"/>
      <c r="AY122" s="969"/>
      <c r="AZ122" s="960" t="s">
        <v>331</v>
      </c>
      <c r="BA122" s="961"/>
      <c r="BB122" s="961"/>
      <c r="BC122" s="961"/>
      <c r="BD122" s="961"/>
      <c r="BE122" s="961"/>
      <c r="BF122" s="961"/>
      <c r="BG122" s="961"/>
      <c r="BH122" s="961"/>
      <c r="BI122" s="961"/>
      <c r="BJ122" s="961"/>
      <c r="BK122" s="961"/>
      <c r="BL122" s="961"/>
      <c r="BM122" s="961"/>
      <c r="BN122" s="961"/>
      <c r="BO122" s="961"/>
      <c r="BP122" s="962"/>
      <c r="BQ122" s="963">
        <v>115279280</v>
      </c>
      <c r="BR122" s="926"/>
      <c r="BS122" s="926"/>
      <c r="BT122" s="926"/>
      <c r="BU122" s="926"/>
      <c r="BV122" s="926">
        <v>115936452</v>
      </c>
      <c r="BW122" s="926"/>
      <c r="BX122" s="926"/>
      <c r="BY122" s="926"/>
      <c r="BZ122" s="926"/>
      <c r="CA122" s="926">
        <v>117056183</v>
      </c>
      <c r="CB122" s="926"/>
      <c r="CC122" s="926"/>
      <c r="CD122" s="926"/>
      <c r="CE122" s="926"/>
      <c r="CF122" s="927">
        <v>242.9</v>
      </c>
      <c r="CG122" s="928"/>
      <c r="CH122" s="928"/>
      <c r="CI122" s="928"/>
      <c r="CJ122" s="928"/>
      <c r="CK122" s="950"/>
      <c r="CL122" s="936"/>
      <c r="CM122" s="936"/>
      <c r="CN122" s="936"/>
      <c r="CO122" s="937"/>
      <c r="CP122" s="916" t="s">
        <v>332</v>
      </c>
      <c r="CQ122" s="917"/>
      <c r="CR122" s="917"/>
      <c r="CS122" s="917"/>
      <c r="CT122" s="917"/>
      <c r="CU122" s="917"/>
      <c r="CV122" s="917"/>
      <c r="CW122" s="917"/>
      <c r="CX122" s="917"/>
      <c r="CY122" s="917"/>
      <c r="CZ122" s="917"/>
      <c r="DA122" s="917"/>
      <c r="DB122" s="917"/>
      <c r="DC122" s="917"/>
      <c r="DD122" s="917"/>
      <c r="DE122" s="917"/>
      <c r="DF122" s="918"/>
      <c r="DG122" s="894">
        <v>77314</v>
      </c>
      <c r="DH122" s="895"/>
      <c r="DI122" s="895"/>
      <c r="DJ122" s="895"/>
      <c r="DK122" s="895"/>
      <c r="DL122" s="895">
        <v>103842</v>
      </c>
      <c r="DM122" s="895"/>
      <c r="DN122" s="895"/>
      <c r="DO122" s="895"/>
      <c r="DP122" s="895"/>
      <c r="DQ122" s="895">
        <v>109751</v>
      </c>
      <c r="DR122" s="895"/>
      <c r="DS122" s="895"/>
      <c r="DT122" s="895"/>
      <c r="DU122" s="895"/>
      <c r="DV122" s="872">
        <v>0.2</v>
      </c>
      <c r="DW122" s="872"/>
      <c r="DX122" s="872"/>
      <c r="DY122" s="872"/>
      <c r="DZ122" s="873"/>
    </row>
    <row r="123" spans="1:130" s="226" customFormat="1" ht="26.25" customHeight="1" x14ac:dyDescent="0.15">
      <c r="A123" s="898"/>
      <c r="B123" s="899"/>
      <c r="C123" s="902" t="s">
        <v>314</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299</v>
      </c>
      <c r="AB123" s="858"/>
      <c r="AC123" s="858"/>
      <c r="AD123" s="858"/>
      <c r="AE123" s="859"/>
      <c r="AF123" s="860" t="s">
        <v>292</v>
      </c>
      <c r="AG123" s="858"/>
      <c r="AH123" s="858"/>
      <c r="AI123" s="858"/>
      <c r="AJ123" s="859"/>
      <c r="AK123" s="860" t="s">
        <v>299</v>
      </c>
      <c r="AL123" s="858"/>
      <c r="AM123" s="858"/>
      <c r="AN123" s="858"/>
      <c r="AO123" s="859"/>
      <c r="AP123" s="905" t="s">
        <v>291</v>
      </c>
      <c r="AQ123" s="906"/>
      <c r="AR123" s="906"/>
      <c r="AS123" s="906"/>
      <c r="AT123" s="907"/>
      <c r="AU123" s="970"/>
      <c r="AV123" s="971"/>
      <c r="AW123" s="971"/>
      <c r="AX123" s="971"/>
      <c r="AY123" s="971"/>
      <c r="AZ123" s="257" t="s">
        <v>184</v>
      </c>
      <c r="BA123" s="257"/>
      <c r="BB123" s="257"/>
      <c r="BC123" s="257"/>
      <c r="BD123" s="257"/>
      <c r="BE123" s="257"/>
      <c r="BF123" s="257"/>
      <c r="BG123" s="257"/>
      <c r="BH123" s="257"/>
      <c r="BI123" s="257"/>
      <c r="BJ123" s="257"/>
      <c r="BK123" s="257"/>
      <c r="BL123" s="257"/>
      <c r="BM123" s="257"/>
      <c r="BN123" s="257"/>
      <c r="BO123" s="958" t="s">
        <v>333</v>
      </c>
      <c r="BP123" s="959"/>
      <c r="BQ123" s="913">
        <v>163695947</v>
      </c>
      <c r="BR123" s="914"/>
      <c r="BS123" s="914"/>
      <c r="BT123" s="914"/>
      <c r="BU123" s="914"/>
      <c r="BV123" s="914">
        <v>166585464</v>
      </c>
      <c r="BW123" s="914"/>
      <c r="BX123" s="914"/>
      <c r="BY123" s="914"/>
      <c r="BZ123" s="914"/>
      <c r="CA123" s="914">
        <v>169509365</v>
      </c>
      <c r="CB123" s="914"/>
      <c r="CC123" s="914"/>
      <c r="CD123" s="914"/>
      <c r="CE123" s="914"/>
      <c r="CF123" s="824"/>
      <c r="CG123" s="825"/>
      <c r="CH123" s="825"/>
      <c r="CI123" s="825"/>
      <c r="CJ123" s="915"/>
      <c r="CK123" s="950"/>
      <c r="CL123" s="936"/>
      <c r="CM123" s="936"/>
      <c r="CN123" s="936"/>
      <c r="CO123" s="937"/>
      <c r="CP123" s="916" t="s">
        <v>334</v>
      </c>
      <c r="CQ123" s="917"/>
      <c r="CR123" s="917"/>
      <c r="CS123" s="917"/>
      <c r="CT123" s="917"/>
      <c r="CU123" s="917"/>
      <c r="CV123" s="917"/>
      <c r="CW123" s="917"/>
      <c r="CX123" s="917"/>
      <c r="CY123" s="917"/>
      <c r="CZ123" s="917"/>
      <c r="DA123" s="917"/>
      <c r="DB123" s="917"/>
      <c r="DC123" s="917"/>
      <c r="DD123" s="917"/>
      <c r="DE123" s="917"/>
      <c r="DF123" s="918"/>
      <c r="DG123" s="857" t="s">
        <v>294</v>
      </c>
      <c r="DH123" s="858"/>
      <c r="DI123" s="858"/>
      <c r="DJ123" s="858"/>
      <c r="DK123" s="859"/>
      <c r="DL123" s="860" t="s">
        <v>311</v>
      </c>
      <c r="DM123" s="858"/>
      <c r="DN123" s="858"/>
      <c r="DO123" s="858"/>
      <c r="DP123" s="859"/>
      <c r="DQ123" s="860" t="s">
        <v>303</v>
      </c>
      <c r="DR123" s="858"/>
      <c r="DS123" s="858"/>
      <c r="DT123" s="858"/>
      <c r="DU123" s="859"/>
      <c r="DV123" s="905" t="s">
        <v>311</v>
      </c>
      <c r="DW123" s="906"/>
      <c r="DX123" s="906"/>
      <c r="DY123" s="906"/>
      <c r="DZ123" s="907"/>
    </row>
    <row r="124" spans="1:130" s="226" customFormat="1" ht="26.25" customHeight="1" thickBot="1" x14ac:dyDescent="0.2">
      <c r="A124" s="898"/>
      <c r="B124" s="899"/>
      <c r="C124" s="902" t="s">
        <v>318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286</v>
      </c>
      <c r="AB124" s="858"/>
      <c r="AC124" s="858"/>
      <c r="AD124" s="858"/>
      <c r="AE124" s="859"/>
      <c r="AF124" s="860" t="s">
        <v>299</v>
      </c>
      <c r="AG124" s="858"/>
      <c r="AH124" s="858"/>
      <c r="AI124" s="858"/>
      <c r="AJ124" s="859"/>
      <c r="AK124" s="860" t="s">
        <v>286</v>
      </c>
      <c r="AL124" s="858"/>
      <c r="AM124" s="858"/>
      <c r="AN124" s="858"/>
      <c r="AO124" s="859"/>
      <c r="AP124" s="905" t="s">
        <v>335</v>
      </c>
      <c r="AQ124" s="906"/>
      <c r="AR124" s="906"/>
      <c r="AS124" s="906"/>
      <c r="AT124" s="907"/>
      <c r="AU124" s="908" t="s">
        <v>336</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39.799999999999997</v>
      </c>
      <c r="BR124" s="912"/>
      <c r="BS124" s="912"/>
      <c r="BT124" s="912"/>
      <c r="BU124" s="912"/>
      <c r="BV124" s="912">
        <v>30.5</v>
      </c>
      <c r="BW124" s="912"/>
      <c r="BX124" s="912"/>
      <c r="BY124" s="912"/>
      <c r="BZ124" s="912"/>
      <c r="CA124" s="912">
        <v>16.100000000000001</v>
      </c>
      <c r="CB124" s="912"/>
      <c r="CC124" s="912"/>
      <c r="CD124" s="912"/>
      <c r="CE124" s="912"/>
      <c r="CF124" s="802"/>
      <c r="CG124" s="803"/>
      <c r="CH124" s="803"/>
      <c r="CI124" s="803"/>
      <c r="CJ124" s="943"/>
      <c r="CK124" s="951"/>
      <c r="CL124" s="951"/>
      <c r="CM124" s="951"/>
      <c r="CN124" s="951"/>
      <c r="CO124" s="952"/>
      <c r="CP124" s="916" t="s">
        <v>337</v>
      </c>
      <c r="CQ124" s="917"/>
      <c r="CR124" s="917"/>
      <c r="CS124" s="917"/>
      <c r="CT124" s="917"/>
      <c r="CU124" s="917"/>
      <c r="CV124" s="917"/>
      <c r="CW124" s="917"/>
      <c r="CX124" s="917"/>
      <c r="CY124" s="917"/>
      <c r="CZ124" s="917"/>
      <c r="DA124" s="917"/>
      <c r="DB124" s="917"/>
      <c r="DC124" s="917"/>
      <c r="DD124" s="917"/>
      <c r="DE124" s="917"/>
      <c r="DF124" s="918"/>
      <c r="DG124" s="840" t="s">
        <v>335</v>
      </c>
      <c r="DH124" s="841"/>
      <c r="DI124" s="841"/>
      <c r="DJ124" s="841"/>
      <c r="DK124" s="842"/>
      <c r="DL124" s="843" t="s">
        <v>286</v>
      </c>
      <c r="DM124" s="841"/>
      <c r="DN124" s="841"/>
      <c r="DO124" s="841"/>
      <c r="DP124" s="842"/>
      <c r="DQ124" s="843" t="s">
        <v>239</v>
      </c>
      <c r="DR124" s="841"/>
      <c r="DS124" s="841"/>
      <c r="DT124" s="841"/>
      <c r="DU124" s="842"/>
      <c r="DV124" s="929" t="s">
        <v>299</v>
      </c>
      <c r="DW124" s="930"/>
      <c r="DX124" s="930"/>
      <c r="DY124" s="930"/>
      <c r="DZ124" s="931"/>
    </row>
    <row r="125" spans="1:130" s="226" customFormat="1" ht="26.25" customHeight="1" x14ac:dyDescent="0.15">
      <c r="A125" s="898"/>
      <c r="B125" s="899"/>
      <c r="C125" s="902" t="s">
        <v>320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286</v>
      </c>
      <c r="AB125" s="858"/>
      <c r="AC125" s="858"/>
      <c r="AD125" s="858"/>
      <c r="AE125" s="859"/>
      <c r="AF125" s="860" t="s">
        <v>335</v>
      </c>
      <c r="AG125" s="858"/>
      <c r="AH125" s="858"/>
      <c r="AI125" s="858"/>
      <c r="AJ125" s="859"/>
      <c r="AK125" s="860" t="s">
        <v>299</v>
      </c>
      <c r="AL125" s="858"/>
      <c r="AM125" s="858"/>
      <c r="AN125" s="858"/>
      <c r="AO125" s="859"/>
      <c r="AP125" s="905" t="s">
        <v>299</v>
      </c>
      <c r="AQ125" s="906"/>
      <c r="AR125" s="906"/>
      <c r="AS125" s="906"/>
      <c r="AT125" s="90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32" t="s">
        <v>338</v>
      </c>
      <c r="CL125" s="933"/>
      <c r="CM125" s="933"/>
      <c r="CN125" s="933"/>
      <c r="CO125" s="934"/>
      <c r="CP125" s="941" t="s">
        <v>339</v>
      </c>
      <c r="CQ125" s="886"/>
      <c r="CR125" s="886"/>
      <c r="CS125" s="886"/>
      <c r="CT125" s="886"/>
      <c r="CU125" s="886"/>
      <c r="CV125" s="886"/>
      <c r="CW125" s="886"/>
      <c r="CX125" s="886"/>
      <c r="CY125" s="886"/>
      <c r="CZ125" s="886"/>
      <c r="DA125" s="886"/>
      <c r="DB125" s="886"/>
      <c r="DC125" s="886"/>
      <c r="DD125" s="886"/>
      <c r="DE125" s="886"/>
      <c r="DF125" s="887"/>
      <c r="DG125" s="942" t="s">
        <v>294</v>
      </c>
      <c r="DH125" s="923"/>
      <c r="DI125" s="923"/>
      <c r="DJ125" s="923"/>
      <c r="DK125" s="923"/>
      <c r="DL125" s="923" t="s">
        <v>335</v>
      </c>
      <c r="DM125" s="923"/>
      <c r="DN125" s="923"/>
      <c r="DO125" s="923"/>
      <c r="DP125" s="923"/>
      <c r="DQ125" s="923" t="s">
        <v>335</v>
      </c>
      <c r="DR125" s="923"/>
      <c r="DS125" s="923"/>
      <c r="DT125" s="923"/>
      <c r="DU125" s="923"/>
      <c r="DV125" s="924" t="s">
        <v>286</v>
      </c>
      <c r="DW125" s="924"/>
      <c r="DX125" s="924"/>
      <c r="DY125" s="924"/>
      <c r="DZ125" s="925"/>
    </row>
    <row r="126" spans="1:130" s="226" customFormat="1" ht="26.25" customHeight="1" thickBot="1" x14ac:dyDescent="0.2">
      <c r="A126" s="898"/>
      <c r="B126" s="899"/>
      <c r="C126" s="902" t="s">
        <v>322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335</v>
      </c>
      <c r="AB126" s="858"/>
      <c r="AC126" s="858"/>
      <c r="AD126" s="858"/>
      <c r="AE126" s="859"/>
      <c r="AF126" s="860" t="s">
        <v>299</v>
      </c>
      <c r="AG126" s="858"/>
      <c r="AH126" s="858"/>
      <c r="AI126" s="858"/>
      <c r="AJ126" s="859"/>
      <c r="AK126" s="860" t="s">
        <v>294</v>
      </c>
      <c r="AL126" s="858"/>
      <c r="AM126" s="858"/>
      <c r="AN126" s="858"/>
      <c r="AO126" s="859"/>
      <c r="AP126" s="905" t="s">
        <v>323</v>
      </c>
      <c r="AQ126" s="906"/>
      <c r="AR126" s="906"/>
      <c r="AS126" s="906"/>
      <c r="AT126" s="90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35"/>
      <c r="CL126" s="936"/>
      <c r="CM126" s="936"/>
      <c r="CN126" s="936"/>
      <c r="CO126" s="937"/>
      <c r="CP126" s="893" t="s">
        <v>340</v>
      </c>
      <c r="CQ126" s="828"/>
      <c r="CR126" s="828"/>
      <c r="CS126" s="828"/>
      <c r="CT126" s="828"/>
      <c r="CU126" s="828"/>
      <c r="CV126" s="828"/>
      <c r="CW126" s="828"/>
      <c r="CX126" s="828"/>
      <c r="CY126" s="828"/>
      <c r="CZ126" s="828"/>
      <c r="DA126" s="828"/>
      <c r="DB126" s="828"/>
      <c r="DC126" s="828"/>
      <c r="DD126" s="828"/>
      <c r="DE126" s="828"/>
      <c r="DF126" s="829"/>
      <c r="DG126" s="894" t="s">
        <v>286</v>
      </c>
      <c r="DH126" s="895"/>
      <c r="DI126" s="895"/>
      <c r="DJ126" s="895"/>
      <c r="DK126" s="895"/>
      <c r="DL126" s="895" t="s">
        <v>299</v>
      </c>
      <c r="DM126" s="895"/>
      <c r="DN126" s="895"/>
      <c r="DO126" s="895"/>
      <c r="DP126" s="895"/>
      <c r="DQ126" s="895" t="s">
        <v>286</v>
      </c>
      <c r="DR126" s="895"/>
      <c r="DS126" s="895"/>
      <c r="DT126" s="895"/>
      <c r="DU126" s="895"/>
      <c r="DV126" s="872" t="s">
        <v>299</v>
      </c>
      <c r="DW126" s="872"/>
      <c r="DX126" s="872"/>
      <c r="DY126" s="872"/>
      <c r="DZ126" s="873"/>
    </row>
    <row r="127" spans="1:130" s="226" customFormat="1" ht="26.25" customHeight="1" x14ac:dyDescent="0.15">
      <c r="A127" s="900"/>
      <c r="B127" s="901"/>
      <c r="C127" s="919" t="s">
        <v>341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26</v>
      </c>
      <c r="AB127" s="858"/>
      <c r="AC127" s="858"/>
      <c r="AD127" s="858"/>
      <c r="AE127" s="859"/>
      <c r="AF127" s="860" t="s">
        <v>299</v>
      </c>
      <c r="AG127" s="858"/>
      <c r="AH127" s="858"/>
      <c r="AI127" s="858"/>
      <c r="AJ127" s="859"/>
      <c r="AK127" s="860" t="s">
        <v>286</v>
      </c>
      <c r="AL127" s="858"/>
      <c r="AM127" s="858"/>
      <c r="AN127" s="858"/>
      <c r="AO127" s="859"/>
      <c r="AP127" s="905" t="s">
        <v>239</v>
      </c>
      <c r="AQ127" s="906"/>
      <c r="AR127" s="906"/>
      <c r="AS127" s="906"/>
      <c r="AT127" s="907"/>
      <c r="AU127" s="262"/>
      <c r="AV127" s="262"/>
      <c r="AW127" s="262"/>
      <c r="AX127" s="922" t="s">
        <v>342</v>
      </c>
      <c r="AY127" s="890"/>
      <c r="AZ127" s="890"/>
      <c r="BA127" s="890"/>
      <c r="BB127" s="890"/>
      <c r="BC127" s="890"/>
      <c r="BD127" s="890"/>
      <c r="BE127" s="891"/>
      <c r="BF127" s="889" t="s">
        <v>343</v>
      </c>
      <c r="BG127" s="890"/>
      <c r="BH127" s="890"/>
      <c r="BI127" s="890"/>
      <c r="BJ127" s="890"/>
      <c r="BK127" s="890"/>
      <c r="BL127" s="891"/>
      <c r="BM127" s="889" t="s">
        <v>344</v>
      </c>
      <c r="BN127" s="890"/>
      <c r="BO127" s="890"/>
      <c r="BP127" s="890"/>
      <c r="BQ127" s="890"/>
      <c r="BR127" s="890"/>
      <c r="BS127" s="891"/>
      <c r="BT127" s="889" t="s">
        <v>345</v>
      </c>
      <c r="BU127" s="890"/>
      <c r="BV127" s="890"/>
      <c r="BW127" s="890"/>
      <c r="BX127" s="890"/>
      <c r="BY127" s="890"/>
      <c r="BZ127" s="892"/>
      <c r="CA127" s="262"/>
      <c r="CB127" s="262"/>
      <c r="CC127" s="262"/>
      <c r="CD127" s="263"/>
      <c r="CE127" s="263"/>
      <c r="CF127" s="263"/>
      <c r="CG127" s="260"/>
      <c r="CH127" s="260"/>
      <c r="CI127" s="260"/>
      <c r="CJ127" s="261"/>
      <c r="CK127" s="935"/>
      <c r="CL127" s="936"/>
      <c r="CM127" s="936"/>
      <c r="CN127" s="936"/>
      <c r="CO127" s="937"/>
      <c r="CP127" s="893" t="s">
        <v>346</v>
      </c>
      <c r="CQ127" s="828"/>
      <c r="CR127" s="828"/>
      <c r="CS127" s="828"/>
      <c r="CT127" s="828"/>
      <c r="CU127" s="828"/>
      <c r="CV127" s="828"/>
      <c r="CW127" s="828"/>
      <c r="CX127" s="828"/>
      <c r="CY127" s="828"/>
      <c r="CZ127" s="828"/>
      <c r="DA127" s="828"/>
      <c r="DB127" s="828"/>
      <c r="DC127" s="828"/>
      <c r="DD127" s="828"/>
      <c r="DE127" s="828"/>
      <c r="DF127" s="829"/>
      <c r="DG127" s="894" t="s">
        <v>335</v>
      </c>
      <c r="DH127" s="895"/>
      <c r="DI127" s="895"/>
      <c r="DJ127" s="895"/>
      <c r="DK127" s="895"/>
      <c r="DL127" s="895" t="s">
        <v>335</v>
      </c>
      <c r="DM127" s="895"/>
      <c r="DN127" s="895"/>
      <c r="DO127" s="895"/>
      <c r="DP127" s="895"/>
      <c r="DQ127" s="895" t="s">
        <v>286</v>
      </c>
      <c r="DR127" s="895"/>
      <c r="DS127" s="895"/>
      <c r="DT127" s="895"/>
      <c r="DU127" s="895"/>
      <c r="DV127" s="872" t="s">
        <v>239</v>
      </c>
      <c r="DW127" s="872"/>
      <c r="DX127" s="872"/>
      <c r="DY127" s="872"/>
      <c r="DZ127" s="873"/>
    </row>
    <row r="128" spans="1:130" s="226" customFormat="1" ht="26.25" customHeight="1" thickBot="1" x14ac:dyDescent="0.2">
      <c r="A128" s="874" t="s">
        <v>347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348</v>
      </c>
      <c r="X128" s="876"/>
      <c r="Y128" s="876"/>
      <c r="Z128" s="877"/>
      <c r="AA128" s="878">
        <v>3189448</v>
      </c>
      <c r="AB128" s="879"/>
      <c r="AC128" s="879"/>
      <c r="AD128" s="879"/>
      <c r="AE128" s="880"/>
      <c r="AF128" s="881">
        <v>3139909</v>
      </c>
      <c r="AG128" s="879"/>
      <c r="AH128" s="879"/>
      <c r="AI128" s="879"/>
      <c r="AJ128" s="880"/>
      <c r="AK128" s="881">
        <v>3070866</v>
      </c>
      <c r="AL128" s="879"/>
      <c r="AM128" s="879"/>
      <c r="AN128" s="879"/>
      <c r="AO128" s="880"/>
      <c r="AP128" s="882"/>
      <c r="AQ128" s="883"/>
      <c r="AR128" s="883"/>
      <c r="AS128" s="883"/>
      <c r="AT128" s="884"/>
      <c r="AU128" s="262"/>
      <c r="AV128" s="262"/>
      <c r="AW128" s="262"/>
      <c r="AX128" s="885" t="s">
        <v>349</v>
      </c>
      <c r="AY128" s="886"/>
      <c r="AZ128" s="886"/>
      <c r="BA128" s="886"/>
      <c r="BB128" s="886"/>
      <c r="BC128" s="886"/>
      <c r="BD128" s="886"/>
      <c r="BE128" s="887"/>
      <c r="BF128" s="864" t="s">
        <v>286</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63"/>
      <c r="CB128" s="263"/>
      <c r="CC128" s="263"/>
      <c r="CD128" s="263"/>
      <c r="CE128" s="263"/>
      <c r="CF128" s="263"/>
      <c r="CG128" s="260"/>
      <c r="CH128" s="260"/>
      <c r="CI128" s="260"/>
      <c r="CJ128" s="261"/>
      <c r="CK128" s="938"/>
      <c r="CL128" s="939"/>
      <c r="CM128" s="939"/>
      <c r="CN128" s="939"/>
      <c r="CO128" s="940"/>
      <c r="CP128" s="867" t="s">
        <v>350</v>
      </c>
      <c r="CQ128" s="806"/>
      <c r="CR128" s="806"/>
      <c r="CS128" s="806"/>
      <c r="CT128" s="806"/>
      <c r="CU128" s="806"/>
      <c r="CV128" s="806"/>
      <c r="CW128" s="806"/>
      <c r="CX128" s="806"/>
      <c r="CY128" s="806"/>
      <c r="CZ128" s="806"/>
      <c r="DA128" s="806"/>
      <c r="DB128" s="806"/>
      <c r="DC128" s="806"/>
      <c r="DD128" s="806"/>
      <c r="DE128" s="806"/>
      <c r="DF128" s="807"/>
      <c r="DG128" s="868">
        <v>2253</v>
      </c>
      <c r="DH128" s="869"/>
      <c r="DI128" s="869"/>
      <c r="DJ128" s="869"/>
      <c r="DK128" s="869"/>
      <c r="DL128" s="869">
        <v>2237</v>
      </c>
      <c r="DM128" s="869"/>
      <c r="DN128" s="869"/>
      <c r="DO128" s="869"/>
      <c r="DP128" s="869"/>
      <c r="DQ128" s="869" t="s">
        <v>286</v>
      </c>
      <c r="DR128" s="869"/>
      <c r="DS128" s="869"/>
      <c r="DT128" s="869"/>
      <c r="DU128" s="869"/>
      <c r="DV128" s="870" t="s">
        <v>299</v>
      </c>
      <c r="DW128" s="870"/>
      <c r="DX128" s="870"/>
      <c r="DY128" s="870"/>
      <c r="DZ128" s="871"/>
    </row>
    <row r="129" spans="1:131" s="226" customFormat="1" ht="26.25" customHeight="1" x14ac:dyDescent="0.15">
      <c r="A129" s="852" t="s">
        <v>108</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351</v>
      </c>
      <c r="X129" s="855"/>
      <c r="Y129" s="855"/>
      <c r="Z129" s="856"/>
      <c r="AA129" s="857">
        <v>54487935</v>
      </c>
      <c r="AB129" s="858"/>
      <c r="AC129" s="858"/>
      <c r="AD129" s="858"/>
      <c r="AE129" s="859"/>
      <c r="AF129" s="860">
        <v>54207935</v>
      </c>
      <c r="AG129" s="858"/>
      <c r="AH129" s="858"/>
      <c r="AI129" s="858"/>
      <c r="AJ129" s="859"/>
      <c r="AK129" s="860">
        <v>56521736</v>
      </c>
      <c r="AL129" s="858"/>
      <c r="AM129" s="858"/>
      <c r="AN129" s="858"/>
      <c r="AO129" s="859"/>
      <c r="AP129" s="861"/>
      <c r="AQ129" s="862"/>
      <c r="AR129" s="862"/>
      <c r="AS129" s="862"/>
      <c r="AT129" s="863"/>
      <c r="AU129" s="264"/>
      <c r="AV129" s="264"/>
      <c r="AW129" s="264"/>
      <c r="AX129" s="827" t="s">
        <v>352</v>
      </c>
      <c r="AY129" s="828"/>
      <c r="AZ129" s="828"/>
      <c r="BA129" s="828"/>
      <c r="BB129" s="828"/>
      <c r="BC129" s="828"/>
      <c r="BD129" s="828"/>
      <c r="BE129" s="829"/>
      <c r="BF129" s="847" t="s">
        <v>294</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52" t="s">
        <v>353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354</v>
      </c>
      <c r="X130" s="855"/>
      <c r="Y130" s="855"/>
      <c r="Z130" s="856"/>
      <c r="AA130" s="857">
        <v>7728820</v>
      </c>
      <c r="AB130" s="858"/>
      <c r="AC130" s="858"/>
      <c r="AD130" s="858"/>
      <c r="AE130" s="859"/>
      <c r="AF130" s="860">
        <v>7945016</v>
      </c>
      <c r="AG130" s="858"/>
      <c r="AH130" s="858"/>
      <c r="AI130" s="858"/>
      <c r="AJ130" s="859"/>
      <c r="AK130" s="860">
        <v>8336383</v>
      </c>
      <c r="AL130" s="858"/>
      <c r="AM130" s="858"/>
      <c r="AN130" s="858"/>
      <c r="AO130" s="859"/>
      <c r="AP130" s="861"/>
      <c r="AQ130" s="862"/>
      <c r="AR130" s="862"/>
      <c r="AS130" s="862"/>
      <c r="AT130" s="863"/>
      <c r="AU130" s="264"/>
      <c r="AV130" s="264"/>
      <c r="AW130" s="264"/>
      <c r="AX130" s="827" t="s">
        <v>355</v>
      </c>
      <c r="AY130" s="828"/>
      <c r="AZ130" s="828"/>
      <c r="BA130" s="828"/>
      <c r="BB130" s="828"/>
      <c r="BC130" s="828"/>
      <c r="BD130" s="828"/>
      <c r="BE130" s="829"/>
      <c r="BF130" s="830">
        <v>5.8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356</v>
      </c>
      <c r="X131" s="838"/>
      <c r="Y131" s="838"/>
      <c r="Z131" s="839"/>
      <c r="AA131" s="840">
        <v>46759115</v>
      </c>
      <c r="AB131" s="841"/>
      <c r="AC131" s="841"/>
      <c r="AD131" s="841"/>
      <c r="AE131" s="842"/>
      <c r="AF131" s="843">
        <v>46262919</v>
      </c>
      <c r="AG131" s="841"/>
      <c r="AH131" s="841"/>
      <c r="AI131" s="841"/>
      <c r="AJ131" s="842"/>
      <c r="AK131" s="843">
        <v>48185353</v>
      </c>
      <c r="AL131" s="841"/>
      <c r="AM131" s="841"/>
      <c r="AN131" s="841"/>
      <c r="AO131" s="842"/>
      <c r="AP131" s="844"/>
      <c r="AQ131" s="845"/>
      <c r="AR131" s="845"/>
      <c r="AS131" s="845"/>
      <c r="AT131" s="846"/>
      <c r="AU131" s="264"/>
      <c r="AV131" s="264"/>
      <c r="AW131" s="264"/>
      <c r="AX131" s="805" t="s">
        <v>357</v>
      </c>
      <c r="AY131" s="806"/>
      <c r="AZ131" s="806"/>
      <c r="BA131" s="806"/>
      <c r="BB131" s="806"/>
      <c r="BC131" s="806"/>
      <c r="BD131" s="806"/>
      <c r="BE131" s="807"/>
      <c r="BF131" s="808">
        <v>16.100000000000001</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814" t="s">
        <v>358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359</v>
      </c>
      <c r="W132" s="818"/>
      <c r="X132" s="818"/>
      <c r="Y132" s="818"/>
      <c r="Z132" s="819"/>
      <c r="AA132" s="820">
        <v>6.4296854210000003</v>
      </c>
      <c r="AB132" s="821"/>
      <c r="AC132" s="821"/>
      <c r="AD132" s="821"/>
      <c r="AE132" s="822"/>
      <c r="AF132" s="823">
        <v>6.4449175810000003</v>
      </c>
      <c r="AG132" s="821"/>
      <c r="AH132" s="821"/>
      <c r="AI132" s="821"/>
      <c r="AJ132" s="822"/>
      <c r="AK132" s="823">
        <v>4.6470781280000004</v>
      </c>
      <c r="AL132" s="821"/>
      <c r="AM132" s="821"/>
      <c r="AN132" s="821"/>
      <c r="AO132" s="822"/>
      <c r="AP132" s="824"/>
      <c r="AQ132" s="825"/>
      <c r="AR132" s="825"/>
      <c r="AS132" s="825"/>
      <c r="AT132" s="82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360</v>
      </c>
      <c r="W133" s="797"/>
      <c r="X133" s="797"/>
      <c r="Y133" s="797"/>
      <c r="Z133" s="798"/>
      <c r="AA133" s="799">
        <v>7.1</v>
      </c>
      <c r="AB133" s="800"/>
      <c r="AC133" s="800"/>
      <c r="AD133" s="800"/>
      <c r="AE133" s="801"/>
      <c r="AF133" s="799">
        <v>6.9</v>
      </c>
      <c r="AG133" s="800"/>
      <c r="AH133" s="800"/>
      <c r="AI133" s="800"/>
      <c r="AJ133" s="801"/>
      <c r="AK133" s="799">
        <v>5.8</v>
      </c>
      <c r="AL133" s="800"/>
      <c r="AM133" s="800"/>
      <c r="AN133" s="800"/>
      <c r="AO133" s="801"/>
      <c r="AP133" s="802"/>
      <c r="AQ133" s="803"/>
      <c r="AR133" s="803"/>
      <c r="AS133" s="803"/>
      <c r="AT133" s="80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FOC360bu8OK3+FsMgBfixWazsc6xb+fqyT0+iCRzehXG0iDxyVFheyaHZspogfMqrwmYoN+3NnlWUOhjX0TrEg==" saltValue="BZGIYd6vdKsKJ/CeIYdLo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361</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Qf9TtUR0Noun55NSm7e0Ak+JUqDr+Ornn6s9lDnPawUHSexzCHEe8iLTuBOmzHWAwT19/47PevZDKntMqh8qFQ==" saltValue="NekVnNZPhSugTFq13k7lq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pKZJcGf2SppHVIREmQkLtA9vq2iQn9yjXw6XRbqN51rjufJIOwe3eBcUoCQlfLnq9B1liODWr1wfVmlaq4cUbg==" saltValue="HdaUbXjUF2yqMdqssGfdNg==" spinCount="100000" sheet="1" objects="1" scenarios="1"/>
  <dataConsolidate/>
  <phoneticPr fontId="2"/>
  <printOptions horizontalCentered="1" verticalCentered="1"/>
  <pageMargins left="0" right="0" top="0" bottom="0" header="0" footer="0"/>
  <pageSetup paperSize="9" scale="48" orientation="landscape" horizontalDpi="300"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362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363</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211" t="s">
        <v>364</v>
      </c>
      <c r="AP7" s="283"/>
      <c r="AQ7" s="284" t="s">
        <v>365</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212"/>
      <c r="AP8" s="289" t="s">
        <v>366</v>
      </c>
      <c r="AQ8" s="290" t="s">
        <v>367</v>
      </c>
      <c r="AR8" s="291" t="s">
        <v>368</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25" t="s">
        <v>369</v>
      </c>
      <c r="AL9" s="1226"/>
      <c r="AM9" s="1226"/>
      <c r="AN9" s="1227"/>
      <c r="AO9" s="292">
        <v>16887226</v>
      </c>
      <c r="AP9" s="292">
        <v>63262</v>
      </c>
      <c r="AQ9" s="293">
        <v>57923</v>
      </c>
      <c r="AR9" s="294">
        <v>9.1999999999999993</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25" t="s">
        <v>370</v>
      </c>
      <c r="AL10" s="1226"/>
      <c r="AM10" s="1226"/>
      <c r="AN10" s="1227"/>
      <c r="AO10" s="295">
        <v>599220</v>
      </c>
      <c r="AP10" s="295">
        <v>2245</v>
      </c>
      <c r="AQ10" s="296">
        <v>2689</v>
      </c>
      <c r="AR10" s="297">
        <v>-16.5</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25" t="s">
        <v>371</v>
      </c>
      <c r="AL11" s="1226"/>
      <c r="AM11" s="1226"/>
      <c r="AN11" s="1227"/>
      <c r="AO11" s="295">
        <v>429583</v>
      </c>
      <c r="AP11" s="295">
        <v>1609</v>
      </c>
      <c r="AQ11" s="296">
        <v>1561</v>
      </c>
      <c r="AR11" s="297">
        <v>3.1</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25" t="s">
        <v>372</v>
      </c>
      <c r="AL12" s="1226"/>
      <c r="AM12" s="1226"/>
      <c r="AN12" s="1227"/>
      <c r="AO12" s="295">
        <v>617179</v>
      </c>
      <c r="AP12" s="295">
        <v>2312</v>
      </c>
      <c r="AQ12" s="296">
        <v>539</v>
      </c>
      <c r="AR12" s="297">
        <v>328.9</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25" t="s">
        <v>373</v>
      </c>
      <c r="AL13" s="1226"/>
      <c r="AM13" s="1226"/>
      <c r="AN13" s="1227"/>
      <c r="AO13" s="295" t="s">
        <v>374</v>
      </c>
      <c r="AP13" s="295" t="s">
        <v>374</v>
      </c>
      <c r="AQ13" s="296">
        <v>13</v>
      </c>
      <c r="AR13" s="297" t="s">
        <v>374</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25" t="s">
        <v>375</v>
      </c>
      <c r="AL14" s="1226"/>
      <c r="AM14" s="1226"/>
      <c r="AN14" s="1227"/>
      <c r="AO14" s="295">
        <v>483138</v>
      </c>
      <c r="AP14" s="295">
        <v>1810</v>
      </c>
      <c r="AQ14" s="296">
        <v>1886</v>
      </c>
      <c r="AR14" s="297">
        <v>-4</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25" t="s">
        <v>376</v>
      </c>
      <c r="AL15" s="1226"/>
      <c r="AM15" s="1226"/>
      <c r="AN15" s="1227"/>
      <c r="AO15" s="295">
        <v>417802</v>
      </c>
      <c r="AP15" s="295">
        <v>1565</v>
      </c>
      <c r="AQ15" s="296">
        <v>1251</v>
      </c>
      <c r="AR15" s="297">
        <v>25.1</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28" t="s">
        <v>377</v>
      </c>
      <c r="AL16" s="1229"/>
      <c r="AM16" s="1229"/>
      <c r="AN16" s="1230"/>
      <c r="AO16" s="295">
        <v>-582497</v>
      </c>
      <c r="AP16" s="295">
        <v>-2182</v>
      </c>
      <c r="AQ16" s="296">
        <v>-4255</v>
      </c>
      <c r="AR16" s="297">
        <v>-48.7</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28" t="s">
        <v>184</v>
      </c>
      <c r="AL17" s="1229"/>
      <c r="AM17" s="1229"/>
      <c r="AN17" s="1230"/>
      <c r="AO17" s="295">
        <v>18851651</v>
      </c>
      <c r="AP17" s="295">
        <v>70621</v>
      </c>
      <c r="AQ17" s="296">
        <v>61607</v>
      </c>
      <c r="AR17" s="297">
        <v>14.6</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378</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379</v>
      </c>
      <c r="AP20" s="303" t="s">
        <v>380</v>
      </c>
      <c r="AQ20" s="304" t="s">
        <v>381</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22" t="s">
        <v>382</v>
      </c>
      <c r="AL21" s="1223"/>
      <c r="AM21" s="1223"/>
      <c r="AN21" s="1224"/>
      <c r="AO21" s="307">
        <v>6.45</v>
      </c>
      <c r="AP21" s="308">
        <v>6.25</v>
      </c>
      <c r="AQ21" s="309">
        <v>0.2</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22" t="s">
        <v>383</v>
      </c>
      <c r="AL22" s="1223"/>
      <c r="AM22" s="1223"/>
      <c r="AN22" s="1224"/>
      <c r="AO22" s="312">
        <v>98.9</v>
      </c>
      <c r="AP22" s="313">
        <v>100</v>
      </c>
      <c r="AQ22" s="314">
        <v>-1.1000000000000001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384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c r="AO27" s="273"/>
      <c r="AP27" s="273"/>
      <c r="AQ27" s="273"/>
      <c r="AR27" s="273"/>
      <c r="AS27" s="273"/>
      <c r="AT27" s="273"/>
    </row>
    <row r="28" spans="1:46" ht="17.25" x14ac:dyDescent="0.15">
      <c r="A28" s="274" t="s">
        <v>385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386</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211" t="s">
        <v>364</v>
      </c>
      <c r="AP30" s="283"/>
      <c r="AQ30" s="284" t="s">
        <v>365</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212"/>
      <c r="AP31" s="289" t="s">
        <v>366</v>
      </c>
      <c r="AQ31" s="290" t="s">
        <v>367</v>
      </c>
      <c r="AR31" s="291" t="s">
        <v>368</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213" t="s">
        <v>387</v>
      </c>
      <c r="AL32" s="1214"/>
      <c r="AM32" s="1214"/>
      <c r="AN32" s="1215"/>
      <c r="AO32" s="322">
        <v>8739630</v>
      </c>
      <c r="AP32" s="322">
        <v>32740</v>
      </c>
      <c r="AQ32" s="323">
        <v>37305</v>
      </c>
      <c r="AR32" s="324">
        <v>-12.2</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213" t="s">
        <v>388</v>
      </c>
      <c r="AL33" s="1214"/>
      <c r="AM33" s="1214"/>
      <c r="AN33" s="1215"/>
      <c r="AO33" s="322">
        <v>19493</v>
      </c>
      <c r="AP33" s="322">
        <v>73</v>
      </c>
      <c r="AQ33" s="323">
        <v>4</v>
      </c>
      <c r="AR33" s="324">
        <v>1725</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213" t="s">
        <v>389</v>
      </c>
      <c r="AL34" s="1214"/>
      <c r="AM34" s="1214"/>
      <c r="AN34" s="1215"/>
      <c r="AO34" s="322">
        <v>2033</v>
      </c>
      <c r="AP34" s="322">
        <v>8</v>
      </c>
      <c r="AQ34" s="323">
        <v>89</v>
      </c>
      <c r="AR34" s="324">
        <v>-91</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213" t="s">
        <v>390</v>
      </c>
      <c r="AL35" s="1214"/>
      <c r="AM35" s="1214"/>
      <c r="AN35" s="1215"/>
      <c r="AO35" s="322">
        <v>4782690</v>
      </c>
      <c r="AP35" s="322">
        <v>17917</v>
      </c>
      <c r="AQ35" s="323">
        <v>9317</v>
      </c>
      <c r="AR35" s="324">
        <v>92.3</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213" t="s">
        <v>391</v>
      </c>
      <c r="AL36" s="1214"/>
      <c r="AM36" s="1214"/>
      <c r="AN36" s="1215"/>
      <c r="AO36" s="322">
        <v>102576</v>
      </c>
      <c r="AP36" s="322">
        <v>384</v>
      </c>
      <c r="AQ36" s="323">
        <v>337</v>
      </c>
      <c r="AR36" s="324">
        <v>13.9</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213" t="s">
        <v>392</v>
      </c>
      <c r="AL37" s="1214"/>
      <c r="AM37" s="1214"/>
      <c r="AN37" s="1215"/>
      <c r="AO37" s="322" t="s">
        <v>374</v>
      </c>
      <c r="AP37" s="322" t="s">
        <v>374</v>
      </c>
      <c r="AQ37" s="323">
        <v>969</v>
      </c>
      <c r="AR37" s="324" t="s">
        <v>374</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216" t="s">
        <v>393</v>
      </c>
      <c r="AL38" s="1217"/>
      <c r="AM38" s="1217"/>
      <c r="AN38" s="1218"/>
      <c r="AO38" s="325">
        <v>38</v>
      </c>
      <c r="AP38" s="325">
        <v>0</v>
      </c>
      <c r="AQ38" s="326">
        <v>1</v>
      </c>
      <c r="AR38" s="314">
        <v>-100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216" t="s">
        <v>394</v>
      </c>
      <c r="AL39" s="1217"/>
      <c r="AM39" s="1217"/>
      <c r="AN39" s="1218"/>
      <c r="AO39" s="322">
        <v>-3070866</v>
      </c>
      <c r="AP39" s="322">
        <v>-11504</v>
      </c>
      <c r="AQ39" s="323">
        <v>-8362</v>
      </c>
      <c r="AR39" s="324">
        <v>37.6</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213" t="s">
        <v>395</v>
      </c>
      <c r="AL40" s="1214"/>
      <c r="AM40" s="1214"/>
      <c r="AN40" s="1215"/>
      <c r="AO40" s="322">
        <v>-8336383</v>
      </c>
      <c r="AP40" s="322">
        <v>-31229</v>
      </c>
      <c r="AQ40" s="323">
        <v>-29125</v>
      </c>
      <c r="AR40" s="324">
        <v>7.2</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19" t="s">
        <v>210</v>
      </c>
      <c r="AL41" s="1220"/>
      <c r="AM41" s="1220"/>
      <c r="AN41" s="1221"/>
      <c r="AO41" s="322">
        <v>2239211</v>
      </c>
      <c r="AP41" s="322">
        <v>8388</v>
      </c>
      <c r="AQ41" s="323">
        <v>10534</v>
      </c>
      <c r="AR41" s="324">
        <v>-20.399999999999999</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396</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397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398</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206" t="s">
        <v>364</v>
      </c>
      <c r="AN49" s="1208" t="s">
        <v>399</v>
      </c>
      <c r="AO49" s="1209"/>
      <c r="AP49" s="1209"/>
      <c r="AQ49" s="1209"/>
      <c r="AR49" s="1210"/>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207"/>
      <c r="AN50" s="338" t="s">
        <v>400</v>
      </c>
      <c r="AO50" s="339" t="s">
        <v>401</v>
      </c>
      <c r="AP50" s="340" t="s">
        <v>402</v>
      </c>
      <c r="AQ50" s="341" t="s">
        <v>403</v>
      </c>
      <c r="AR50" s="342" t="s">
        <v>404</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405</v>
      </c>
      <c r="AL51" s="335"/>
      <c r="AM51" s="343">
        <v>11246395</v>
      </c>
      <c r="AN51" s="344">
        <v>41716</v>
      </c>
      <c r="AO51" s="345">
        <v>-9</v>
      </c>
      <c r="AP51" s="346">
        <v>41862</v>
      </c>
      <c r="AQ51" s="347">
        <v>1.5</v>
      </c>
      <c r="AR51" s="348">
        <v>-10.5</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406</v>
      </c>
      <c r="AM52" s="351">
        <v>5799676</v>
      </c>
      <c r="AN52" s="352">
        <v>21513</v>
      </c>
      <c r="AO52" s="353">
        <v>-16.2</v>
      </c>
      <c r="AP52" s="354">
        <v>23710</v>
      </c>
      <c r="AQ52" s="355">
        <v>7.4</v>
      </c>
      <c r="AR52" s="356">
        <v>-23.6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407</v>
      </c>
      <c r="AL53" s="335"/>
      <c r="AM53" s="343">
        <v>15483918</v>
      </c>
      <c r="AN53" s="344">
        <v>57569</v>
      </c>
      <c r="AO53" s="345">
        <v>38</v>
      </c>
      <c r="AP53" s="346">
        <v>43554</v>
      </c>
      <c r="AQ53" s="347">
        <v>4</v>
      </c>
      <c r="AR53" s="348">
        <v>34</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406</v>
      </c>
      <c r="AM54" s="351">
        <v>10250105</v>
      </c>
      <c r="AN54" s="352">
        <v>38109</v>
      </c>
      <c r="AO54" s="353">
        <v>77.099999999999994</v>
      </c>
      <c r="AP54" s="354">
        <v>24811</v>
      </c>
      <c r="AQ54" s="355">
        <v>4.5999999999999996</v>
      </c>
      <c r="AR54" s="356">
        <v>72.5</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408</v>
      </c>
      <c r="AL55" s="335"/>
      <c r="AM55" s="343">
        <v>6308578</v>
      </c>
      <c r="AN55" s="344">
        <v>23499</v>
      </c>
      <c r="AO55" s="345">
        <v>-59.2</v>
      </c>
      <c r="AP55" s="346">
        <v>42581</v>
      </c>
      <c r="AQ55" s="347">
        <v>-2.2000000000000002</v>
      </c>
      <c r="AR55" s="348">
        <v>-57</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406</v>
      </c>
      <c r="AM56" s="351">
        <v>4155441</v>
      </c>
      <c r="AN56" s="352">
        <v>15479</v>
      </c>
      <c r="AO56" s="353">
        <v>-59.4</v>
      </c>
      <c r="AP56" s="354">
        <v>24354</v>
      </c>
      <c r="AQ56" s="355">
        <v>-1.8</v>
      </c>
      <c r="AR56" s="356">
        <v>-57.6</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409</v>
      </c>
      <c r="AL57" s="335"/>
      <c r="AM57" s="343">
        <v>7919091</v>
      </c>
      <c r="AN57" s="344">
        <v>29588</v>
      </c>
      <c r="AO57" s="345">
        <v>25.9</v>
      </c>
      <c r="AP57" s="346">
        <v>45426</v>
      </c>
      <c r="AQ57" s="347">
        <v>6.7</v>
      </c>
      <c r="AR57" s="348">
        <v>19.2</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406</v>
      </c>
      <c r="AM58" s="351">
        <v>4055079</v>
      </c>
      <c r="AN58" s="352">
        <v>15151</v>
      </c>
      <c r="AO58" s="353">
        <v>-2.1</v>
      </c>
      <c r="AP58" s="354">
        <v>24508</v>
      </c>
      <c r="AQ58" s="355">
        <v>0.6</v>
      </c>
      <c r="AR58" s="356">
        <v>-2.7</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410</v>
      </c>
      <c r="AL59" s="335"/>
      <c r="AM59" s="343">
        <v>8742640</v>
      </c>
      <c r="AN59" s="344">
        <v>32751</v>
      </c>
      <c r="AO59" s="345">
        <v>10.7</v>
      </c>
      <c r="AP59" s="346">
        <v>46457</v>
      </c>
      <c r="AQ59" s="347">
        <v>2.2999999999999998</v>
      </c>
      <c r="AR59" s="348">
        <v>8.4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406</v>
      </c>
      <c r="AM60" s="351">
        <v>5349901</v>
      </c>
      <c r="AN60" s="352">
        <v>20041</v>
      </c>
      <c r="AO60" s="353">
        <v>32.299999999999997</v>
      </c>
      <c r="AP60" s="354">
        <v>24020</v>
      </c>
      <c r="AQ60" s="355">
        <v>-2</v>
      </c>
      <c r="AR60" s="356">
        <v>34.299999999999997</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411</v>
      </c>
      <c r="AL61" s="357"/>
      <c r="AM61" s="358">
        <v>9940124</v>
      </c>
      <c r="AN61" s="359">
        <v>37025</v>
      </c>
      <c r="AO61" s="360">
        <v>1.3</v>
      </c>
      <c r="AP61" s="361">
        <v>43976</v>
      </c>
      <c r="AQ61" s="362">
        <v>2.5</v>
      </c>
      <c r="AR61" s="348">
        <v>-1.2</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406</v>
      </c>
      <c r="AM62" s="351">
        <v>5922040</v>
      </c>
      <c r="AN62" s="352">
        <v>22059</v>
      </c>
      <c r="AO62" s="353">
        <v>6.3</v>
      </c>
      <c r="AP62" s="354">
        <v>24281</v>
      </c>
      <c r="AQ62" s="355">
        <v>1.8</v>
      </c>
      <c r="AR62" s="356">
        <v>4.5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IL14rVF8Ylj5NJ2NfmAgKNQPFZ1aRCyz6H3/2s4C++QPh5lFYkX9EZ9Ec5BsOYI7TV0V78KB0mZKkUqP1opcBw==" saltValue="mTMd3cBj+K3KeyW64H04W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413</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me2pIYyaSBJKoWVzmNVTNIEZrPmVxIAmRmtO5xecdJbSuc7pxoAgknFPJGZnIYdkOMBjDVqdAkzj68fwO8daQ==" saltValue="wCdy88jGHj3DhO3AeFddJ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414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G7HwZEqJda74PWB74LwnY8NJqu+OcjjRDdnlbqEMEGlgDbMyG99BDGgU928P8L+FhClnUoKFXEjpUlOCEES5Fw==" saltValue="O2czbjQKvDMND5DLkngg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415</v>
      </c>
      <c r="G46" s="8" t="s">
        <v>416</v>
      </c>
      <c r="H46" s="8" t="s">
        <v>417</v>
      </c>
      <c r="I46" s="8" t="s">
        <v>418</v>
      </c>
      <c r="J46" s="9" t="s">
        <v>419</v>
      </c>
    </row>
    <row r="47" spans="2:10" ht="57.75" customHeight="1" x14ac:dyDescent="0.15">
      <c r="B47" s="10"/>
      <c r="C47" s="1231" t="s">
        <v>3</v>
      </c>
      <c r="D47" s="1231"/>
      <c r="E47" s="1232"/>
      <c r="F47" s="11">
        <v>11.82</v>
      </c>
      <c r="G47" s="12">
        <v>11.73</v>
      </c>
      <c r="H47" s="12">
        <v>11.04</v>
      </c>
      <c r="I47" s="12">
        <v>10.67</v>
      </c>
      <c r="J47" s="13">
        <v>10.33</v>
      </c>
    </row>
    <row r="48" spans="2:10" ht="57.75" customHeight="1" x14ac:dyDescent="0.15">
      <c r="B48" s="14"/>
      <c r="C48" s="1233" t="s">
        <v>4</v>
      </c>
      <c r="D48" s="1233"/>
      <c r="E48" s="1234"/>
      <c r="F48" s="15">
        <v>0.03</v>
      </c>
      <c r="G48" s="16">
        <v>0.09</v>
      </c>
      <c r="H48" s="16">
        <v>7.0000000000000007E-2</v>
      </c>
      <c r="I48" s="16">
        <v>7.0000000000000007E-2</v>
      </c>
      <c r="J48" s="17">
        <v>1.32</v>
      </c>
    </row>
    <row r="49" spans="2:10" ht="57.75" customHeight="1" thickBot="1" x14ac:dyDescent="0.2">
      <c r="B49" s="18"/>
      <c r="C49" s="1235" t="s">
        <v>5</v>
      </c>
      <c r="D49" s="1235"/>
      <c r="E49" s="1236"/>
      <c r="F49" s="19" t="s">
        <v>420</v>
      </c>
      <c r="G49" s="20">
        <v>0.2</v>
      </c>
      <c r="H49" s="20" t="s">
        <v>421</v>
      </c>
      <c r="I49" s="20" t="s">
        <v>422</v>
      </c>
      <c r="J49" s="21">
        <v>1.5</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NHtuSmPI/kSVRhKE0R/Be9n3P3l4rbkX+kXcp4EvuQuxxftBy3/7eNh2GGxzKqJrehnUCw4KZKNlCIvo9vdGHQ==" saltValue="E/ws9eGSnXx9e6jzvQ4bc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headerFooter alignWithMargins="0">
    <oddFooter>&amp;C&amp;P/&amp;N</oddFooter>
  </headerFooter>
  <rowBreaks count="1" manualBreakCount="1">
    <brk id="51" max="1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狹川　耕平</dc:creator>
  <cp:lastModifiedBy>大阪府</cp:lastModifiedBy>
  <cp:lastPrinted>2020-03-16T23:55:43Z</cp:lastPrinted>
  <dcterms:created xsi:type="dcterms:W3CDTF">2020-03-18T01:14:47Z</dcterms:created>
  <dcterms:modified xsi:type="dcterms:W3CDTF">2020-09-30T02:43:56Z</dcterms:modified>
</cp:coreProperties>
</file>