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460" windowHeight="71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4" i="12" l="1"/>
  <c r="AK34" i="12"/>
  <c r="V34" i="12"/>
  <c r="Q34"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C36" i="10"/>
  <c r="BE35" i="10"/>
  <c r="C35" i="10"/>
  <c r="BW34" i="10"/>
  <c r="BE34" i="10"/>
  <c r="U34" i="10"/>
  <c r="U35" i="10" s="1"/>
  <c r="C34" i="10"/>
  <c r="CO34" i="10" l="1"/>
  <c r="CO35" i="10" s="1"/>
  <c r="CO36" i="10" s="1"/>
  <c r="CO37" i="10" s="1"/>
  <c r="CO38" i="10" s="1"/>
  <c r="CO39" i="10" s="1"/>
  <c r="BW35" i="10"/>
  <c r="BW36" i="10" s="1"/>
  <c r="BW37" i="10" s="1"/>
  <c r="BW38" i="10" s="1"/>
  <c r="BW39" i="10" s="1"/>
  <c r="BW40" i="10" s="1"/>
  <c r="BW41" i="10" s="1"/>
  <c r="BW42" i="10" s="1"/>
  <c r="U36" i="10"/>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<sst xmlns="http://schemas.openxmlformats.org/spreadsheetml/2006/main" count="1093" uniqueCount="617">
  <si>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</si>
  <si>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</si>
  <si>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</si>
  <si>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</si>
  <si>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</si>
  <si>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</si>
  <si>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</si>
  <si>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</si>
  <si>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</si>
  <si>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</si>
  <si>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</si>
  <si>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</si>
  <si>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</si>
  <si>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</si>
  <si>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</si>
  <si>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</si>
  <si>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</si>
  <si>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</si>
  <si>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</si>
  <si>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</si>
  <si>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</si>
  <si>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</si>
  <si>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</si>
  <si>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</si>
  <si>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</si>
  <si>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</si>
  <si>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</si>
  <si>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</si>
  <si>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</si>
  <si>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</si>
  <si>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</si>
  <si>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</si>
  <si>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</si>
  <si>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</si>
  <si>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</si>
  <si>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</si>
  <si>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</si>
  <si>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</si>
  <si>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</si>
  <si>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</si>
  <si>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</si>
  <si>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</si>
  <si>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</si>
  <si>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</si>
  <si>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</si>
  <si>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</si>
  <si>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</si>
  <si>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</si>
  <si>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</si>
  <si>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</si>
  <si>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</si>
  <si>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</si>
  <si>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</si>
  <si>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</si>
  <si>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</si>
  <si>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</si>
  <si>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</si>
  <si>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</si>
  <si>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</si>
  <si>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</si>
  <si>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</si>
  <si>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</si>
  <si>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</si>
  <si>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</si>
  <si>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</si>
  <si>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</si>
  <si>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</si>
  <si>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</si>
  <si>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</si>
  <si>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</si>
  <si>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</si>
  <si>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</si>
  <si>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</si>
  <si>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</si>
  <si>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</si>
  <si>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</si>
  <si>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</si>
  <si>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</si>
  <si>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</si>
  <si>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</si>
  <si>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</si>
  <si>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</si>
  <si>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</si>
  <si>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</si>
  <si>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</si>
  <si>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</si>
  <si>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</si>
  <si>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</si>
  <si>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</si>
  <si>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</si>
  <si>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</si>
  <si>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</si>
  <si>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</si>
  <si>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</si>
  <si>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</si>
  <si>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</si>
  <si>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</si>
  <si>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</si>
  <si>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枚方市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</si>
  <si>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</si>
  <si>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</si>
  <si>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</si>
  <si>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</si>
  <si>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</si>
  <si>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</si>
  <si>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</si>
  <si>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</si>
  <si>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</si>
  <si>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</si>
  <si>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</si>
  <si>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</si>
  <si>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</si>
  <si>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</si>
  <si>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</si>
  <si>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</si>
  <si>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</si>
  <si>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</si>
  <si>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</si>
  <si>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</si>
  <si>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</si>
  <si>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</si>
  <si>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</si>
  <si>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</si>
  <si>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</si>
  <si>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</si>
  <si>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</si>
  <si>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</si>
  <si>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</si>
  <si>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</si>
  <si>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</si>
  <si>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</si>
  <si>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</si>
  <si>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</si>
  <si>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</si>
  <si>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</si>
  <si>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</si>
  <si>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</si>
  <si>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</si>
  <si>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</si>
  <si>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</si>
  <si>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</si>
  <si>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</si>
  <si>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</si>
  <si>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</si>
  <si>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</si>
  <si>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</si>
  <si>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</si>
  <si>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</si>
  <si>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</si>
  <si>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</si>
  <si>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</si>
  <si>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</si>
  <si>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</si>
  <si>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</si>
  <si>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</si>
  <si>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</si>
  <si>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</si>
  <si>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</si>
  <si>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</si>
  <si>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</si>
  <si>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</si>
  <si>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</si>
  <si>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</si>
  <si>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</si>
  <si>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</si>
  <si>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</si>
  <si>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</si>
  <si>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</si>
  <si>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</si>
  <si>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</si>
  <si>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</si>
  <si>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</si>
  <si>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</si>
  <si>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</si>
  <si>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</si>
  <si>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</si>
  <si>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</si>
  <si>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</si>
  <si>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</si>
  <si>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</si>
  <si>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</si>
  <si>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</si>
  <si>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</si>
  <si>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</si>
  <si>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</si>
  <si>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</si>
  <si>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</si>
  <si>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</si>
  <si>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</si>
  <si>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</si>
  <si>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</si>
  <si>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</si>
  <si>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</si>
  <si>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</si>
  <si>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</si>
  <si>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</si>
  <si>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</si>
  <si>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</si>
  <si>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</si>
  <si>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</si>
  <si>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</si>
  <si>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</si>
  <si>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</si>
  <si>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</si>
  <si>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</si>
  <si>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</si>
  <si>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</si>
  <si>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</si>
  <si>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</si>
  <si>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</si>
  <si>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</si>
  <si>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</si>
  <si>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</si>
  <si>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</si>
  <si>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</si>
  <si>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</si>
  <si>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大阪府枚方市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</si>
  <si>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</si>
  <si>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</si>
  <si>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</si>
  <si>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</si>
  <si>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</si>
  <si>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</si>
  <si>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</si>
  <si>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</si>
  <si>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</si>
  <si>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</si>
  <si>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</si>
  <si>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</si>
  <si>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</si>
  <si>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</si>
  <si>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</si>
  <si>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</si>
  <si>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</si>
  <si>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</si>
  <si>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</si>
  <si>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</si>
  <si>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</si>
  <si>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</si>
  <si>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</si>
  <si>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</si>
  <si>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</si>
  <si>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</si>
  <si>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</si>
  <si>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</si>
  <si>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</si>
  <si>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</si>
  <si>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</si>
  <si>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</si>
  <si>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</si>
  <si>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</si>
  <si>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</si>
  <si>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</si>
  <si>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</si>
  <si>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</si>
  <si>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</si>
  <si>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</si>
  <si>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</si>
  <si>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</si>
  <si>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</si>
  <si>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</si>
  <si>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</si>
  <si>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</si>
  <si>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</si>
  <si>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</si>
  <si>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</si>
  <si>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</si>
  <si>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</si>
  <si>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</si>
  <si>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</si>
  <si>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</si>
  <si>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</si>
  <si>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</si>
  <si>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</si>
  <si>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</si>
  <si>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</si>
  <si>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</si>
  <si>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</si>
  <si>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</si>
  <si>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</si>
  <si>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</si>
  <si>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</si>
  <si>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</si>
  <si>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</si>
  <si>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</si>
  <si>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</si>
  <si>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</si>
  <si>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</si>
  <si>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</si>
  <si>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</si>
  <si>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</si>
  <si>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</si>
  <si>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</si>
  <si>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</si>
  <si>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</si>
  <si>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</si>
  <si>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</si>
  <si>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</si>
  <si>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</si>
  <si>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</si>
  <si>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</si>
  <si>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</si>
  <si>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</si>
  <si>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</si>
  <si>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</si>
  <si>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</si>
  <si>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</si>
  <si>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</si>
  <si>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</si>
  <si>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</si>
  <si>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</si>
  <si>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</si>
  <si>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</si>
  <si>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</si>
  <si>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</si>
  <si>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</si>
  <si>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</si>
  <si>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</si>
  <si>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</si>
  <si>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</si>
  <si>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</si>
  <si>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</si>
  <si>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</si>
  <si>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</si>
  <si>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</si>
  <si>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</si>
  <si>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</si>
  <si>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</si>
  <si>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</si>
  <si>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</si>
  <si>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</si>
  <si>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</si>
  <si>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</si>
  <si>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</si>
  <si>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</si>
  <si>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</si>
  <si>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</si>
  <si>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</si>
  <si>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</si>
  <si>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</si>
  <si>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</si>
  <si>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</si>
  <si>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</si>
  <si>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</si>
  <si>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</si>
  <si>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</si>
  <si>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</si>
  <si>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</si>
  <si>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</si>
  <si>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</si>
  <si>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</si>
  <si>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</si>
  <si>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</si>
  <si>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</si>
  <si>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</si>
  <si>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</si>
  <si>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</si>
  <si>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</si>
  <si>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</si>
  <si>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</si>
  <si>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</si>
  <si>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</si>
  <si>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</si>
  <si>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</si>
  <si>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</si>
  <si>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</si>
  <si>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大阪府枚方市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</si>
  <si>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</si>
  <si>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</si>
  <si>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</si>
  <si>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</si>
  <si>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</si>
  <si>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</si>
  <si>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</si>
  <si>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</si>
  <si>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</si>
  <si>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</si>
  <si>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</si>
  <si>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</si>
  <si>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</si>
  <si>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</si>
  <si>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</si>
  <si>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</si>
  <si>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</si>
  <si>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</si>
  <si>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</si>
  <si>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</si>
  <si>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</si>
  <si>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</si>
  <si>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</si>
  <si>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</si>
  <si>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</si>
  <si>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</si>
  <si>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</si>
  <si>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</si>
  <si>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</si>
  <si>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</si>
  <si>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</si>
  <si>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</si>
  <si>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</si>
  <si>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</si>
  <si>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</si>
  <si>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</si>
  <si>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</si>
  <si>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</si>
  <si>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</si>
  <si>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自動車駐車場特別会計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</si>
  <si>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</si>
  <si>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</si>
  <si>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</si>
  <si>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</si>
  <si>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</si>
  <si>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</si>
  <si>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</si>
  <si>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</si>
  <si>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</si>
  <si>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</si>
  <si>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</si>
  <si>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</si>
  <si>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</si>
  <si>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</si>
  <si>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</si>
  <si>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</si>
  <si>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</si>
  <si>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</si>
  <si>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</si>
  <si>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</si>
  <si>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</si>
  <si>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</si>
  <si>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</si>
  <si>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</si>
  <si>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</si>
  <si>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</si>
  <si>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</si>
  <si>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</si>
  <si>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</si>
  <si>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</si>
  <si>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</si>
  <si>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</si>
  <si>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</si>
  <si>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</si>
  <si>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</si>
  <si>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</si>
  <si>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</si>
  <si>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</si>
  <si>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</si>
  <si>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</si>
  <si>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</si>
  <si>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</si>
  <si>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</si>
  <si>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</si>
  <si>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</si>
  <si>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</si>
  <si>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</si>
  <si>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</si>
  <si>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</si>
  <si>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</si>
  <si>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</si>
  <si>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</si>
  <si>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</si>
  <si>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</si>
  <si>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</si>
  <si>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</si>
  <si>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</si>
  <si>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</si>
  <si>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</si>
  <si>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</si>
  <si>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</si>
  <si>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</si>
  <si>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</si>
  <si>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</si>
  <si>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</si>
  <si>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</si>
  <si>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</si>
  <si>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</si>
  <si>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</si>
  <si>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</si>
  <si>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</si>
  <si>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</si>
  <si>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</si>
  <si>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</si>
  <si>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</si>
  <si>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</si>
  <si>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</si>
  <si>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</si>
  <si>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</si>
  <si>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</si>
  <si>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</si>
  <si>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</si>
  <si>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</si>
  <si>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</si>
  <si>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</si>
  <si>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</si>
  <si>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</si>
  <si>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</si>
  <si>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</si>
  <si>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</si>
  <si>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</si>
  <si>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</si>
  <si>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</si>
  <si>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</si>
  <si>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</si>
  <si>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</si>
  <si>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</si>
  <si>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</si>
  <si>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</si>
  <si>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</si>
  <si>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</si>
  <si>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</si>
  <si>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</si>
  <si>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</si>
  <si>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</si>
  <si>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</si>
  <si>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</si>
  <si>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</si>
  <si>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</si>
  <si>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</si>
  <si>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</si>
  <si>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</si>
  <si>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</si>
  <si>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</si>
  <si>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</si>
  <si>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</si>
  <si>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</si>
  <si>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</si>
  <si>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</si>
  <si>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</si>
  <si>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</si>
  <si>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</si>
  <si>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</si>
  <si>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</si>
  <si>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</si>
  <si>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</si>
  <si>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</si>
  <si>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</si>
  <si>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</si>
  <si>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</si>
  <si>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</si>
  <si>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</si>
  <si>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</si>
  <si>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</si>
  <si>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</si>
  <si>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</si>
  <si>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</si>
  <si>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</si>
  <si>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</si>
  <si>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</si>
  <si>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</si>
  <si>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</si>
  <si>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</si>
  <si>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</si>
  <si>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</si>
  <si>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</si>
  <si>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</si>
  <si>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</si>
  <si>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自動車駐車場特別会計</t>
  </si>
  <si>
    <t>▲ 0.51</t>
  </si>
  <si>
    <t>▲ 0.45</t>
  </si>
  <si>
    <t>▲ 0.43</t>
  </si>
  <si>
    <t>▲ 0.37</t>
  </si>
  <si>
    <t>▲ 0.29</t>
  </si>
  <si>
    <t>水道事業会計</t>
  </si>
  <si>
    <t>一般会計</t>
  </si>
  <si>
    <t>病院事業会計</t>
  </si>
  <si>
    <t>国民健康保険特別会計</t>
  </si>
  <si>
    <t>▲ 2.11</t>
  </si>
  <si>
    <t>▲ 1.35</t>
  </si>
  <si>
    <t>介護保険特別会計</t>
  </si>
  <si>
    <t>後期高齢者医療特別会計</t>
  </si>
  <si>
    <t>下水道事業会計</t>
  </si>
  <si>
    <t>その他会計（赤字）</t>
  </si>
  <si>
    <t>その他会計（黒字）</t>
  </si>
  <si>
    <t>H25末</t>
    <phoneticPr fontId="5"/>
  </si>
  <si>
    <t>H26末</t>
    <phoneticPr fontId="5"/>
  </si>
  <si>
    <t>H27末</t>
    <phoneticPr fontId="5"/>
  </si>
  <si>
    <t>H28末</t>
    <phoneticPr fontId="5"/>
  </si>
  <si>
    <t>H29末</t>
    <phoneticPr fontId="5"/>
  </si>
  <si>
    <t>-</t>
    <phoneticPr fontId="2"/>
  </si>
  <si>
    <t>エフエムひらかた</t>
    <phoneticPr fontId="2"/>
  </si>
  <si>
    <t>枚方市文化国際財団</t>
    <phoneticPr fontId="2"/>
  </si>
  <si>
    <t>枚方体育協会</t>
    <phoneticPr fontId="2"/>
  </si>
  <si>
    <t>〇</t>
    <phoneticPr fontId="2"/>
  </si>
  <si>
    <t>枚方市土地開発公社</t>
    <phoneticPr fontId="2"/>
  </si>
  <si>
    <t>-</t>
    <phoneticPr fontId="2"/>
  </si>
  <si>
    <t>枚方寝屋川消防組合</t>
    <rPh sb="0" eb="2">
      <t>ヒラカタ</t>
    </rPh>
    <rPh sb="2" eb="5">
      <t>ネヤガワ</t>
    </rPh>
    <rPh sb="5" eb="7">
      <t>ショウボウ</t>
    </rPh>
    <rPh sb="7" eb="9">
      <t>クミアイ</t>
    </rPh>
    <phoneticPr fontId="5"/>
  </si>
  <si>
    <t>北河内４市リサイクル施設組合</t>
    <rPh sb="0" eb="3">
      <t>キタカワチ</t>
    </rPh>
    <rPh sb="4" eb="5">
      <t>シ</t>
    </rPh>
    <rPh sb="10" eb="12">
      <t>シセツ</t>
    </rPh>
    <rPh sb="12" eb="14">
      <t>クミアイ</t>
    </rPh>
    <phoneticPr fontId="5"/>
  </si>
  <si>
    <t>淀川左岸水防事務組合</t>
    <rPh sb="0" eb="2">
      <t>ヨドガワ</t>
    </rPh>
    <rPh sb="2" eb="4">
      <t>サガン</t>
    </rPh>
    <rPh sb="4" eb="6">
      <t>スイボウ</t>
    </rPh>
    <rPh sb="6" eb="8">
      <t>ジム</t>
    </rPh>
    <rPh sb="8" eb="10">
      <t>クミアイ</t>
    </rPh>
    <phoneticPr fontId="5"/>
  </si>
  <si>
    <t>大阪府都市競艇企業団</t>
    <rPh sb="0" eb="3">
      <t>オオサカフ</t>
    </rPh>
    <rPh sb="3" eb="5">
      <t>トシ</t>
    </rPh>
    <rPh sb="5" eb="7">
      <t>キョウテイ</t>
    </rPh>
    <rPh sb="7" eb="9">
      <t>キギョウ</t>
    </rPh>
    <rPh sb="9" eb="10">
      <t>ダン</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</si>
  <si>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</si>
  <si>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15" eb="17">
      <t>コウキ</t>
    </rPh>
    <rPh sb="17" eb="20">
      <t>コウレイシャ</t>
    </rPh>
    <rPh sb="20" eb="22">
      <t>イリョウ</t>
    </rPh>
    <phoneticPr fontId="5"/>
  </si>
  <si>
    <t>大阪広域水道企業団（水道事業会計）</t>
    <rPh sb="10" eb="12">
      <t>スイドウ</t>
    </rPh>
    <rPh sb="12" eb="14">
      <t>ジギョウ</t>
    </rPh>
    <rPh sb="14" eb="16">
      <t>カイケイ</t>
    </rPh>
    <phoneticPr fontId="5"/>
  </si>
  <si>
    <t>大阪広域水道企業団（工業用水道事業会計）</t>
    <rPh sb="10" eb="12">
      <t>コウギョウ</t>
    </rPh>
    <rPh sb="12" eb="13">
      <t>ヨウ</t>
    </rPh>
    <rPh sb="13" eb="15">
      <t>スイドウ</t>
    </rPh>
    <rPh sb="15" eb="17">
      <t>ジギョウ</t>
    </rPh>
    <rPh sb="17" eb="19">
      <t>カイケイ</t>
    </rPh>
    <phoneticPr fontId="5"/>
  </si>
  <si>
    <t>枚方京田辺環境施設組合</t>
    <rPh sb="0" eb="2">
      <t>ヒラカタ</t>
    </rPh>
    <rPh sb="2" eb="5">
      <t>キョウタナベ</t>
    </rPh>
    <rPh sb="5" eb="7">
      <t>カンキョウ</t>
    </rPh>
    <rPh sb="7" eb="9">
      <t>シセツ</t>
    </rPh>
    <rPh sb="9" eb="11">
      <t>クミアイ</t>
    </rPh>
    <phoneticPr fontId="18"/>
  </si>
  <si>
    <t>-</t>
    <phoneticPr fontId="2"/>
  </si>
  <si>
    <t>-</t>
    <phoneticPr fontId="2"/>
  </si>
  <si>
    <t>-</t>
    <phoneticPr fontId="2"/>
  </si>
  <si>
    <t>-</t>
    <phoneticPr fontId="2"/>
  </si>
  <si>
    <t>-</t>
    <phoneticPr fontId="2"/>
  </si>
  <si>
    <t>新庁舎及び総合文化施設整備事業基金</t>
    <rPh sb="0" eb="3">
      <t>シンチョウシャ</t>
    </rPh>
    <rPh sb="3" eb="4">
      <t>オヨ</t>
    </rPh>
    <rPh sb="5" eb="7">
      <t>ソウゴウ</t>
    </rPh>
    <rPh sb="7" eb="9">
      <t>ブンカ</t>
    </rPh>
    <rPh sb="9" eb="11">
      <t>シセツ</t>
    </rPh>
    <rPh sb="11" eb="13">
      <t>セイビ</t>
    </rPh>
    <rPh sb="13" eb="15">
      <t>ジギョウ</t>
    </rPh>
    <rPh sb="15" eb="17">
      <t>キキン</t>
    </rPh>
    <phoneticPr fontId="18"/>
  </si>
  <si>
    <t>施設保全整備基金</t>
    <rPh sb="0" eb="2">
      <t>シセツ</t>
    </rPh>
    <rPh sb="2" eb="4">
      <t>ホゼン</t>
    </rPh>
    <rPh sb="4" eb="6">
      <t>セイビ</t>
    </rPh>
    <rPh sb="6" eb="8">
      <t>キキン</t>
    </rPh>
    <phoneticPr fontId="18"/>
  </si>
  <si>
    <t>職員退職手当基金</t>
    <rPh sb="0" eb="2">
      <t>ショクイン</t>
    </rPh>
    <rPh sb="2" eb="4">
      <t>タイショク</t>
    </rPh>
    <rPh sb="4" eb="6">
      <t>テアテ</t>
    </rPh>
    <rPh sb="6" eb="8">
      <t>キキン</t>
    </rPh>
    <phoneticPr fontId="18"/>
  </si>
  <si>
    <t>こども夢基金</t>
    <rPh sb="3" eb="4">
      <t>ユメ</t>
    </rPh>
    <rPh sb="4" eb="6">
      <t>キキン</t>
    </rPh>
    <phoneticPr fontId="18"/>
  </si>
  <si>
    <t>-</t>
    <phoneticPr fontId="2"/>
  </si>
  <si>
    <t>-</t>
    <phoneticPr fontId="2"/>
  </si>
  <si>
    <t>福祉基金</t>
    <rPh sb="0" eb="2">
      <t>フクシ</t>
    </rPh>
    <rPh sb="2" eb="4">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</si>
  <si>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</si>
  <si>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</si>
  <si>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</si>
  <si>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将来負担比率は平成29年度と同様に「なし」であり、有形固定資産減価償却率は0.5ポイント減少したが、これは主に、</t>
    </r>
    <r>
      <rPr>
        <sz val="11"/>
        <rFont val="ＭＳ Ｐゴシック"/>
        <family val="3"/>
        <charset val="128"/>
      </rPr>
      <t>平成30年度に児童発達支援センターの建設工事を行ったことが要因であると考えられる。しかし</t>
    </r>
    <r>
      <rPr>
        <sz val="11"/>
        <color indexed="8"/>
        <rFont val="ＭＳ Ｐゴシック"/>
        <family val="3"/>
        <charset val="128"/>
      </rPr>
      <t>、依然として類似団体内平均値と比較して有形固定資産減価償却率が高いため、財政負担に留意しながら、平成29年3月に策定した公共施設マネジメント推進計画に基づき、公共施設の老朽化に対応していく。</t>
    </r>
    <rPh sb="111" eb="112">
      <t>ナイ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</si>
  <si>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</si>
  <si>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</si>
  <si>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</si>
  <si>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</si>
  <si>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</si>
  <si>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</si>
  <si>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color rgb="FFFF0000"/>
        <rFont val="ＭＳ Ｐゴシック"/>
        <family val="3"/>
        <charset val="128"/>
      </rPr>
      <t>　</t>
    </r>
    <r>
      <rPr>
        <sz val="11"/>
        <rFont val="ＭＳ Ｐゴシック"/>
        <family val="3"/>
        <charset val="128"/>
      </rPr>
      <t xml:space="preserve">将来負担比率は平成29年度と同様に「なし」であり、実質公債費比率についても、類似団体内平均値を下回っており、前年度に比べ減少している。しかし、単年度でみると実質公債費比率について増加しており、その要因としては、繰上償還額の増加等により元利償還金は減となったものの、下水道事業会計等に対する繰出金の増加に伴い公営企業地方債償還充当分が増となったことが挙げられる。　引き続き、地方債残高や元利償還金の動向を注視しながら計画的な市債の発行に努める。
</t>
    </r>
    <rPh sb="1" eb="3">
      <t>ショウライ</t>
    </rPh>
    <rPh sb="3" eb="5">
      <t>フタン</t>
    </rPh>
    <rPh sb="5" eb="6">
      <t>ヒ</t>
    </rPh>
    <rPh sb="6" eb="7">
      <t>リツ</t>
    </rPh>
    <rPh sb="8" eb="10">
      <t>ヘイセイ</t>
    </rPh>
    <rPh sb="12" eb="14">
      <t>ネンド</t>
    </rPh>
    <rPh sb="15" eb="17">
      <t>ドウヨウ</t>
    </rPh>
    <rPh sb="26" eb="28">
      <t>ジッシツ</t>
    </rPh>
    <rPh sb="28" eb="31">
      <t>コウサイヒ</t>
    </rPh>
    <rPh sb="31" eb="33">
      <t>ヒリツ</t>
    </rPh>
    <rPh sb="39" eb="41">
      <t>ルイジ</t>
    </rPh>
    <rPh sb="41" eb="43">
      <t>ダンタイ</t>
    </rPh>
    <rPh sb="43" eb="44">
      <t>ナイ</t>
    </rPh>
    <rPh sb="44" eb="47">
      <t>ヘイキンチ</t>
    </rPh>
    <rPh sb="48" eb="50">
      <t>シタマワ</t>
    </rPh>
    <rPh sb="55" eb="58">
      <t>ゼンネンド</t>
    </rPh>
    <rPh sb="59" eb="60">
      <t>クラ</t>
    </rPh>
    <rPh sb="61" eb="63">
      <t>ゲンショウ</t>
    </rPh>
    <rPh sb="90" eb="92">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</si>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</sst>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0" xfId="12" applyFont="1" applyBorder="1" applyAlignment="1" applyProtection="1">
      <alignment horizontal="center" vertical="center" shrinkToFit="1"/>
      <protection locked="0"/>
    </xf>
    <xf numFmtId="0" fontId="33" fillId="0" borderId="110" xfId="12" applyFont="1" applyFill="1" applyBorder="1" applyAlignment="1" applyProtection="1">
      <alignment horizontal="center" vertical="center" shrinkToFit="1"/>
      <protection locked="0"/>
    </xf>
    <xf numFmtId="0" fontId="33" fillId="0" borderId="121"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4" xfId="12" applyFont="1" applyBorder="1" applyAlignment="1" applyProtection="1">
      <alignment horizontal="center" vertical="center" shrinkToFit="1"/>
      <protection locked="0"/>
    </xf>
    <xf numFmtId="0" fontId="33"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111" xfId="15" applyNumberFormat="1"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8" xfId="15" applyNumberFormat="1" applyFont="1" applyBorder="1" applyAlignment="1" applyProtection="1">
      <alignment horizontal="left" vertical="center" shrinkToFit="1"/>
      <protection locked="0"/>
    </xf>
    <xf numFmtId="0" fontId="33" fillId="0" borderId="111" xfId="14"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177" fontId="33" fillId="0" borderId="114" xfId="14"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9" xfId="15" applyNumberFormat="1" applyFont="1" applyBorder="1" applyAlignment="1" applyProtection="1">
      <alignment horizontal="right" vertical="center" shrinkToFit="1"/>
      <protection locked="0"/>
    </xf>
    <xf numFmtId="177" fontId="33" fillId="0" borderId="115" xfId="15" applyNumberFormat="1" applyFont="1" applyBorder="1" applyAlignment="1" applyProtection="1">
      <alignment horizontal="right" vertical="center" shrinkToFit="1"/>
      <protection locked="0"/>
    </xf>
    <xf numFmtId="0" fontId="33" fillId="0" borderId="115" xfId="15" applyNumberFormat="1" applyFont="1" applyBorder="1" applyAlignment="1" applyProtection="1">
      <alignment horizontal="left" vertical="center" shrinkToFit="1"/>
      <protection locked="0"/>
    </xf>
    <xf numFmtId="0" fontId="33" fillId="0" borderId="120" xfId="15" applyNumberFormat="1" applyFont="1" applyBorder="1" applyAlignment="1" applyProtection="1">
      <alignment horizontal="left" vertical="center" shrinkToFit="1"/>
      <protection locked="0"/>
    </xf>
    <xf numFmtId="0" fontId="33" fillId="0" borderId="11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177" fontId="33" fillId="0" borderId="111"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177" fontId="33" fillId="0" borderId="122"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7"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0" fontId="33" fillId="8" borderId="128" xfId="15" applyNumberFormat="1" applyFont="1" applyFill="1" applyBorder="1" applyAlignment="1" applyProtection="1">
      <alignment horizontal="left" vertical="center" shrinkToFit="1"/>
      <protection locked="0"/>
    </xf>
    <xf numFmtId="0" fontId="33" fillId="8" borderId="131" xfId="15" applyNumberFormat="1" applyFont="1" applyFill="1" applyBorder="1" applyAlignment="1" applyProtection="1">
      <alignment horizontal="left" vertical="center" shrinkToFit="1"/>
      <protection locked="0"/>
    </xf>
    <xf numFmtId="177" fontId="33" fillId="0" borderId="125" xfId="15" applyNumberFormat="1" applyFont="1" applyBorder="1" applyAlignment="1" applyProtection="1">
      <alignment horizontal="right" vertical="center" shrinkToFit="1"/>
      <protection locked="0"/>
    </xf>
    <xf numFmtId="177" fontId="33" fillId="0" borderId="123" xfId="15" applyNumberFormat="1" applyFont="1" applyBorder="1" applyAlignment="1" applyProtection="1">
      <alignment horizontal="right" vertical="center" shrinkToFit="1"/>
      <protection locked="0"/>
    </xf>
    <xf numFmtId="0" fontId="33" fillId="0" borderId="123" xfId="15" applyNumberFormat="1" applyFont="1" applyBorder="1" applyAlignment="1" applyProtection="1">
      <alignment horizontal="left" vertical="center" shrinkToFit="1"/>
      <protection locked="0"/>
    </xf>
    <xf numFmtId="0" fontId="33" fillId="0" borderId="126"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6" xfId="12" applyNumberFormat="1" applyFont="1" applyBorder="1" applyAlignment="1" applyProtection="1">
      <alignment horizontal="right" vertical="center" shrinkToFit="1"/>
      <protection locked="0"/>
    </xf>
    <xf numFmtId="187" fontId="33" fillId="0" borderId="136" xfId="12" applyNumberFormat="1" applyFont="1" applyBorder="1" applyAlignment="1" applyProtection="1">
      <alignment horizontal="right" vertical="center" shrinkToFit="1"/>
      <protection locked="0"/>
    </xf>
    <xf numFmtId="0" fontId="33" fillId="0" borderId="136"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0" borderId="115" xfId="12" applyFont="1" applyBorder="1" applyAlignment="1" applyProtection="1">
      <alignment horizontal="left" vertical="center" shrinkToFit="1"/>
      <protection locked="0"/>
    </xf>
    <xf numFmtId="0" fontId="33" fillId="0" borderId="120" xfId="12" applyFont="1" applyBorder="1" applyAlignment="1" applyProtection="1">
      <alignment horizontal="left" vertical="center" shrinkToFit="1"/>
      <protection locked="0"/>
    </xf>
    <xf numFmtId="177" fontId="33" fillId="0" borderId="119"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187" fontId="33" fillId="0" borderId="115" xfId="12" applyNumberFormat="1" applyFont="1" applyBorder="1" applyAlignment="1" applyProtection="1">
      <alignment horizontal="right" vertical="center" shrinkToFit="1"/>
      <protection locked="0"/>
    </xf>
    <xf numFmtId="177" fontId="33" fillId="6" borderId="114" xfId="13" applyNumberFormat="1" applyFont="1" applyFill="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9" xfId="13" applyNumberFormat="1" applyFont="1" applyFill="1" applyBorder="1" applyAlignment="1" applyProtection="1">
      <alignment horizontal="right" vertical="center" shrinkToFit="1"/>
      <protection locked="0"/>
    </xf>
    <xf numFmtId="187" fontId="33" fillId="6" borderId="115" xfId="13" applyNumberFormat="1" applyFont="1" applyFill="1" applyBorder="1" applyAlignment="1" applyProtection="1">
      <alignment horizontal="righ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28"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3" xfId="12" applyNumberFormat="1" applyFont="1" applyFill="1" applyBorder="1" applyAlignment="1" applyProtection="1">
      <alignment horizontal="right" vertical="center" shrinkToFit="1"/>
      <protection locked="0"/>
    </xf>
    <xf numFmtId="0" fontId="33" fillId="8" borderId="128" xfId="12" applyNumberFormat="1" applyFont="1" applyFill="1" applyBorder="1" applyAlignment="1" applyProtection="1">
      <alignment horizontal="left" vertical="center" shrinkToFit="1"/>
      <protection locked="0"/>
    </xf>
    <xf numFmtId="0" fontId="33" fillId="8" borderId="131"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1" xfId="12" applyNumberFormat="1" applyFont="1" applyFill="1" applyBorder="1" applyAlignment="1" applyProtection="1">
      <alignment horizontal="left"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8" xfId="12" applyNumberFormat="1" applyFont="1" applyFill="1" applyBorder="1" applyAlignment="1" applyProtection="1">
      <alignment horizontal="left" vertical="center" shrinkToFit="1"/>
      <protection locked="0"/>
    </xf>
    <xf numFmtId="177" fontId="33" fillId="6" borderId="111" xfId="12" applyNumberFormat="1" applyFont="1" applyFill="1" applyBorder="1" applyAlignment="1" applyProtection="1">
      <alignment horizontal="righ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0" fontId="33" fillId="6" borderId="111" xfId="12"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1"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177" fontId="33" fillId="0" borderId="114"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0" borderId="115" xfId="12" applyNumberFormat="1" applyFont="1" applyBorder="1" applyAlignment="1" applyProtection="1">
      <alignment horizontal="left" vertical="center" shrinkToFit="1"/>
      <protection locked="0"/>
    </xf>
    <xf numFmtId="0" fontId="33" fillId="0" borderId="120" xfId="12" applyNumberFormat="1" applyFont="1" applyBorder="1" applyAlignment="1" applyProtection="1">
      <alignment horizontal="left" vertical="center" shrinkToFit="1"/>
      <protection locked="0"/>
    </xf>
    <xf numFmtId="177" fontId="33" fillId="0" borderId="111" xfId="12" applyNumberFormat="1" applyFont="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2" xfId="12" applyNumberFormat="1" applyFont="1" applyFill="1" applyBorder="1" applyAlignment="1" applyProtection="1">
      <alignment horizontal="right" vertical="center" shrinkToFit="1"/>
      <protection locked="0"/>
    </xf>
    <xf numFmtId="177" fontId="33" fillId="6" borderId="123" xfId="12" applyNumberFormat="1" applyFont="1" applyFill="1" applyBorder="1" applyAlignment="1" applyProtection="1">
      <alignment horizontal="right" vertical="center" shrinkToFit="1"/>
      <protection locked="0"/>
    </xf>
    <xf numFmtId="0" fontId="33" fillId="6" borderId="123" xfId="12" applyNumberFormat="1" applyFont="1" applyFill="1" applyBorder="1" applyAlignment="1" applyProtection="1">
      <alignment horizontal="left" vertical="center" shrinkToFit="1"/>
      <protection locked="0"/>
    </xf>
    <xf numFmtId="0" fontId="33" fillId="6" borderId="126" xfId="12" applyNumberFormat="1"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0"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8"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7"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29"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566F-46A5-93FA-2158ED2379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18788</c:v>
                </c:pt>
                <c:pt idx="1">
                  <c:v>29546</c:v>
                </c:pt>
                <c:pt idx="2">
                  <c:v>24214</c:v>
                </c:pt>
                <c:pt idx="3">
                  <c:v>27233</c:v>
                </c:pt>
                <c:pt idx="4">
                  <c:v>28203</c:v>
                </c:pt>
              </c:numCache>
            </c:numRef>
          </c:val>
          <c:smooth val="0"/>
          <c:extLst>
            <c:ext xmlns:c16="http://schemas.microsoft.com/office/drawing/2014/chart" uri="{C3380CC4-5D6E-409C-BE32-E72D297353CC}">
              <c16:uniqueId val="{00000001-566F-46A5-93FA-2158ED2379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2.44</c:v>
                </c:pt>
                <c:pt idx="1">
                  <c:v>2.5299999999999998</c:v>
                </c:pt>
                <c:pt idx="2">
                  <c:v>2.21</c:v>
                </c:pt>
                <c:pt idx="3">
                  <c:v>2.2200000000000002</c:v>
                </c:pt>
                <c:pt idx="4">
                  <c:v>2.02</c:v>
                </c:pt>
              </c:numCache>
            </c:numRef>
          </c:val>
          <c:extLst>
            <c:ext xmlns:c16="http://schemas.microsoft.com/office/drawing/2014/chart" uri="{C3380CC4-5D6E-409C-BE32-E72D297353CC}">
              <c16:uniqueId val="{00000000-3729-48E4-A1C0-83393AF566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11.8</c:v>
                </c:pt>
                <c:pt idx="1">
                  <c:v>12.69</c:v>
                </c:pt>
                <c:pt idx="2">
                  <c:v>13.1</c:v>
                </c:pt>
                <c:pt idx="3">
                  <c:v>12.16</c:v>
                </c:pt>
                <c:pt idx="4">
                  <c:v>12.79</c:v>
                </c:pt>
              </c:numCache>
            </c:numRef>
          </c:val>
          <c:extLst>
            <c:ext xmlns:c16="http://schemas.microsoft.com/office/drawing/2014/chart" uri="{C3380CC4-5D6E-409C-BE32-E72D297353CC}">
              <c16:uniqueId val="{00000001-3729-48E4-A1C0-83393AF566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3.13</c:v>
                </c:pt>
                <c:pt idx="1">
                  <c:v>2.44</c:v>
                </c:pt>
                <c:pt idx="2">
                  <c:v>0.88</c:v>
                </c:pt>
                <c:pt idx="3">
                  <c:v>1.57</c:v>
                </c:pt>
                <c:pt idx="4">
                  <c:v>1.03</c:v>
                </c:pt>
              </c:numCache>
            </c:numRef>
          </c:val>
          <c:smooth val="0"/>
          <c:extLst>
            <c:ext xmlns:c16="http://schemas.microsoft.com/office/drawing/2014/chart" uri="{C3380CC4-5D6E-409C-BE32-E72D297353CC}">
              <c16:uniqueId val="{00000002-3729-48E4-A1C0-83393AF566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0.06</c:v>
                </c:pt>
                <c:pt idx="4">
                  <c:v>#N/A</c:v>
                </c:pt>
                <c:pt idx="5">
                  <c:v>0.08</c:v>
                </c:pt>
                <c:pt idx="6">
                  <c:v>#N/A</c:v>
                </c:pt>
                <c:pt idx="7">
                  <c:v>0.08</c:v>
                </c:pt>
                <c:pt idx="8">
                  <c:v>#N/A</c:v>
                </c:pt>
                <c:pt idx="9">
                  <c:v>0.01</c:v>
                </c:pt>
              </c:numCache>
            </c:numRef>
          </c:val>
          <c:extLst>
            <c:ext xmlns:c16="http://schemas.microsoft.com/office/drawing/2014/chart" uri="{C3380CC4-5D6E-409C-BE32-E72D297353CC}">
              <c16:uniqueId val="{00000000-DFA3-4857-9AAE-D499E5F5D3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A3-4857-9AAE-D499E5F5D339}"/>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1.41</c:v>
                </c:pt>
                <c:pt idx="2">
                  <c:v>#N/A</c:v>
                </c:pt>
                <c:pt idx="3">
                  <c:v>1.77</c:v>
                </c:pt>
                <c:pt idx="4">
                  <c:v>#N/A</c:v>
                </c:pt>
                <c:pt idx="5">
                  <c:v>1.26</c:v>
                </c:pt>
                <c:pt idx="6">
                  <c:v>#N/A</c:v>
                </c:pt>
                <c:pt idx="7">
                  <c:v>1.05</c:v>
                </c:pt>
                <c:pt idx="8">
                  <c:v>#N/A</c:v>
                </c:pt>
                <c:pt idx="9">
                  <c:v>0.21</c:v>
                </c:pt>
              </c:numCache>
            </c:numRef>
          </c:val>
          <c:extLst>
            <c:ext xmlns:c16="http://schemas.microsoft.com/office/drawing/2014/chart" uri="{C3380CC4-5D6E-409C-BE32-E72D297353CC}">
              <c16:uniqueId val="{00000002-DFA3-4857-9AAE-D499E5F5D3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0.35</c:v>
                </c:pt>
                <c:pt idx="8">
                  <c:v>#N/A</c:v>
                </c:pt>
                <c:pt idx="9">
                  <c:v>0.38</c:v>
                </c:pt>
              </c:numCache>
            </c:numRef>
          </c:val>
          <c:extLst>
            <c:ext xmlns:c16="http://schemas.microsoft.com/office/drawing/2014/chart" uri="{C3380CC4-5D6E-409C-BE32-E72D297353CC}">
              <c16:uniqueId val="{00000003-DFA3-4857-9AAE-D499E5F5D33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1.1100000000000001</c:v>
                </c:pt>
                <c:pt idx="2">
                  <c:v>#N/A</c:v>
                </c:pt>
                <c:pt idx="3">
                  <c:v>0.99</c:v>
                </c:pt>
                <c:pt idx="4">
                  <c:v>#N/A</c:v>
                </c:pt>
                <c:pt idx="5">
                  <c:v>0.92</c:v>
                </c:pt>
                <c:pt idx="6">
                  <c:v>#N/A</c:v>
                </c:pt>
                <c:pt idx="7">
                  <c:v>0.7</c:v>
                </c:pt>
                <c:pt idx="8">
                  <c:v>#N/A</c:v>
                </c:pt>
                <c:pt idx="9">
                  <c:v>0.61</c:v>
                </c:pt>
              </c:numCache>
            </c:numRef>
          </c:val>
          <c:extLst>
            <c:ext xmlns:c16="http://schemas.microsoft.com/office/drawing/2014/chart" uri="{C3380CC4-5D6E-409C-BE32-E72D297353CC}">
              <c16:uniqueId val="{00000004-DFA3-4857-9AAE-D499E5F5D33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2.11</c:v>
                </c:pt>
                <c:pt idx="1">
                  <c:v>#N/A</c:v>
                </c:pt>
                <c:pt idx="2">
                  <c:v>1.35</c:v>
                </c:pt>
                <c:pt idx="3">
                  <c:v>#N/A</c:v>
                </c:pt>
                <c:pt idx="4">
                  <c:v>0.37</c:v>
                </c:pt>
                <c:pt idx="5">
                  <c:v>#N/A</c:v>
                </c:pt>
                <c:pt idx="6">
                  <c:v>#N/A</c:v>
                </c:pt>
                <c:pt idx="7">
                  <c:v>0.7</c:v>
                </c:pt>
                <c:pt idx="8">
                  <c:v>#N/A</c:v>
                </c:pt>
                <c:pt idx="9">
                  <c:v>0.92</c:v>
                </c:pt>
              </c:numCache>
            </c:numRef>
          </c:val>
          <c:extLst>
            <c:ext xmlns:c16="http://schemas.microsoft.com/office/drawing/2014/chart" uri="{C3380CC4-5D6E-409C-BE32-E72D297353CC}">
              <c16:uniqueId val="{00000005-DFA3-4857-9AAE-D499E5F5D33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1.91</c:v>
                </c:pt>
                <c:pt idx="2">
                  <c:v>#N/A</c:v>
                </c:pt>
                <c:pt idx="3">
                  <c:v>2.27</c:v>
                </c:pt>
                <c:pt idx="4">
                  <c:v>#N/A</c:v>
                </c:pt>
                <c:pt idx="5">
                  <c:v>2.09</c:v>
                </c:pt>
                <c:pt idx="6">
                  <c:v>#N/A</c:v>
                </c:pt>
                <c:pt idx="7">
                  <c:v>1.39</c:v>
                </c:pt>
                <c:pt idx="8">
                  <c:v>#N/A</c:v>
                </c:pt>
                <c:pt idx="9">
                  <c:v>1.71</c:v>
                </c:pt>
              </c:numCache>
            </c:numRef>
          </c:val>
          <c:extLst>
            <c:ext xmlns:c16="http://schemas.microsoft.com/office/drawing/2014/chart" uri="{C3380CC4-5D6E-409C-BE32-E72D297353CC}">
              <c16:uniqueId val="{00000006-DFA3-4857-9AAE-D499E5F5D33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2.39</c:v>
                </c:pt>
                <c:pt idx="2">
                  <c:v>#N/A</c:v>
                </c:pt>
                <c:pt idx="3">
                  <c:v>2.46</c:v>
                </c:pt>
                <c:pt idx="4">
                  <c:v>#N/A</c:v>
                </c:pt>
                <c:pt idx="5">
                  <c:v>2.12</c:v>
                </c:pt>
                <c:pt idx="6">
                  <c:v>#N/A</c:v>
                </c:pt>
                <c:pt idx="7">
                  <c:v>2.14</c:v>
                </c:pt>
                <c:pt idx="8">
                  <c:v>#N/A</c:v>
                </c:pt>
                <c:pt idx="9">
                  <c:v>1.99</c:v>
                </c:pt>
              </c:numCache>
            </c:numRef>
          </c:val>
          <c:extLst>
            <c:ext xmlns:c16="http://schemas.microsoft.com/office/drawing/2014/chart" uri="{C3380CC4-5D6E-409C-BE32-E72D297353CC}">
              <c16:uniqueId val="{00000007-DFA3-4857-9AAE-D499E5F5D33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7.79</c:v>
                </c:pt>
                <c:pt idx="2">
                  <c:v>#N/A</c:v>
                </c:pt>
                <c:pt idx="3">
                  <c:v>7.33</c:v>
                </c:pt>
                <c:pt idx="4">
                  <c:v>#N/A</c:v>
                </c:pt>
                <c:pt idx="5">
                  <c:v>5.51</c:v>
                </c:pt>
                <c:pt idx="6">
                  <c:v>#N/A</c:v>
                </c:pt>
                <c:pt idx="7">
                  <c:v>6.04</c:v>
                </c:pt>
                <c:pt idx="8">
                  <c:v>#N/A</c:v>
                </c:pt>
                <c:pt idx="9">
                  <c:v>7.8</c:v>
                </c:pt>
              </c:numCache>
            </c:numRef>
          </c:val>
          <c:extLst>
            <c:ext xmlns:c16="http://schemas.microsoft.com/office/drawing/2014/chart" uri="{C3380CC4-5D6E-409C-BE32-E72D297353CC}">
              <c16:uniqueId val="{00000008-DFA3-4857-9AAE-D499E5F5D339}"/>
            </c:ext>
          </c:extLst>
        </c:ser>
        <c:ser>
          <c:idx val="9"/>
          <c:order val="9"/>
          <c:tx>
            <c:strRef>
              <c:f>データシート!$A$36</c:f>
              <c:strCache>
                <c:ptCount val="1"/>
                <c:pt idx="0">
                  <c:v>自動車駐車場特別会計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0.51</c:v>
                </c:pt>
                <c:pt idx="1">
                  <c:v>#N/A</c:v>
                </c:pt>
                <c:pt idx="2">
                  <c:v>0.45</c:v>
                </c:pt>
                <c:pt idx="3">
                  <c:v>#N/A</c:v>
                </c:pt>
                <c:pt idx="4">
                  <c:v>0.43</c:v>
                </c:pt>
                <c:pt idx="5">
                  <c:v>#N/A</c:v>
                </c:pt>
                <c:pt idx="6">
                  <c:v>0.37</c:v>
                </c:pt>
                <c:pt idx="7">
                  <c:v>#N/A</c:v>
                </c:pt>
                <c:pt idx="8">
                  <c:v>0.28999999999999998</c:v>
                </c:pt>
                <c:pt idx="9">
                  <c:v>#N/A</c:v>
                </c:pt>
              </c:numCache>
            </c:numRef>
          </c:val>
          <c:extLst>
            <c:ext xmlns:c16="http://schemas.microsoft.com/office/drawing/2014/chart" uri="{C3380CC4-5D6E-409C-BE32-E72D297353CC}">
              <c16:uniqueId val="{00000009-DFA3-4857-9AAE-D499E5F5D3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14536</c:v>
                </c:pt>
                <c:pt idx="5">
                  <c:v>14064</c:v>
                </c:pt>
                <c:pt idx="8">
                  <c:v>14209</c:v>
                </c:pt>
                <c:pt idx="11">
                  <c:v>14489</c:v>
                </c:pt>
                <c:pt idx="14">
                  <c:v>14334</c:v>
                </c:pt>
              </c:numCache>
            </c:numRef>
          </c:val>
          <c:extLst>
            <c:ext xmlns:c16="http://schemas.microsoft.com/office/drawing/2014/chart" uri="{C3380CC4-5D6E-409C-BE32-E72D297353CC}">
              <c16:uniqueId val="{00000000-44A2-4EC7-941F-586BB7B26D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A2-4EC7-941F-586BB7B26D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44A2-4EC7-941F-586BB7B26D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233</c:v>
                </c:pt>
                <c:pt idx="3">
                  <c:v>239</c:v>
                </c:pt>
                <c:pt idx="6">
                  <c:v>245</c:v>
                </c:pt>
                <c:pt idx="9">
                  <c:v>394</c:v>
                </c:pt>
                <c:pt idx="12">
                  <c:v>412</c:v>
                </c:pt>
              </c:numCache>
            </c:numRef>
          </c:val>
          <c:extLst>
            <c:ext xmlns:c16="http://schemas.microsoft.com/office/drawing/2014/chart" uri="{C3380CC4-5D6E-409C-BE32-E72D297353CC}">
              <c16:uniqueId val="{00000003-44A2-4EC7-941F-586BB7B26D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3665</c:v>
                </c:pt>
                <c:pt idx="3">
                  <c:v>3990</c:v>
                </c:pt>
                <c:pt idx="6">
                  <c:v>3672</c:v>
                </c:pt>
                <c:pt idx="9">
                  <c:v>3298</c:v>
                </c:pt>
                <c:pt idx="12">
                  <c:v>3552</c:v>
                </c:pt>
              </c:numCache>
            </c:numRef>
          </c:val>
          <c:extLst>
            <c:ext xmlns:c16="http://schemas.microsoft.com/office/drawing/2014/chart" uri="{C3380CC4-5D6E-409C-BE32-E72D297353CC}">
              <c16:uniqueId val="{00000004-44A2-4EC7-941F-586BB7B26D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A2-4EC7-941F-586BB7B26D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A2-4EC7-941F-586BB7B26D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10511</c:v>
                </c:pt>
                <c:pt idx="3">
                  <c:v>10026</c:v>
                </c:pt>
                <c:pt idx="6">
                  <c:v>9987</c:v>
                </c:pt>
                <c:pt idx="9">
                  <c:v>10160</c:v>
                </c:pt>
                <c:pt idx="12">
                  <c:v>10063</c:v>
                </c:pt>
              </c:numCache>
            </c:numRef>
          </c:val>
          <c:extLst>
            <c:ext xmlns:c16="http://schemas.microsoft.com/office/drawing/2014/chart" uri="{C3380CC4-5D6E-409C-BE32-E72D297353CC}">
              <c16:uniqueId val="{00000007-44A2-4EC7-941F-586BB7B26D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202</c:v>
                </c:pt>
                <c:pt idx="5">
                  <c:v>#N/A</c:v>
                </c:pt>
                <c:pt idx="6">
                  <c:v>#N/A</c:v>
                </c:pt>
                <c:pt idx="7">
                  <c:v>-294</c:v>
                </c:pt>
                <c:pt idx="8">
                  <c:v>#N/A</c:v>
                </c:pt>
                <c:pt idx="9">
                  <c:v>#N/A</c:v>
                </c:pt>
                <c:pt idx="10">
                  <c:v>-626</c:v>
                </c:pt>
                <c:pt idx="11">
                  <c:v>#N/A</c:v>
                </c:pt>
                <c:pt idx="12">
                  <c:v>#N/A</c:v>
                </c:pt>
                <c:pt idx="13">
                  <c:v>-296</c:v>
                </c:pt>
                <c:pt idx="14">
                  <c:v>#N/A</c:v>
                </c:pt>
              </c:numCache>
            </c:numRef>
          </c:val>
          <c:smooth val="0"/>
          <c:extLst>
            <c:ext xmlns:c16="http://schemas.microsoft.com/office/drawing/2014/chart" uri="{C3380CC4-5D6E-409C-BE32-E72D297353CC}">
              <c16:uniqueId val="{00000008-44A2-4EC7-941F-586BB7B26D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117043</c:v>
                </c:pt>
                <c:pt idx="5">
                  <c:v>113200</c:v>
                </c:pt>
                <c:pt idx="8">
                  <c:v>112943</c:v>
                </c:pt>
                <c:pt idx="11">
                  <c:v>111679</c:v>
                </c:pt>
                <c:pt idx="14">
                  <c:v>118571</c:v>
                </c:pt>
              </c:numCache>
            </c:numRef>
          </c:val>
          <c:extLst>
            <c:ext xmlns:c16="http://schemas.microsoft.com/office/drawing/2014/chart" uri="{C3380CC4-5D6E-409C-BE32-E72D297353CC}">
              <c16:uniqueId val="{00000000-68D0-42D8-A3D6-7061179BB2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34310</c:v>
                </c:pt>
                <c:pt idx="5">
                  <c:v>32475</c:v>
                </c:pt>
                <c:pt idx="8">
                  <c:v>32730</c:v>
                </c:pt>
                <c:pt idx="11">
                  <c:v>29815</c:v>
                </c:pt>
                <c:pt idx="14">
                  <c:v>27376</c:v>
                </c:pt>
              </c:numCache>
            </c:numRef>
          </c:val>
          <c:extLst>
            <c:ext xmlns:c16="http://schemas.microsoft.com/office/drawing/2014/chart" uri="{C3380CC4-5D6E-409C-BE32-E72D297353CC}">
              <c16:uniqueId val="{00000001-68D0-42D8-A3D6-7061179BB2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26068</c:v>
                </c:pt>
                <c:pt idx="5">
                  <c:v>26491</c:v>
                </c:pt>
                <c:pt idx="8">
                  <c:v>29396</c:v>
                </c:pt>
                <c:pt idx="11">
                  <c:v>30342</c:v>
                </c:pt>
                <c:pt idx="14">
                  <c:v>31104</c:v>
                </c:pt>
              </c:numCache>
            </c:numRef>
          </c:val>
          <c:extLst>
            <c:ext xmlns:c16="http://schemas.microsoft.com/office/drawing/2014/chart" uri="{C3380CC4-5D6E-409C-BE32-E72D297353CC}">
              <c16:uniqueId val="{00000002-68D0-42D8-A3D6-7061179BB2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D0-42D8-A3D6-7061179BB2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D0-42D8-A3D6-7061179BB2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1979</c:v>
                </c:pt>
                <c:pt idx="3">
                  <c:v>1815</c:v>
                </c:pt>
                <c:pt idx="6">
                  <c:v>1473</c:v>
                </c:pt>
                <c:pt idx="9">
                  <c:v>1203</c:v>
                </c:pt>
                <c:pt idx="12">
                  <c:v>1145</c:v>
                </c:pt>
              </c:numCache>
            </c:numRef>
          </c:val>
          <c:extLst>
            <c:ext xmlns:c16="http://schemas.microsoft.com/office/drawing/2014/chart" uri="{C3380CC4-5D6E-409C-BE32-E72D297353CC}">
              <c16:uniqueId val="{00000005-68D0-42D8-A3D6-7061179BB2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16847</c:v>
                </c:pt>
                <c:pt idx="3">
                  <c:v>15793</c:v>
                </c:pt>
                <c:pt idx="6">
                  <c:v>15627</c:v>
                </c:pt>
                <c:pt idx="9">
                  <c:v>14853</c:v>
                </c:pt>
                <c:pt idx="12">
                  <c:v>15453</c:v>
                </c:pt>
              </c:numCache>
            </c:numRef>
          </c:val>
          <c:extLst>
            <c:ext xmlns:c16="http://schemas.microsoft.com/office/drawing/2014/chart" uri="{C3380CC4-5D6E-409C-BE32-E72D297353CC}">
              <c16:uniqueId val="{00000006-68D0-42D8-A3D6-7061179BB2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2565</c:v>
                </c:pt>
                <c:pt idx="3">
                  <c:v>2844</c:v>
                </c:pt>
                <c:pt idx="6">
                  <c:v>2912</c:v>
                </c:pt>
                <c:pt idx="9">
                  <c:v>2665</c:v>
                </c:pt>
                <c:pt idx="12">
                  <c:v>2341</c:v>
                </c:pt>
              </c:numCache>
            </c:numRef>
          </c:val>
          <c:extLst>
            <c:ext xmlns:c16="http://schemas.microsoft.com/office/drawing/2014/chart" uri="{C3380CC4-5D6E-409C-BE32-E72D297353CC}">
              <c16:uniqueId val="{00000007-68D0-42D8-A3D6-7061179BB2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42569</c:v>
                </c:pt>
                <c:pt idx="3">
                  <c:v>39769</c:v>
                </c:pt>
                <c:pt idx="6">
                  <c:v>36428</c:v>
                </c:pt>
                <c:pt idx="9">
                  <c:v>33340</c:v>
                </c:pt>
                <c:pt idx="12">
                  <c:v>30859</c:v>
                </c:pt>
              </c:numCache>
            </c:numRef>
          </c:val>
          <c:extLst>
            <c:ext xmlns:c16="http://schemas.microsoft.com/office/drawing/2014/chart" uri="{C3380CC4-5D6E-409C-BE32-E72D297353CC}">
              <c16:uniqueId val="{00000008-68D0-42D8-A3D6-7061179BB2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5875</c:v>
                </c:pt>
                <c:pt idx="3">
                  <c:v>6844</c:v>
                </c:pt>
                <c:pt idx="6">
                  <c:v>6035</c:v>
                </c:pt>
                <c:pt idx="9">
                  <c:v>5000</c:v>
                </c:pt>
                <c:pt idx="12">
                  <c:v>4674</c:v>
                </c:pt>
              </c:numCache>
            </c:numRef>
          </c:val>
          <c:extLst>
            <c:ext xmlns:c16="http://schemas.microsoft.com/office/drawing/2014/chart" uri="{C3380CC4-5D6E-409C-BE32-E72D297353CC}">
              <c16:uniqueId val="{00000009-68D0-42D8-A3D6-7061179BB2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96904</c:v>
                </c:pt>
                <c:pt idx="3">
                  <c:v>99253</c:v>
                </c:pt>
                <c:pt idx="6">
                  <c:v>101233</c:v>
                </c:pt>
                <c:pt idx="9">
                  <c:v>101728</c:v>
                </c:pt>
                <c:pt idx="12">
                  <c:v>104182</c:v>
                </c:pt>
              </c:numCache>
            </c:numRef>
          </c:val>
          <c:extLst>
            <c:ext xmlns:c16="http://schemas.microsoft.com/office/drawing/2014/chart" uri="{C3380CC4-5D6E-409C-BE32-E72D297353CC}">
              <c16:uniqueId val="{0000000A-68D0-42D8-A3D6-7061179BB2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D0-42D8-A3D6-7061179BB2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9990</c:v>
                </c:pt>
                <c:pt idx="1">
                  <c:v>9504</c:v>
                </c:pt>
                <c:pt idx="2">
                  <c:v>10019</c:v>
                </c:pt>
              </c:numCache>
            </c:numRef>
          </c:val>
          <c:extLst>
            <c:ext xmlns:c16="http://schemas.microsoft.com/office/drawing/2014/chart" uri="{C3380CC4-5D6E-409C-BE32-E72D297353CC}">
              <c16:uniqueId val="{00000000-9AFD-45F6-8D1C-66A2A99390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5351</c:v>
                </c:pt>
                <c:pt idx="1">
                  <c:v>4704</c:v>
                </c:pt>
                <c:pt idx="2">
                  <c:v>4707</c:v>
                </c:pt>
              </c:numCache>
            </c:numRef>
          </c:val>
          <c:extLst>
            <c:ext xmlns:c16="http://schemas.microsoft.com/office/drawing/2014/chart" uri="{C3380CC4-5D6E-409C-BE32-E72D297353CC}">
              <c16:uniqueId val="{00000001-9AFD-45F6-8D1C-66A2A99390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11691</c:v>
                </c:pt>
                <c:pt idx="1">
                  <c:v>12947</c:v>
                </c:pt>
                <c:pt idx="2">
                  <c:v>13213</c:v>
                </c:pt>
              </c:numCache>
            </c:numRef>
          </c:val>
          <c:extLst>
            <c:ext xmlns:c16="http://schemas.microsoft.com/office/drawing/2014/chart" uri="{C3380CC4-5D6E-409C-BE32-E72D297353CC}">
              <c16:uniqueId val="{00000002-9AFD-45F6-8D1C-66A2A99390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{D072FECD-A8E0-4513-A192-F51BDEED4772}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C7-4EF9-8E2C-846650F798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{FD93C464-81A4-41A7-B827-F70B4BC78822}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C7-4EF9-8E2C-846650F798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{5F6B9882-3F59-4DED-9DEB-9B71057A493C}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C7-4EF9-8E2C-846650F798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{D40B743A-6F5B-495B-A152-660EA27363A2}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C7-4EF9-8E2C-846650F798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{D8B5356A-EA47-4571-B14F-74F8C35CF1E2}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C7-4EF9-8E2C-846650F798B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{F111829E-3EF3-4B3C-BA22-15A43B19647E}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C7-4EF9-8E2C-846650F798B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{A65FD018-0C3C-4355-994E-C9F89F8A0DA5}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C7-4EF9-8E2C-846650F798B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{8CE99A4D-1352-48F2-9666-67A5ECEB9202}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C7-4EF9-8E2C-846650F798B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{58293D34-2B79-4D39-B37B-1E1AC21AF715}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C7-4EF9-8E2C-846650F798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77.900000000000006</c:v>
                </c:pt>
                <c:pt idx="16">
                  <c:v>78.599999999999994</c:v>
                </c:pt>
                <c:pt idx="24">
                  <c:v>77.8</c:v>
                </c:pt>
                <c:pt idx="32">
                  <c:v>77.3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C7-4EF9-8E2C-846650F798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{236256FC-EBCB-4F48-A0F1-357F677E99F3}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C7-4EF9-8E2C-846650F798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{AFBB6EC9-4F6C-413F-B888-B0FF5626A2FB}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C7-4EF9-8E2C-846650F798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{3B41E202-BD8B-4973-8B0C-1DF75AC1506F}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C7-4EF9-8E2C-846650F798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{753F555C-5611-4C6E-ACBD-5CB10F148BCA}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C7-4EF9-8E2C-846650F798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{B8A065E8-A305-4AEF-9942-B9123E7A79AF}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C7-4EF9-8E2C-846650F798B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{CB55569F-3864-48ED-9593-40B5D1475AEA}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C7-4EF9-8E2C-846650F798B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{1772A839-5252-46DC-8565-FB1C4C1C63B2}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C7-4EF9-8E2C-846650F798B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{C8734EDE-82A5-4DED-AE0C-8F2BADF71AFD}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C7-4EF9-8E2C-846650F798B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{F0633DFC-AC00-4490-80F2-519130BDD5EC}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C7-4EF9-8E2C-846650F798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c:ext xmlns:c16="http://schemas.microsoft.com/office/drawing/2014/chart" uri="{C3380CC4-5D6E-409C-BE32-E72D297353CC}">
              <c16:uniqueId val="{00000013-C1C7-4EF9-8E2C-846650F798B5}"/>
            </c:ext>
          </c:extLst>
        </c:ser>
        <c:dLbls>
          <c:showLegendKey val="0"/>
          <c:showVal val="1"/>
          <c:showCatName val="0"/>
          <c:showSerName val="0"/>
          <c:showPercent val="0"/>
          <c:showBubbleSize val="0"/>
        </c:dLbls>
        <c:axId val="46179840"/>
        <c:axId val="46181760"/>
      </c:scatterChart>
      <c:valAx>
        <c:axId val="46179840"/>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7"/>
          <c:min val="3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{2DAA2890-7B48-4E31-AD30-AF06845D5D90}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DD8-43DE-B4C9-185C7DA76B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{7118A896-FB6C-4F90-89F2-9166D6B5DC18}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D8-43DE-B4C9-185C7DA76B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{14EBDC2F-4E2F-41CE-8CB9-1004200B9DDA}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D8-43DE-B4C9-185C7DA76B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{C816C8DD-FC5D-406F-9501-52442FD95EB5}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D8-43DE-B4C9-185C7DA76B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{04DD9787-2BB0-417D-BF9A-39CDF09FA8FE}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D8-43DE-B4C9-185C7DA76BA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{1F71F585-A050-4C74-B77F-EC7E3A0DA22A}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DD8-43DE-B4C9-185C7DA76BA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{9E4AD915-42DF-4A0C-860F-4447E976F4CD}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DD8-43DE-B4C9-185C7DA76BA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{733FCAFF-E5F5-484C-982A-3F1F8A6169D0}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DD8-43DE-B4C9-185C7DA76BA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{00496F5F-FD21-4167-ACEF-986063679917}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DD8-43DE-B4C9-185C7DA76B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0.4</c:v>
                </c:pt>
                <c:pt idx="16">
                  <c:v>-0.1</c:v>
                </c:pt>
                <c:pt idx="24">
                  <c:v>-0.3</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DD8-43DE-B4C9-185C7DA76B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{09F2F04F-EFB7-4573-8010-A8AF80E7C37F}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DD8-43DE-B4C9-185C7DA76B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{C73D48A8-C3BC-4405-8010-BAB7817D6238}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D8-43DE-B4C9-185C7DA76B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{0E2A0124-2075-4937-A8AC-20AF61EA78F1}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D8-43DE-B4C9-185C7DA76B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{EF474D25-D006-44E6-AAFD-60334C9A0B7B}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D8-43DE-B4C9-185C7DA76B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{20C11774-6A01-41E6-A280-720BF1A173B6}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D8-43DE-B4C9-185C7DA76BA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{AD26E6FD-ABD1-45A7-ACCA-434FCA577097}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DD8-43DE-B4C9-185C7DA76BA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{8E98C808-AF4C-496E-9D3F-AE15A056ED64}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DD8-43DE-B4C9-185C7DA76BA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{A2A1E974-5CE4-4987-9FF8-719A323A8CA2}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DD8-43DE-B4C9-185C7DA76BA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{1794E332-63AB-49A5-B023-F6A300DD0E19}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DD8-43DE-B4C9-185C7DA76B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ADD8-43DE-B4C9-185C7DA76BA2}"/>
            </c:ext>
          </c:extLst>
        </c:ser>
        <c:dLbls>
          <c:showLegendKey val="0"/>
          <c:showVal val="1"/>
          <c:showCatName val="0"/>
          <c:showSerName val="0"/>
          <c:showPercent val="0"/>
          <c:showBubbleSize val="0"/>
        </c:dLbls>
        <c:axId val="84219776"/>
        <c:axId val="84234240"/>
      </c:scatterChart>
      <c:valAx>
        <c:axId val="84219776"/>
        <c:scaling>
          <c:orientation val="minMax"/>
          <c:max val="7.5"/>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単年度の実質公債費比率における分子の増の要因としては、繰上償還額の増加等により元利償還金は減となったものの、下水道事業会計等に対する繰出金の増加に伴い公営企業地方債償還充当分が増となったことが挙げられる。　引き続き、地方債残高や元利償還金の動向に注視しながら計画的な市債の発行に努める。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　市債残高抑制のため、減債基金を活用した繰上償還を実施した影響により、経年で減となっている。今後も収支状況を踏まえながら積立を行い、市債残高抑制のための活用を行っていく。</a:t>
          </a:r>
          <a:endParaRPr kumimoji="1" lang="en-US" altLang="ja-JP" sz="10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将来負担比率における分子の減の要因は、将来負担額の減及び充当可能財源等の増である。将来負担額の減は、子ども発達支援センターに係る市債や臨時財政対策債の増などにより地方債の現在高は増加したものの、下水道事業会計等における企業債残高の減に伴い公営企業債等繰入見込額が減少、御殿山小倉線用地や中振交野線用地の買戻し等に伴い債務負担行為に基づく支出予定額が減少したためであ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充当可能財源等の増は、都市計画事業に係る地方債現在高が経年の償還で減となったことにより充当可能特定歳入が減少したものの、充当可能基金等が増加したためである。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引き続き、地方債残高をはじめとした将来負担額の抑制などに努めていく。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財政需要に対応するため、それぞれの目的にあった基金から取り崩しを行ったが、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ふるさと寄附などの指定寄附金の積立てや、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収支状況から積立てを行ったことなどにより、基金残高は全体として増加となった。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当該年度の財政状況や、今後の財政状況の推移を踏まえて、効果的・効率的な運用ができるよう基金の適正な管理を行っていく。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①新庁舎及び総合文化施設整備事業基金・・・新庁舎及び総合文化施設の整備事業費に充てるもの。</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②施設保全整備基金・・・都市基盤施設の整備や公共施設全般にわたる計画的な維持保全経費に充てるもの。</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③職員退職手当基金・・・退職者増員時の退職手当に充てるもの。</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④こども夢基金・・・こどもの夢を育む教育、子育てに係る事業費に充てるもの。</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⑤福祉基金・・・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社会福祉事業の充実を図る経費に充てるもの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上記以外の特定目的基金については、本市の特定的な財政需要に備え、基金条例で定めるそれぞれの使途に基づき、執行するものとする。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ども夢基金や地域福祉推進基金などで基金の取り崩しを行い、財政需要に対応した事業を推進したことにより減となったが、ふるさと寄附金の増加による増や、今後の財政需要に備えるために積立てを行ったことなどにより全体として増加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財政状況を勘案しつつ適宜積立て・取り崩しを行い、市民生活に必要な財源を縮小させることなく事業を実施していく。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今後想定される財政需要に対応するため、新庁舎及び総合文化施設整備事業基金などの特定目的基金への積み替え</a:t>
          </a:r>
          <a:r>
            <a:rPr kumimoji="1" lang="ja-JP" altLang="en-US" sz="140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行ったが、実質収支の黒字額の一部や指定寄附金の積立を行ったことにより増加となった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0"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0"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経済情勢の急激な悪化による地方消費税交付金などの落ち込みや、将来の財政需要に対応するため、実質収支の黒字を維持することにより財政調整基金への積立額を確保していく。また、今後想定される事業の財源確保のため、特定目的基金への積み替えを行い、新たな行政需要への対応について適宜検討す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年度については、減債基金を活用した繰上償還は行わず、基金利子のみの積立となったことにより、増加となった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今後、計画的な投資的事業を実施するにあたり、市債残高が増加傾向となることから、減債基金を活用した繰上償還に取り組むとともに、適宜積立てについても行っていく。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402,579
398,205
65.12
135,599,050
133,292,431
1,580,297
78,336,693
104,182,347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en-US" sz="10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有形固定資産減価償却率は、平成</a:t>
          </a:r>
          <a:r>
            <a:rPr kumimoji="1" lang="en-US"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ポイント低くなった。これは主に、平成</a:t>
          </a:r>
          <a:r>
            <a:rPr kumimoji="1" lang="en-US"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000" b="0" i="0" baseline="0">
              <a:solidFill>
                <a:srgbClr val="000000"/>
              </a:solidFill>
              <a:effectLst/>
              <a:latin typeface="ＭＳ Ｐゴシック" panose="020B0600070205080204" pitchFamily="50" charset="-128"/>
              <a:ea typeface="ＭＳ Ｐゴシック" panose="020B0600070205080204" pitchFamily="50" charset="-128"/>
              <a:cs typeface="+mn-cs"/>
            </a:rPr>
            <a:t>児童発達支援センター</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000" b="0" i="0" baseline="0">
              <a:solidFill>
                <a:srgbClr val="000000"/>
              </a:solidFill>
              <a:effectLst/>
              <a:latin typeface="ＭＳ Ｐゴシック" panose="020B0600070205080204" pitchFamily="50" charset="-128"/>
              <a:ea typeface="ＭＳ Ｐゴシック" panose="020B0600070205080204" pitchFamily="50" charset="-128"/>
              <a:cs typeface="+mn-cs"/>
            </a:rPr>
            <a:t>建設</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工事を行ったこと</a:t>
          </a:r>
          <a:r>
            <a:rPr kumimoji="1" lang="ja-JP" altLang="en-US" sz="1000" b="0" i="0" baseline="0">
              <a:solidFill>
                <a:srgbClr val="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が要因であると考えられる。一方、類似団体内平均値と比較して有形固定資産減価償却率が高い主な理由としては、本市の有形固定資産額の約</a:t>
          </a:r>
          <a:r>
            <a:rPr kumimoji="1" lang="en-US"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％の割合を占める「道路」の有形固定資産減価償却率が、</a:t>
          </a:r>
          <a:r>
            <a:rPr kumimoji="1" lang="en-US"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97.9</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％と高い水準にあるためである。</a:t>
          </a:r>
          <a:r>
            <a:rPr kumimoji="1" lang="en-US"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
          </a:r>
          <a:br>
            <a:rPr kumimoji="1" lang="en-US"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000" b="0" i="0" baseline="0">
              <a:solidFill>
                <a:srgbClr val="000000"/>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000" b="0" i="0" baseline="0">
              <a:solidFill>
                <a:srgbClr val="000000"/>
              </a:solidFill>
              <a:effectLst/>
              <a:latin typeface="ＭＳ Ｐゴシック" panose="020B0600070205080204" pitchFamily="50" charset="-128"/>
              <a:ea typeface="ＭＳ Ｐゴシック" panose="020B0600070205080204" pitchFamily="50" charset="-128"/>
              <a:cs typeface="+mn-cs"/>
            </a:rPr>
            <a:t>道路に関する長寿命化計画に基づき重要度や劣化状況等の観点から道路補修に関する優先順位を整理し、将来にわたり適切な維持管理を推進していく。</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71" name="直線コネクタ 70"/>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2"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3" name="直線コネクタ 72"/>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4"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5" name="直線コネクタ 74"/>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76"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7" name="フローチャート: 判断 76"/>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8" name="フローチャート: 判断 77"/>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9" name="フローチャート: 判断 78"/>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80" name="フローチャート: 判断 79"/>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49911</xdr:rowOff>
    </xdr:from>
    <xdr:to>
      <xdr:col>23</xdr:col>
      <xdr:colOff>136525</xdr:colOff>
      <xdr:row>27</xdr:row>
      <xdr:rowOff>151511</xdr:rowOff>
    </xdr:to>
    <xdr:sp macro="" textlink="">
      <xdr:nvSpPr>
        <xdr:cNvPr id="86" name="楕円 85"/>
        <xdr:cNvSpPr/>
      </xdr:nvSpPr>
      <xdr:spPr>
        <a:xfrm>
          <a:off x="47117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2938</xdr:rowOff>
    </xdr:from>
    <xdr:ext cx="405111" cy="259045"/>
    <xdr:sp macro="" textlink="">
      <xdr:nvSpPr>
        <xdr:cNvPr id="87" name="有形固定資産減価償却率該当値テキスト"/>
        <xdr:cNvSpPr txBox="1"/>
      </xdr:nvSpPr>
      <xdr:spPr>
        <a:xfrm>
          <a:off x="4813300"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28321</xdr:rowOff>
    </xdr:from>
    <xdr:to>
      <xdr:col>19</xdr:col>
      <xdr:colOff>187325</xdr:colOff>
      <xdr:row>27</xdr:row>
      <xdr:rowOff>129921</xdr:rowOff>
    </xdr:to>
    <xdr:sp macro="" textlink="">
      <xdr:nvSpPr>
        <xdr:cNvPr id="88" name="楕円 87"/>
        <xdr:cNvSpPr/>
      </xdr:nvSpPr>
      <xdr:spPr>
        <a:xfrm>
          <a:off x="4000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79121</xdr:rowOff>
    </xdr:from>
    <xdr:to>
      <xdr:col>23</xdr:col>
      <xdr:colOff>85725</xdr:colOff>
      <xdr:row>27</xdr:row>
      <xdr:rowOff>100711</xdr:rowOff>
    </xdr:to>
    <xdr:cxnSp macro="">
      <xdr:nvCxnSpPr>
        <xdr:cNvPr id="89" name="直線コネクタ 88"/>
        <xdr:cNvCxnSpPr/>
      </xdr:nvCxnSpPr>
      <xdr:spPr>
        <a:xfrm>
          <a:off x="4051300" y="547979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165227</xdr:rowOff>
    </xdr:from>
    <xdr:to>
      <xdr:col>15</xdr:col>
      <xdr:colOff>187325</xdr:colOff>
      <xdr:row>27</xdr:row>
      <xdr:rowOff>95377</xdr:rowOff>
    </xdr:to>
    <xdr:sp macro="" textlink="">
      <xdr:nvSpPr>
        <xdr:cNvPr id="90" name="楕円 89"/>
        <xdr:cNvSpPr/>
      </xdr:nvSpPr>
      <xdr:spPr>
        <a:xfrm>
          <a:off x="3238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44577</xdr:rowOff>
    </xdr:from>
    <xdr:to>
      <xdr:col>19</xdr:col>
      <xdr:colOff>136525</xdr:colOff>
      <xdr:row>27</xdr:row>
      <xdr:rowOff>79121</xdr:rowOff>
    </xdr:to>
    <xdr:cxnSp macro="">
      <xdr:nvCxnSpPr>
        <xdr:cNvPr id="91" name="直線コネクタ 90"/>
        <xdr:cNvCxnSpPr/>
      </xdr:nvCxnSpPr>
      <xdr:spPr>
        <a:xfrm>
          <a:off x="3289300" y="544525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24003</xdr:rowOff>
    </xdr:from>
    <xdr:to>
      <xdr:col>11</xdr:col>
      <xdr:colOff>187325</xdr:colOff>
      <xdr:row>27</xdr:row>
      <xdr:rowOff>125603</xdr:rowOff>
    </xdr:to>
    <xdr:sp macro="" textlink="">
      <xdr:nvSpPr>
        <xdr:cNvPr id="92" name="楕円 91"/>
        <xdr:cNvSpPr/>
      </xdr:nvSpPr>
      <xdr:spPr>
        <a:xfrm>
          <a:off x="2476500" y="54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44577</xdr:rowOff>
    </xdr:from>
    <xdr:to>
      <xdr:col>15</xdr:col>
      <xdr:colOff>136525</xdr:colOff>
      <xdr:row>27</xdr:row>
      <xdr:rowOff>74803</xdr:rowOff>
    </xdr:to>
    <xdr:cxnSp macro="">
      <xdr:nvCxnSpPr>
        <xdr:cNvPr id="93" name="直線コネクタ 92"/>
        <xdr:cNvCxnSpPr/>
      </xdr:nvCxnSpPr>
      <xdr:spPr>
        <a:xfrm flipV="1">
          <a:off x="2527300" y="544525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4"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95"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96"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146448</xdr:rowOff>
    </xdr:from>
    <xdr:ext cx="405111" cy="259045"/>
    <xdr:sp macro="" textlink="">
      <xdr:nvSpPr>
        <xdr:cNvPr id="97" name="n_1mainValue有形固定資産減価償却率"/>
        <xdr:cNvSpPr txBox="1"/>
      </xdr:nvSpPr>
      <xdr:spPr>
        <a:xfrm>
          <a:off x="3836044" y="520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111904</xdr:rowOff>
    </xdr:from>
    <xdr:ext cx="405111" cy="259045"/>
    <xdr:sp macro="" textlink="">
      <xdr:nvSpPr>
        <xdr:cNvPr id="98" name="n_2mainValue有形固定資産減価償却率"/>
        <xdr:cNvSpPr txBox="1"/>
      </xdr:nvSpPr>
      <xdr:spPr>
        <a:xfrm>
          <a:off x="3086744" y="516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142130</xdr:rowOff>
    </xdr:from>
    <xdr:ext cx="405111" cy="259045"/>
    <xdr:sp macro="" textlink="">
      <xdr:nvSpPr>
        <xdr:cNvPr id="99" name="n_3mainValue有形固定資産減価償却率"/>
        <xdr:cNvSpPr txBox="1"/>
      </xdr:nvSpPr>
      <xdr:spPr>
        <a:xfrm>
          <a:off x="2324744" y="519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は、（将来負担額－充当可能財源）／（経常一般財源等（歳入）等－経常経費充当財源等）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で計算されており、類似団体</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と比較して低い水準にある。引き続き、地方債残高をはじめとした将来負担額の抑制などに努めていく。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8" name="直線コネクタ 127"/>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31"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32" name="直線コネクタ 131"/>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3"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4" name="フローチャート: 判断 13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5" name="フローチャート: 判断 134"/>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100140</xdr:rowOff>
    </xdr:from>
    <xdr:to>
      <xdr:col>76</xdr:col>
      <xdr:colOff>73025</xdr:colOff>
      <xdr:row>31</xdr:row>
      <xdr:rowOff>30290</xdr:rowOff>
    </xdr:to>
    <xdr:sp macro="" textlink="">
      <xdr:nvSpPr>
        <xdr:cNvPr id="141" name="楕円 140"/>
        <xdr:cNvSpPr/>
      </xdr:nvSpPr>
      <xdr:spPr>
        <a:xfrm>
          <a:off x="147447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78567</xdr:rowOff>
    </xdr:from>
    <xdr:ext cx="469744" cy="259045"/>
    <xdr:sp macro="" textlink="">
      <xdr:nvSpPr>
        <xdr:cNvPr id="142" name="債務償還比率該当値テキスト"/>
        <xdr:cNvSpPr txBox="1"/>
      </xdr:nvSpPr>
      <xdr:spPr>
        <a:xfrm>
          <a:off x="14846300" y="599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107456</xdr:rowOff>
    </xdr:from>
    <xdr:to>
      <xdr:col>72</xdr:col>
      <xdr:colOff>123825</xdr:colOff>
      <xdr:row>31</xdr:row>
      <xdr:rowOff>37606</xdr:rowOff>
    </xdr:to>
    <xdr:sp macro="" textlink="">
      <xdr:nvSpPr>
        <xdr:cNvPr id="143" name="楕円 142"/>
        <xdr:cNvSpPr/>
      </xdr:nvSpPr>
      <xdr:spPr>
        <a:xfrm>
          <a:off x="14033500" y="60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150940</xdr:rowOff>
    </xdr:from>
    <xdr:to>
      <xdr:col>76</xdr:col>
      <xdr:colOff>22225</xdr:colOff>
      <xdr:row>30</xdr:row>
      <xdr:rowOff>158256</xdr:rowOff>
    </xdr:to>
    <xdr:cxnSp macro="">
      <xdr:nvCxnSpPr>
        <xdr:cNvPr id="144" name="直線コネクタ 143"/>
        <xdr:cNvCxnSpPr/>
      </xdr:nvCxnSpPr>
      <xdr:spPr>
        <a:xfrm flipV="1">
          <a:off x="14084300" y="6065965"/>
          <a:ext cx="711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45"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28733</xdr:rowOff>
    </xdr:from>
    <xdr:ext cx="469744" cy="259045"/>
    <xdr:sp macro="" textlink="">
      <xdr:nvSpPr>
        <xdr:cNvPr id="146" name="n_1mainValue債務償還比率"/>
        <xdr:cNvSpPr txBox="1"/>
      </xdr:nvSpPr>
      <xdr:spPr>
        <a:xfrm>
          <a:off x="13836727" y="61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402,579
398,205
65.12
135,599,050
133,292,431
1,580,297
78,336,693
104,182,347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46355</xdr:rowOff>
    </xdr:from>
    <xdr:to>
      <xdr:col>24</xdr:col>
      <xdr:colOff>114300</xdr:colOff>
      <xdr:row>33</xdr:row>
      <xdr:rowOff>147955</xdr:rowOff>
    </xdr:to>
    <xdr:sp macro="" textlink="">
      <xdr:nvSpPr>
        <xdr:cNvPr id="71" name="楕円 70"/>
        <xdr:cNvSpPr/>
      </xdr:nvSpPr>
      <xdr:spPr>
        <a:xfrm>
          <a:off x="45847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170832</xdr:rowOff>
    </xdr:from>
    <xdr:ext cx="405111" cy="259045"/>
    <xdr:sp macro="" textlink="">
      <xdr:nvSpPr>
        <xdr:cNvPr id="72" name="【道路】&#10;有形固定資産減価償却率該当値テキスト"/>
        <xdr:cNvSpPr txBox="1"/>
      </xdr:nvSpPr>
      <xdr:spPr>
        <a:xfrm>
          <a:off x="4673600" y="565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52070</xdr:rowOff>
    </xdr:from>
    <xdr:to>
      <xdr:col>20</xdr:col>
      <xdr:colOff>38100</xdr:colOff>
      <xdr:row>33</xdr:row>
      <xdr:rowOff>153670</xdr:rowOff>
    </xdr:to>
    <xdr:sp macro="" textlink="">
      <xdr:nvSpPr>
        <xdr:cNvPr id="73" name="楕円 72"/>
        <xdr:cNvSpPr/>
      </xdr:nvSpPr>
      <xdr:spPr>
        <a:xfrm>
          <a:off x="3746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97155</xdr:rowOff>
    </xdr:from>
    <xdr:to>
      <xdr:col>24</xdr:col>
      <xdr:colOff>63500</xdr:colOff>
      <xdr:row>33</xdr:row>
      <xdr:rowOff>102870</xdr:rowOff>
    </xdr:to>
    <xdr:cxnSp macro="">
      <xdr:nvCxnSpPr>
        <xdr:cNvPr id="74" name="直線コネクタ 73"/>
        <xdr:cNvCxnSpPr/>
      </xdr:nvCxnSpPr>
      <xdr:spPr>
        <a:xfrm flipV="1">
          <a:off x="3797300" y="57550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48260</xdr:rowOff>
    </xdr:from>
    <xdr:to>
      <xdr:col>15</xdr:col>
      <xdr:colOff>101600</xdr:colOff>
      <xdr:row>33</xdr:row>
      <xdr:rowOff>149860</xdr:rowOff>
    </xdr:to>
    <xdr:sp macro="" textlink="">
      <xdr:nvSpPr>
        <xdr:cNvPr id="75" name="楕円 74"/>
        <xdr:cNvSpPr/>
      </xdr:nvSpPr>
      <xdr:spPr>
        <a:xfrm>
          <a:off x="2857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99060</xdr:rowOff>
    </xdr:from>
    <xdr:to>
      <xdr:col>19</xdr:col>
      <xdr:colOff>177800</xdr:colOff>
      <xdr:row>33</xdr:row>
      <xdr:rowOff>102870</xdr:rowOff>
    </xdr:to>
    <xdr:cxnSp macro="">
      <xdr:nvCxnSpPr>
        <xdr:cNvPr id="76" name="直線コネクタ 75"/>
        <xdr:cNvCxnSpPr/>
      </xdr:nvCxnSpPr>
      <xdr:spPr>
        <a:xfrm>
          <a:off x="2908300" y="5756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52070</xdr:rowOff>
    </xdr:from>
    <xdr:to>
      <xdr:col>10</xdr:col>
      <xdr:colOff>165100</xdr:colOff>
      <xdr:row>33</xdr:row>
      <xdr:rowOff>153670</xdr:rowOff>
    </xdr:to>
    <xdr:sp macro="" textlink="">
      <xdr:nvSpPr>
        <xdr:cNvPr id="77" name="楕円 76"/>
        <xdr:cNvSpPr/>
      </xdr:nvSpPr>
      <xdr:spPr>
        <a:xfrm>
          <a:off x="1968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99060</xdr:rowOff>
    </xdr:from>
    <xdr:to>
      <xdr:col>15</xdr:col>
      <xdr:colOff>50800</xdr:colOff>
      <xdr:row>33</xdr:row>
      <xdr:rowOff>102870</xdr:rowOff>
    </xdr:to>
    <xdr:cxnSp macro="">
      <xdr:nvCxnSpPr>
        <xdr:cNvPr id="78" name="直線コネクタ 77"/>
        <xdr:cNvCxnSpPr/>
      </xdr:nvCxnSpPr>
      <xdr:spPr>
        <a:xfrm flipV="1">
          <a:off x="2019300" y="5756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1" name="n_3aveValue【道路】&#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170197</xdr:rowOff>
    </xdr:from>
    <xdr:ext cx="405111" cy="259045"/>
    <xdr:sp macro="" textlink="">
      <xdr:nvSpPr>
        <xdr:cNvPr id="82" name="n_1mainValue【道路】&#10;有形固定資産減価償却率"/>
        <xdr:cNvSpPr txBox="1"/>
      </xdr:nvSpPr>
      <xdr:spPr>
        <a:xfrm>
          <a:off x="35820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166387</xdr:rowOff>
    </xdr:from>
    <xdr:ext cx="405111" cy="259045"/>
    <xdr:sp macro="" textlink="">
      <xdr:nvSpPr>
        <xdr:cNvPr id="83" name="n_2mainValue【道路】&#10;有形固定資産減価償却率"/>
        <xdr:cNvSpPr txBox="1"/>
      </xdr:nvSpPr>
      <xdr:spPr>
        <a:xfrm>
          <a:off x="27057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170197</xdr:rowOff>
    </xdr:from>
    <xdr:ext cx="405111" cy="259045"/>
    <xdr:sp macro="" textlink="">
      <xdr:nvSpPr>
        <xdr:cNvPr id="84" name="n_3mainValue【道路】&#10;有形固定資産減価償却率"/>
        <xdr:cNvSpPr txBox="1"/>
      </xdr:nvSpPr>
      <xdr:spPr>
        <a:xfrm>
          <a:off x="18167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11"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38362</xdr:rowOff>
    </xdr:from>
    <xdr:to>
      <xdr:col>55</xdr:col>
      <xdr:colOff>50800</xdr:colOff>
      <xdr:row>41</xdr:row>
      <xdr:rowOff>139962</xdr:rowOff>
    </xdr:to>
    <xdr:sp macro="" textlink="">
      <xdr:nvSpPr>
        <xdr:cNvPr id="121" name="楕円 120"/>
        <xdr:cNvSpPr/>
      </xdr:nvSpPr>
      <xdr:spPr>
        <a:xfrm>
          <a:off x="10426700" y="70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124739</xdr:rowOff>
    </xdr:from>
    <xdr:ext cx="469744" cy="259045"/>
    <xdr:sp macro="" textlink="">
      <xdr:nvSpPr>
        <xdr:cNvPr id="122" name="【道路】&#10;一人当たり延長該当値テキスト"/>
        <xdr:cNvSpPr txBox="1"/>
      </xdr:nvSpPr>
      <xdr:spPr>
        <a:xfrm>
          <a:off x="10515600" y="69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38819</xdr:rowOff>
    </xdr:from>
    <xdr:to>
      <xdr:col>50</xdr:col>
      <xdr:colOff>165100</xdr:colOff>
      <xdr:row>41</xdr:row>
      <xdr:rowOff>140419</xdr:rowOff>
    </xdr:to>
    <xdr:sp macro="" textlink="">
      <xdr:nvSpPr>
        <xdr:cNvPr id="123" name="楕円 122"/>
        <xdr:cNvSpPr/>
      </xdr:nvSpPr>
      <xdr:spPr>
        <a:xfrm>
          <a:off x="9588500" y="70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89162</xdr:rowOff>
    </xdr:from>
    <xdr:to>
      <xdr:col>55</xdr:col>
      <xdr:colOff>0</xdr:colOff>
      <xdr:row>41</xdr:row>
      <xdr:rowOff>89619</xdr:rowOff>
    </xdr:to>
    <xdr:cxnSp macro="">
      <xdr:nvCxnSpPr>
        <xdr:cNvPr id="124" name="直線コネクタ 123"/>
        <xdr:cNvCxnSpPr/>
      </xdr:nvCxnSpPr>
      <xdr:spPr>
        <a:xfrm flipV="1">
          <a:off x="9639300" y="711861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39208</xdr:rowOff>
    </xdr:from>
    <xdr:to>
      <xdr:col>46</xdr:col>
      <xdr:colOff>38100</xdr:colOff>
      <xdr:row>41</xdr:row>
      <xdr:rowOff>140808</xdr:rowOff>
    </xdr:to>
    <xdr:sp macro="" textlink="">
      <xdr:nvSpPr>
        <xdr:cNvPr id="125" name="楕円 124"/>
        <xdr:cNvSpPr/>
      </xdr:nvSpPr>
      <xdr:spPr>
        <a:xfrm>
          <a:off x="8699500" y="70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89619</xdr:rowOff>
    </xdr:from>
    <xdr:to>
      <xdr:col>50</xdr:col>
      <xdr:colOff>114300</xdr:colOff>
      <xdr:row>41</xdr:row>
      <xdr:rowOff>90008</xdr:rowOff>
    </xdr:to>
    <xdr:cxnSp macro="">
      <xdr:nvCxnSpPr>
        <xdr:cNvPr id="126" name="直線コネクタ 125"/>
        <xdr:cNvCxnSpPr/>
      </xdr:nvCxnSpPr>
      <xdr:spPr>
        <a:xfrm flipV="1">
          <a:off x="8750300" y="711906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39825</xdr:rowOff>
    </xdr:from>
    <xdr:to>
      <xdr:col>41</xdr:col>
      <xdr:colOff>101600</xdr:colOff>
      <xdr:row>41</xdr:row>
      <xdr:rowOff>141425</xdr:rowOff>
    </xdr:to>
    <xdr:sp macro="" textlink="">
      <xdr:nvSpPr>
        <xdr:cNvPr id="127" name="楕円 126"/>
        <xdr:cNvSpPr/>
      </xdr:nvSpPr>
      <xdr:spPr>
        <a:xfrm>
          <a:off x="7810500" y="70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90008</xdr:rowOff>
    </xdr:from>
    <xdr:to>
      <xdr:col>45</xdr:col>
      <xdr:colOff>177800</xdr:colOff>
      <xdr:row>41</xdr:row>
      <xdr:rowOff>90625</xdr:rowOff>
    </xdr:to>
    <xdr:cxnSp macro="">
      <xdr:nvCxnSpPr>
        <xdr:cNvPr id="128" name="直線コネクタ 127"/>
        <xdr:cNvCxnSpPr/>
      </xdr:nvCxnSpPr>
      <xdr:spPr>
        <a:xfrm flipV="1">
          <a:off x="7861300" y="711945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66283</xdr:rowOff>
    </xdr:from>
    <xdr:ext cx="469744" cy="259045"/>
    <xdr:sp macro="" textlink="">
      <xdr:nvSpPr>
        <xdr:cNvPr id="129" name="n_1aveValue【道路】&#10;一人当たり延長"/>
        <xdr:cNvSpPr txBox="1"/>
      </xdr:nvSpPr>
      <xdr:spPr>
        <a:xfrm>
          <a:off x="93917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74101</xdr:rowOff>
    </xdr:from>
    <xdr:ext cx="469744" cy="259045"/>
    <xdr:sp macro="" textlink="">
      <xdr:nvSpPr>
        <xdr:cNvPr id="130" name="n_2aveValue【道路】&#10;一人当たり延長"/>
        <xdr:cNvSpPr txBox="1"/>
      </xdr:nvSpPr>
      <xdr:spPr>
        <a:xfrm>
          <a:off x="8515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31"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131546</xdr:rowOff>
    </xdr:from>
    <xdr:ext cx="469744" cy="259045"/>
    <xdr:sp macro="" textlink="">
      <xdr:nvSpPr>
        <xdr:cNvPr id="132" name="n_1mainValue【道路】&#10;一人当たり延長"/>
        <xdr:cNvSpPr txBox="1"/>
      </xdr:nvSpPr>
      <xdr:spPr>
        <a:xfrm>
          <a:off x="9391727" y="71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131935</xdr:rowOff>
    </xdr:from>
    <xdr:ext cx="469744" cy="259045"/>
    <xdr:sp macro="" textlink="">
      <xdr:nvSpPr>
        <xdr:cNvPr id="133" name="n_2mainValue【道路】&#10;一人当たり延長"/>
        <xdr:cNvSpPr txBox="1"/>
      </xdr:nvSpPr>
      <xdr:spPr>
        <a:xfrm>
          <a:off x="8515427" y="716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132552</xdr:rowOff>
    </xdr:from>
    <xdr:ext cx="469744" cy="259045"/>
    <xdr:sp macro="" textlink="">
      <xdr:nvSpPr>
        <xdr:cNvPr id="134" name="n_3mainValue【道路】&#10;一人当たり延長"/>
        <xdr:cNvSpPr txBox="1"/>
      </xdr:nvSpPr>
      <xdr:spPr>
        <a:xfrm>
          <a:off x="7626427" y="716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145415</xdr:rowOff>
    </xdr:from>
    <xdr:to>
      <xdr:col>24</xdr:col>
      <xdr:colOff>114300</xdr:colOff>
      <xdr:row>63</xdr:row>
      <xdr:rowOff>75565</xdr:rowOff>
    </xdr:to>
    <xdr:sp macro="" textlink="">
      <xdr:nvSpPr>
        <xdr:cNvPr id="173" name="楕円 172"/>
        <xdr:cNvSpPr/>
      </xdr:nvSpPr>
      <xdr:spPr>
        <a:xfrm>
          <a:off x="4584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60342</xdr:rowOff>
    </xdr:from>
    <xdr:ext cx="405111" cy="259045"/>
    <xdr:sp macro="" textlink="">
      <xdr:nvSpPr>
        <xdr:cNvPr id="174" name="【橋りょう・トンネル】&#10;有形固定資産減価償却率該当値テキスト"/>
        <xdr:cNvSpPr txBox="1"/>
      </xdr:nvSpPr>
      <xdr:spPr>
        <a:xfrm>
          <a:off x="4673600" y="1069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75" name="楕円 174"/>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24765</xdr:rowOff>
    </xdr:from>
    <xdr:to>
      <xdr:col>24</xdr:col>
      <xdr:colOff>63500</xdr:colOff>
      <xdr:row>63</xdr:row>
      <xdr:rowOff>34290</xdr:rowOff>
    </xdr:to>
    <xdr:cxnSp macro="">
      <xdr:nvCxnSpPr>
        <xdr:cNvPr id="176" name="直線コネクタ 175"/>
        <xdr:cNvCxnSpPr/>
      </xdr:nvCxnSpPr>
      <xdr:spPr>
        <a:xfrm flipV="1">
          <a:off x="3797300" y="108261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141605</xdr:rowOff>
    </xdr:from>
    <xdr:to>
      <xdr:col>15</xdr:col>
      <xdr:colOff>101600</xdr:colOff>
      <xdr:row>62</xdr:row>
      <xdr:rowOff>71755</xdr:rowOff>
    </xdr:to>
    <xdr:sp macro="" textlink="">
      <xdr:nvSpPr>
        <xdr:cNvPr id="177" name="楕円 176"/>
        <xdr:cNvSpPr/>
      </xdr:nvSpPr>
      <xdr:spPr>
        <a:xfrm>
          <a:off x="2857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20955</xdr:rowOff>
    </xdr:from>
    <xdr:to>
      <xdr:col>19</xdr:col>
      <xdr:colOff>177800</xdr:colOff>
      <xdr:row>63</xdr:row>
      <xdr:rowOff>34290</xdr:rowOff>
    </xdr:to>
    <xdr:cxnSp macro="">
      <xdr:nvCxnSpPr>
        <xdr:cNvPr id="178" name="直線コネクタ 177"/>
        <xdr:cNvCxnSpPr/>
      </xdr:nvCxnSpPr>
      <xdr:spPr>
        <a:xfrm>
          <a:off x="2908300" y="10650855"/>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79" name="楕円 178"/>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20955</xdr:rowOff>
    </xdr:from>
    <xdr:to>
      <xdr:col>15</xdr:col>
      <xdr:colOff>50800</xdr:colOff>
      <xdr:row>62</xdr:row>
      <xdr:rowOff>22860</xdr:rowOff>
    </xdr:to>
    <xdr:cxnSp macro="">
      <xdr:nvCxnSpPr>
        <xdr:cNvPr id="180" name="直線コネクタ 179"/>
        <xdr:cNvCxnSpPr/>
      </xdr:nvCxnSpPr>
      <xdr:spPr>
        <a:xfrm flipV="1">
          <a:off x="2019300" y="10650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81"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83"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184" name="n_1mainValue【橋りょう・トンネル】&#10;有形固定資産減価償却率"/>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185" name="n_2main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186" name="n_3main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116722</xdr:rowOff>
    </xdr:from>
    <xdr:to>
      <xdr:col>55</xdr:col>
      <xdr:colOff>50800</xdr:colOff>
      <xdr:row>64</xdr:row>
      <xdr:rowOff>46872</xdr:rowOff>
    </xdr:to>
    <xdr:sp macro="" textlink="">
      <xdr:nvSpPr>
        <xdr:cNvPr id="223" name="楕円 222"/>
        <xdr:cNvSpPr/>
      </xdr:nvSpPr>
      <xdr:spPr>
        <a:xfrm>
          <a:off x="10426700" y="109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31649</xdr:rowOff>
    </xdr:from>
    <xdr:ext cx="378565" cy="259045"/>
    <xdr:sp macro="" textlink="">
      <xdr:nvSpPr>
        <xdr:cNvPr id="224" name="【橋りょう・トンネル】&#10;一人当たり有形固定資産（償却資産）額該当値テキスト"/>
        <xdr:cNvSpPr txBox="1"/>
      </xdr:nvSpPr>
      <xdr:spPr>
        <a:xfrm>
          <a:off x="10515600" y="10832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117308</xdr:rowOff>
    </xdr:from>
    <xdr:to>
      <xdr:col>50</xdr:col>
      <xdr:colOff>165100</xdr:colOff>
      <xdr:row>64</xdr:row>
      <xdr:rowOff>47458</xdr:rowOff>
    </xdr:to>
    <xdr:sp macro="" textlink="">
      <xdr:nvSpPr>
        <xdr:cNvPr id="225" name="楕円 224"/>
        <xdr:cNvSpPr/>
      </xdr:nvSpPr>
      <xdr:spPr>
        <a:xfrm>
          <a:off x="9588500" y="109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167522</xdr:rowOff>
    </xdr:from>
    <xdr:to>
      <xdr:col>55</xdr:col>
      <xdr:colOff>0</xdr:colOff>
      <xdr:row>63</xdr:row>
      <xdr:rowOff>168108</xdr:rowOff>
    </xdr:to>
    <xdr:cxnSp macro="">
      <xdr:nvCxnSpPr>
        <xdr:cNvPr id="226" name="直線コネクタ 225"/>
        <xdr:cNvCxnSpPr/>
      </xdr:nvCxnSpPr>
      <xdr:spPr>
        <a:xfrm flipV="1">
          <a:off x="9639300" y="10968872"/>
          <a:ext cx="8382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119145</xdr:rowOff>
    </xdr:from>
    <xdr:to>
      <xdr:col>46</xdr:col>
      <xdr:colOff>38100</xdr:colOff>
      <xdr:row>64</xdr:row>
      <xdr:rowOff>49295</xdr:rowOff>
    </xdr:to>
    <xdr:sp macro="" textlink="">
      <xdr:nvSpPr>
        <xdr:cNvPr id="227" name="楕円 226"/>
        <xdr:cNvSpPr/>
      </xdr:nvSpPr>
      <xdr:spPr>
        <a:xfrm>
          <a:off x="8699500" y="109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168108</xdr:rowOff>
    </xdr:from>
    <xdr:to>
      <xdr:col>50</xdr:col>
      <xdr:colOff>114300</xdr:colOff>
      <xdr:row>63</xdr:row>
      <xdr:rowOff>169945</xdr:rowOff>
    </xdr:to>
    <xdr:cxnSp macro="">
      <xdr:nvCxnSpPr>
        <xdr:cNvPr id="228" name="直線コネクタ 227"/>
        <xdr:cNvCxnSpPr/>
      </xdr:nvCxnSpPr>
      <xdr:spPr>
        <a:xfrm flipV="1">
          <a:off x="8750300" y="10969458"/>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119361</xdr:rowOff>
    </xdr:from>
    <xdr:to>
      <xdr:col>41</xdr:col>
      <xdr:colOff>101600</xdr:colOff>
      <xdr:row>64</xdr:row>
      <xdr:rowOff>49511</xdr:rowOff>
    </xdr:to>
    <xdr:sp macro="" textlink="">
      <xdr:nvSpPr>
        <xdr:cNvPr id="229" name="楕円 228"/>
        <xdr:cNvSpPr/>
      </xdr:nvSpPr>
      <xdr:spPr>
        <a:xfrm>
          <a:off x="7810500" y="1092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169945</xdr:rowOff>
    </xdr:from>
    <xdr:to>
      <xdr:col>45</xdr:col>
      <xdr:colOff>177800</xdr:colOff>
      <xdr:row>63</xdr:row>
      <xdr:rowOff>170161</xdr:rowOff>
    </xdr:to>
    <xdr:cxnSp macro="">
      <xdr:nvCxnSpPr>
        <xdr:cNvPr id="230" name="直線コネクタ 229"/>
        <xdr:cNvCxnSpPr/>
      </xdr:nvCxnSpPr>
      <xdr:spPr>
        <a:xfrm flipV="1">
          <a:off x="7861300" y="1097129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167783</xdr:rowOff>
    </xdr:from>
    <xdr:ext cx="534377" cy="259045"/>
    <xdr:sp macro="" textlink="">
      <xdr:nvSpPr>
        <xdr:cNvPr id="231" name="n_1aveValue【橋りょう・トンネル】&#10;一人当たり有形固定資産（償却資産）額"/>
        <xdr:cNvSpPr txBox="1"/>
      </xdr:nvSpPr>
      <xdr:spPr>
        <a:xfrm>
          <a:off x="9359411" y="10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156650</xdr:rowOff>
    </xdr:from>
    <xdr:ext cx="534377" cy="259045"/>
    <xdr:sp macro="" textlink="">
      <xdr:nvSpPr>
        <xdr:cNvPr id="232" name="n_2aveValue【橋りょう・トンネル】&#10;一人当たり有形固定資産（償却資産）額"/>
        <xdr:cNvSpPr txBox="1"/>
      </xdr:nvSpPr>
      <xdr:spPr>
        <a:xfrm>
          <a:off x="84831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33"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38585</xdr:rowOff>
    </xdr:from>
    <xdr:ext cx="378565" cy="259045"/>
    <xdr:sp macro="" textlink="">
      <xdr:nvSpPr>
        <xdr:cNvPr id="234" name="n_1mainValue【橋りょう・トンネル】&#10;一人当たり有形固定資産（償却資産）額"/>
        <xdr:cNvSpPr txBox="1"/>
      </xdr:nvSpPr>
      <xdr:spPr>
        <a:xfrm>
          <a:off x="9437317" y="1101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40422</xdr:rowOff>
    </xdr:from>
    <xdr:ext cx="378565" cy="259045"/>
    <xdr:sp macro="" textlink="">
      <xdr:nvSpPr>
        <xdr:cNvPr id="235" name="n_2mainValue【橋りょう・トンネル】&#10;一人当たり有形固定資産（償却資産）額"/>
        <xdr:cNvSpPr txBox="1"/>
      </xdr:nvSpPr>
      <xdr:spPr>
        <a:xfrm>
          <a:off x="8561017" y="11013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40638</xdr:rowOff>
    </xdr:from>
    <xdr:ext cx="378565" cy="259045"/>
    <xdr:sp macro="" textlink="">
      <xdr:nvSpPr>
        <xdr:cNvPr id="236" name="n_3mainValue【橋りょう・トンネル】&#10;一人当たり有形固定資産（償却資産）額"/>
        <xdr:cNvSpPr txBox="1"/>
      </xdr:nvSpPr>
      <xdr:spPr>
        <a:xfrm>
          <a:off x="7672017" y="1101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52070</xdr:rowOff>
    </xdr:from>
    <xdr:to>
      <xdr:col>24</xdr:col>
      <xdr:colOff>114300</xdr:colOff>
      <xdr:row>85</xdr:row>
      <xdr:rowOff>153670</xdr:rowOff>
    </xdr:to>
    <xdr:sp macro="" textlink="">
      <xdr:nvSpPr>
        <xdr:cNvPr id="276" name="楕円 275"/>
        <xdr:cNvSpPr/>
      </xdr:nvSpPr>
      <xdr:spPr>
        <a:xfrm>
          <a:off x="4584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30497</xdr:rowOff>
    </xdr:from>
    <xdr:ext cx="405111" cy="259045"/>
    <xdr:sp macro="" textlink="">
      <xdr:nvSpPr>
        <xdr:cNvPr id="277" name="【公営住宅】&#10;有形固定資産減価償却率該当値テキスト"/>
        <xdr:cNvSpPr txBox="1"/>
      </xdr:nvSpPr>
      <xdr:spPr>
        <a:xfrm>
          <a:off x="46736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278" name="楕円 277"/>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102870</xdr:rowOff>
    </xdr:from>
    <xdr:to>
      <xdr:col>24</xdr:col>
      <xdr:colOff>63500</xdr:colOff>
      <xdr:row>86</xdr:row>
      <xdr:rowOff>26670</xdr:rowOff>
    </xdr:to>
    <xdr:cxnSp macro="">
      <xdr:nvCxnSpPr>
        <xdr:cNvPr id="279" name="直線コネクタ 278"/>
        <xdr:cNvCxnSpPr/>
      </xdr:nvCxnSpPr>
      <xdr:spPr>
        <a:xfrm flipV="1">
          <a:off x="3797300" y="146761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67311</xdr:rowOff>
    </xdr:from>
    <xdr:to>
      <xdr:col>15</xdr:col>
      <xdr:colOff>101600</xdr:colOff>
      <xdr:row>86</xdr:row>
      <xdr:rowOff>168911</xdr:rowOff>
    </xdr:to>
    <xdr:sp macro="" textlink="">
      <xdr:nvSpPr>
        <xdr:cNvPr id="280" name="楕円 279"/>
        <xdr:cNvSpPr/>
      </xdr:nvSpPr>
      <xdr:spPr>
        <a:xfrm>
          <a:off x="2857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26670</xdr:rowOff>
    </xdr:from>
    <xdr:to>
      <xdr:col>19</xdr:col>
      <xdr:colOff>177800</xdr:colOff>
      <xdr:row>86</xdr:row>
      <xdr:rowOff>118111</xdr:rowOff>
    </xdr:to>
    <xdr:cxnSp macro="">
      <xdr:nvCxnSpPr>
        <xdr:cNvPr id="281" name="直線コネクタ 280"/>
        <xdr:cNvCxnSpPr/>
      </xdr:nvCxnSpPr>
      <xdr:spPr>
        <a:xfrm flipV="1">
          <a:off x="2908300" y="147713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282" name="楕円 281"/>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118111</xdr:rowOff>
    </xdr:to>
    <xdr:cxnSp macro="">
      <xdr:nvCxnSpPr>
        <xdr:cNvPr id="283" name="直線コネクタ 282"/>
        <xdr:cNvCxnSpPr/>
      </xdr:nvCxnSpPr>
      <xdr:spPr>
        <a:xfrm>
          <a:off x="2019300" y="147828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85"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86"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68597</xdr:rowOff>
    </xdr:from>
    <xdr:ext cx="405111" cy="259045"/>
    <xdr:sp macro="" textlink="">
      <xdr:nvSpPr>
        <xdr:cNvPr id="287" name="n_1mainValue【公営住宅】&#10;有形固定資産減価償却率"/>
        <xdr:cNvSpPr txBox="1"/>
      </xdr:nvSpPr>
      <xdr:spPr>
        <a:xfrm>
          <a:off x="3582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160038</xdr:rowOff>
    </xdr:from>
    <xdr:ext cx="405111" cy="259045"/>
    <xdr:sp macro="" textlink="">
      <xdr:nvSpPr>
        <xdr:cNvPr id="288" name="n_2mainValue【公営住宅】&#10;有形固定資産減価償却率"/>
        <xdr:cNvSpPr txBox="1"/>
      </xdr:nvSpPr>
      <xdr:spPr>
        <a:xfrm>
          <a:off x="27057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80027</xdr:rowOff>
    </xdr:from>
    <xdr:ext cx="405111" cy="259045"/>
    <xdr:sp macro="" textlink="">
      <xdr:nvSpPr>
        <xdr:cNvPr id="289" name="n_3mainValue【公営住宅】&#10;有形固定資産減価償却率"/>
        <xdr:cNvSpPr txBox="1"/>
      </xdr:nvSpPr>
      <xdr:spPr>
        <a:xfrm>
          <a:off x="1816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18"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59689</xdr:rowOff>
    </xdr:from>
    <xdr:to>
      <xdr:col>55</xdr:col>
      <xdr:colOff>50800</xdr:colOff>
      <xdr:row>86</xdr:row>
      <xdr:rowOff>161289</xdr:rowOff>
    </xdr:to>
    <xdr:sp macro="" textlink="">
      <xdr:nvSpPr>
        <xdr:cNvPr id="328" name="楕円 327"/>
        <xdr:cNvSpPr/>
      </xdr:nvSpPr>
      <xdr:spPr>
        <a:xfrm>
          <a:off x="104267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146066</xdr:rowOff>
    </xdr:from>
    <xdr:ext cx="469744" cy="259045"/>
    <xdr:sp macro="" textlink="">
      <xdr:nvSpPr>
        <xdr:cNvPr id="329" name="【公営住宅】&#10;一人当たり面積該当値テキスト"/>
        <xdr:cNvSpPr txBox="1"/>
      </xdr:nvSpPr>
      <xdr:spPr>
        <a:xfrm>
          <a:off x="10515600"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59689</xdr:rowOff>
    </xdr:from>
    <xdr:to>
      <xdr:col>50</xdr:col>
      <xdr:colOff>165100</xdr:colOff>
      <xdr:row>86</xdr:row>
      <xdr:rowOff>161289</xdr:rowOff>
    </xdr:to>
    <xdr:sp macro="" textlink="">
      <xdr:nvSpPr>
        <xdr:cNvPr id="330" name="楕円 329"/>
        <xdr:cNvSpPr/>
      </xdr:nvSpPr>
      <xdr:spPr>
        <a:xfrm>
          <a:off x="958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110489</xdr:rowOff>
    </xdr:from>
    <xdr:to>
      <xdr:col>55</xdr:col>
      <xdr:colOff>0</xdr:colOff>
      <xdr:row>86</xdr:row>
      <xdr:rowOff>110489</xdr:rowOff>
    </xdr:to>
    <xdr:cxnSp macro="">
      <xdr:nvCxnSpPr>
        <xdr:cNvPr id="331" name="直線コネクタ 330"/>
        <xdr:cNvCxnSpPr/>
      </xdr:nvCxnSpPr>
      <xdr:spPr>
        <a:xfrm>
          <a:off x="9639300" y="14855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59689</xdr:rowOff>
    </xdr:from>
    <xdr:to>
      <xdr:col>46</xdr:col>
      <xdr:colOff>38100</xdr:colOff>
      <xdr:row>86</xdr:row>
      <xdr:rowOff>161289</xdr:rowOff>
    </xdr:to>
    <xdr:sp macro="" textlink="">
      <xdr:nvSpPr>
        <xdr:cNvPr id="332" name="楕円 331"/>
        <xdr:cNvSpPr/>
      </xdr:nvSpPr>
      <xdr:spPr>
        <a:xfrm>
          <a:off x="8699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110489</xdr:rowOff>
    </xdr:from>
    <xdr:to>
      <xdr:col>50</xdr:col>
      <xdr:colOff>114300</xdr:colOff>
      <xdr:row>86</xdr:row>
      <xdr:rowOff>110489</xdr:rowOff>
    </xdr:to>
    <xdr:cxnSp macro="">
      <xdr:nvCxnSpPr>
        <xdr:cNvPr id="333" name="直線コネクタ 332"/>
        <xdr:cNvCxnSpPr/>
      </xdr:nvCxnSpPr>
      <xdr:spPr>
        <a:xfrm>
          <a:off x="8750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59689</xdr:rowOff>
    </xdr:from>
    <xdr:to>
      <xdr:col>41</xdr:col>
      <xdr:colOff>101600</xdr:colOff>
      <xdr:row>86</xdr:row>
      <xdr:rowOff>161289</xdr:rowOff>
    </xdr:to>
    <xdr:sp macro="" textlink="">
      <xdr:nvSpPr>
        <xdr:cNvPr id="334" name="楕円 333"/>
        <xdr:cNvSpPr/>
      </xdr:nvSpPr>
      <xdr:spPr>
        <a:xfrm>
          <a:off x="7810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110489</xdr:rowOff>
    </xdr:from>
    <xdr:to>
      <xdr:col>45</xdr:col>
      <xdr:colOff>177800</xdr:colOff>
      <xdr:row>86</xdr:row>
      <xdr:rowOff>110489</xdr:rowOff>
    </xdr:to>
    <xdr:cxnSp macro="">
      <xdr:nvCxnSpPr>
        <xdr:cNvPr id="335" name="直線コネクタ 334"/>
        <xdr:cNvCxnSpPr/>
      </xdr:nvCxnSpPr>
      <xdr:spPr>
        <a:xfrm>
          <a:off x="7861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37" name="n_2aveValue【公営住宅】&#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38"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152416</xdr:rowOff>
    </xdr:from>
    <xdr:ext cx="469744" cy="259045"/>
    <xdr:sp macro="" textlink="">
      <xdr:nvSpPr>
        <xdr:cNvPr id="339" name="n_1mainValue【公営住宅】&#10;一人当たり面積"/>
        <xdr:cNvSpPr txBox="1"/>
      </xdr:nvSpPr>
      <xdr:spPr>
        <a:xfrm>
          <a:off x="93917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152416</xdr:rowOff>
    </xdr:from>
    <xdr:ext cx="469744" cy="259045"/>
    <xdr:sp macro="" textlink="">
      <xdr:nvSpPr>
        <xdr:cNvPr id="340" name="n_2mainValue【公営住宅】&#10;一人当たり面積"/>
        <xdr:cNvSpPr txBox="1"/>
      </xdr:nvSpPr>
      <xdr:spPr>
        <a:xfrm>
          <a:off x="8515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152416</xdr:rowOff>
    </xdr:from>
    <xdr:ext cx="469744" cy="259045"/>
    <xdr:sp macro="" textlink="">
      <xdr:nvSpPr>
        <xdr:cNvPr id="341" name="n_3mainValue【公営住宅】&#10;一人当たり面積"/>
        <xdr:cNvSpPr txBox="1"/>
      </xdr:nvSpPr>
      <xdr:spPr>
        <a:xfrm>
          <a:off x="7626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82" name="直線コネクタ 381"/>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83"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84" name="直線コネクタ 383"/>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85"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86" name="直線コネクタ 385"/>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87"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88" name="フローチャート: 判断 387"/>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9" name="フローチャート: 判断 38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0" name="フローチャート: 判断 38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91" name="フローチャート: 判断 390"/>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97" name="楕円 396"/>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398" name="【認定こども園・幼稚園・保育所】&#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34925</xdr:rowOff>
    </xdr:from>
    <xdr:to>
      <xdr:col>81</xdr:col>
      <xdr:colOff>101600</xdr:colOff>
      <xdr:row>38</xdr:row>
      <xdr:rowOff>136525</xdr:rowOff>
    </xdr:to>
    <xdr:sp macro="" textlink="">
      <xdr:nvSpPr>
        <xdr:cNvPr id="399" name="楕円 398"/>
        <xdr:cNvSpPr/>
      </xdr:nvSpPr>
      <xdr:spPr>
        <a:xfrm>
          <a:off x="15430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85725</xdr:rowOff>
    </xdr:from>
    <xdr:to>
      <xdr:col>85</xdr:col>
      <xdr:colOff>127000</xdr:colOff>
      <xdr:row>38</xdr:row>
      <xdr:rowOff>121920</xdr:rowOff>
    </xdr:to>
    <xdr:cxnSp macro="">
      <xdr:nvCxnSpPr>
        <xdr:cNvPr id="400" name="直線コネクタ 399"/>
        <xdr:cNvCxnSpPr/>
      </xdr:nvCxnSpPr>
      <xdr:spPr>
        <a:xfrm>
          <a:off x="15481300" y="66008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122555</xdr:rowOff>
    </xdr:from>
    <xdr:to>
      <xdr:col>76</xdr:col>
      <xdr:colOff>165100</xdr:colOff>
      <xdr:row>36</xdr:row>
      <xdr:rowOff>52705</xdr:rowOff>
    </xdr:to>
    <xdr:sp macro="" textlink="">
      <xdr:nvSpPr>
        <xdr:cNvPr id="401" name="楕円 400"/>
        <xdr:cNvSpPr/>
      </xdr:nvSpPr>
      <xdr:spPr>
        <a:xfrm>
          <a:off x="14541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xdr:rowOff>
    </xdr:from>
    <xdr:to>
      <xdr:col>81</xdr:col>
      <xdr:colOff>50800</xdr:colOff>
      <xdr:row>38</xdr:row>
      <xdr:rowOff>85725</xdr:rowOff>
    </xdr:to>
    <xdr:cxnSp macro="">
      <xdr:nvCxnSpPr>
        <xdr:cNvPr id="402" name="直線コネクタ 401"/>
        <xdr:cNvCxnSpPr/>
      </xdr:nvCxnSpPr>
      <xdr:spPr>
        <a:xfrm>
          <a:off x="14592300" y="6174105"/>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84455</xdr:rowOff>
    </xdr:from>
    <xdr:to>
      <xdr:col>72</xdr:col>
      <xdr:colOff>38100</xdr:colOff>
      <xdr:row>41</xdr:row>
      <xdr:rowOff>14605</xdr:rowOff>
    </xdr:to>
    <xdr:sp macro="" textlink="">
      <xdr:nvSpPr>
        <xdr:cNvPr id="403" name="楕円 402"/>
        <xdr:cNvSpPr/>
      </xdr:nvSpPr>
      <xdr:spPr>
        <a:xfrm>
          <a:off x="13652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xdr:rowOff>
    </xdr:from>
    <xdr:to>
      <xdr:col>76</xdr:col>
      <xdr:colOff>114300</xdr:colOff>
      <xdr:row>40</xdr:row>
      <xdr:rowOff>135255</xdr:rowOff>
    </xdr:to>
    <xdr:cxnSp macro="">
      <xdr:nvCxnSpPr>
        <xdr:cNvPr id="404" name="直線コネクタ 403"/>
        <xdr:cNvCxnSpPr/>
      </xdr:nvCxnSpPr>
      <xdr:spPr>
        <a:xfrm flipV="1">
          <a:off x="13703300" y="6174105"/>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05"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6"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07"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127652</xdr:rowOff>
    </xdr:from>
    <xdr:ext cx="405111" cy="259045"/>
    <xdr:sp macro="" textlink="">
      <xdr:nvSpPr>
        <xdr:cNvPr id="408" name="n_1mainValue【認定こども園・幼稚園・保育所】&#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69232</xdr:rowOff>
    </xdr:from>
    <xdr:ext cx="405111" cy="259045"/>
    <xdr:sp macro="" textlink="">
      <xdr:nvSpPr>
        <xdr:cNvPr id="409" name="n_2mainValue【認定こども園・幼稚園・保育所】&#10;有形固定資産減価償却率"/>
        <xdr:cNvSpPr txBox="1"/>
      </xdr:nvSpPr>
      <xdr:spPr>
        <a:xfrm>
          <a:off x="14389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5732</xdr:rowOff>
    </xdr:from>
    <xdr:ext cx="405111" cy="259045"/>
    <xdr:sp macro="" textlink="">
      <xdr:nvSpPr>
        <xdr:cNvPr id="410" name="n_3mainValue【認定こども園・幼稚園・保育所】&#10;有形固定資産減価償却率"/>
        <xdr:cNvSpPr txBox="1"/>
      </xdr:nvSpPr>
      <xdr:spPr>
        <a:xfrm>
          <a:off x="135007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32" name="直線コネクタ 431"/>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3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4" name="直線コネクタ 43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35"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36" name="直線コネクタ 435"/>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437"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38" name="フローチャート: 判断 437"/>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439" name="フローチャート: 判断 438"/>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40" name="フローチャート: 判断 439"/>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41" name="フローチャート: 判断 440"/>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47" name="楕円 446"/>
        <xdr:cNvSpPr/>
      </xdr:nvSpPr>
      <xdr:spPr>
        <a:xfrm>
          <a:off x="221107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56405</xdr:rowOff>
    </xdr:from>
    <xdr:ext cx="469744" cy="259045"/>
    <xdr:sp macro="" textlink="">
      <xdr:nvSpPr>
        <xdr:cNvPr id="448" name="【認定こども園・幼稚園・保育所】&#10;一人当たり面積該当値テキスト"/>
        <xdr:cNvSpPr txBox="1"/>
      </xdr:nvSpPr>
      <xdr:spPr>
        <a:xfrm>
          <a:off x="22199600"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77978</xdr:rowOff>
    </xdr:from>
    <xdr:to>
      <xdr:col>112</xdr:col>
      <xdr:colOff>38100</xdr:colOff>
      <xdr:row>41</xdr:row>
      <xdr:rowOff>8128</xdr:rowOff>
    </xdr:to>
    <xdr:sp macro="" textlink="">
      <xdr:nvSpPr>
        <xdr:cNvPr id="449" name="楕円 448"/>
        <xdr:cNvSpPr/>
      </xdr:nvSpPr>
      <xdr:spPr>
        <a:xfrm>
          <a:off x="21272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128778</xdr:rowOff>
    </xdr:from>
    <xdr:to>
      <xdr:col>116</xdr:col>
      <xdr:colOff>63500</xdr:colOff>
      <xdr:row>40</xdr:row>
      <xdr:rowOff>128778</xdr:rowOff>
    </xdr:to>
    <xdr:cxnSp macro="">
      <xdr:nvCxnSpPr>
        <xdr:cNvPr id="450" name="直線コネクタ 449"/>
        <xdr:cNvCxnSpPr/>
      </xdr:nvCxnSpPr>
      <xdr:spPr>
        <a:xfrm>
          <a:off x="21323300" y="6986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51" name="楕円 450"/>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128778</xdr:rowOff>
    </xdr:from>
    <xdr:to>
      <xdr:col>111</xdr:col>
      <xdr:colOff>177800</xdr:colOff>
      <xdr:row>40</xdr:row>
      <xdr:rowOff>131064</xdr:rowOff>
    </xdr:to>
    <xdr:cxnSp macro="">
      <xdr:nvCxnSpPr>
        <xdr:cNvPr id="452" name="直線コネクタ 451"/>
        <xdr:cNvCxnSpPr/>
      </xdr:nvCxnSpPr>
      <xdr:spPr>
        <a:xfrm flipV="1">
          <a:off x="20434300" y="698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53" name="楕円 452"/>
        <xdr:cNvSpPr/>
      </xdr:nvSpPr>
      <xdr:spPr>
        <a:xfrm>
          <a:off x="19494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133350</xdr:rowOff>
    </xdr:to>
    <xdr:cxnSp macro="">
      <xdr:nvCxnSpPr>
        <xdr:cNvPr id="454" name="直線コネクタ 453"/>
        <xdr:cNvCxnSpPr/>
      </xdr:nvCxnSpPr>
      <xdr:spPr>
        <a:xfrm flipV="1">
          <a:off x="19545300" y="69890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55"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56"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35831</xdr:rowOff>
    </xdr:from>
    <xdr:ext cx="469744" cy="259045"/>
    <xdr:sp macro="" textlink="">
      <xdr:nvSpPr>
        <xdr:cNvPr id="457" name="n_3aveValue【認定こども園・幼稚園・保育所】&#10;一人当たり面積"/>
        <xdr:cNvSpPr txBox="1"/>
      </xdr:nvSpPr>
      <xdr:spPr>
        <a:xfrm>
          <a:off x="19310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24655</xdr:rowOff>
    </xdr:from>
    <xdr:ext cx="469744" cy="259045"/>
    <xdr:sp macro="" textlink="">
      <xdr:nvSpPr>
        <xdr:cNvPr id="458" name="n_1mainValue【認定こども園・幼稚園・保育所】&#10;一人当たり面積"/>
        <xdr:cNvSpPr txBox="1"/>
      </xdr:nvSpPr>
      <xdr:spPr>
        <a:xfrm>
          <a:off x="210757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26941</xdr:rowOff>
    </xdr:from>
    <xdr:ext cx="469744" cy="259045"/>
    <xdr:sp macro="" textlink="">
      <xdr:nvSpPr>
        <xdr:cNvPr id="459" name="n_2mainValue【認定こども園・幼稚園・保育所】&#10;一人当たり面積"/>
        <xdr:cNvSpPr txBox="1"/>
      </xdr:nvSpPr>
      <xdr:spPr>
        <a:xfrm>
          <a:off x="20199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60" name="n_3main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85" name="直線コネクタ 484"/>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86"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87" name="直線コネクタ 48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8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89" name="直線コネクタ 48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90"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91" name="フローチャート: 判断 490"/>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92" name="フローチャート: 判断 49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93" name="フローチャート: 判断 492"/>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94" name="フローチャート: 判断 493"/>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101600</xdr:rowOff>
    </xdr:from>
    <xdr:to>
      <xdr:col>85</xdr:col>
      <xdr:colOff>177800</xdr:colOff>
      <xdr:row>57</xdr:row>
      <xdr:rowOff>31750</xdr:rowOff>
    </xdr:to>
    <xdr:sp macro="" textlink="">
      <xdr:nvSpPr>
        <xdr:cNvPr id="500" name="楕円 499"/>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124477</xdr:rowOff>
    </xdr:from>
    <xdr:ext cx="405111" cy="259045"/>
    <xdr:sp macro="" textlink="">
      <xdr:nvSpPr>
        <xdr:cNvPr id="501" name="【学校施設】&#10;有形固定資産減価償却率該当値テキスト"/>
        <xdr:cNvSpPr txBox="1"/>
      </xdr:nvSpPr>
      <xdr:spPr>
        <a:xfrm>
          <a:off x="163576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78740</xdr:rowOff>
    </xdr:from>
    <xdr:to>
      <xdr:col>81</xdr:col>
      <xdr:colOff>101600</xdr:colOff>
      <xdr:row>57</xdr:row>
      <xdr:rowOff>8890</xdr:rowOff>
    </xdr:to>
    <xdr:sp macro="" textlink="">
      <xdr:nvSpPr>
        <xdr:cNvPr id="502" name="楕円 501"/>
        <xdr:cNvSpPr/>
      </xdr:nvSpPr>
      <xdr:spPr>
        <a:xfrm>
          <a:off x="15430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129540</xdr:rowOff>
    </xdr:from>
    <xdr:to>
      <xdr:col>85</xdr:col>
      <xdr:colOff>127000</xdr:colOff>
      <xdr:row>56</xdr:row>
      <xdr:rowOff>152400</xdr:rowOff>
    </xdr:to>
    <xdr:cxnSp macro="">
      <xdr:nvCxnSpPr>
        <xdr:cNvPr id="503" name="直線コネクタ 502"/>
        <xdr:cNvCxnSpPr/>
      </xdr:nvCxnSpPr>
      <xdr:spPr>
        <a:xfrm>
          <a:off x="15481300" y="9730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59690</xdr:rowOff>
    </xdr:from>
    <xdr:to>
      <xdr:col>76</xdr:col>
      <xdr:colOff>165100</xdr:colOff>
      <xdr:row>56</xdr:row>
      <xdr:rowOff>161290</xdr:rowOff>
    </xdr:to>
    <xdr:sp macro="" textlink="">
      <xdr:nvSpPr>
        <xdr:cNvPr id="504" name="楕円 503"/>
        <xdr:cNvSpPr/>
      </xdr:nvSpPr>
      <xdr:spPr>
        <a:xfrm>
          <a:off x="14541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110490</xdr:rowOff>
    </xdr:from>
    <xdr:to>
      <xdr:col>81</xdr:col>
      <xdr:colOff>50800</xdr:colOff>
      <xdr:row>56</xdr:row>
      <xdr:rowOff>129540</xdr:rowOff>
    </xdr:to>
    <xdr:cxnSp macro="">
      <xdr:nvCxnSpPr>
        <xdr:cNvPr id="505" name="直線コネクタ 504"/>
        <xdr:cNvCxnSpPr/>
      </xdr:nvCxnSpPr>
      <xdr:spPr>
        <a:xfrm>
          <a:off x="14592300" y="9711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162560</xdr:rowOff>
    </xdr:from>
    <xdr:to>
      <xdr:col>72</xdr:col>
      <xdr:colOff>38100</xdr:colOff>
      <xdr:row>61</xdr:row>
      <xdr:rowOff>92710</xdr:rowOff>
    </xdr:to>
    <xdr:sp macro="" textlink="">
      <xdr:nvSpPr>
        <xdr:cNvPr id="506" name="楕円 505"/>
        <xdr:cNvSpPr/>
      </xdr:nvSpPr>
      <xdr:spPr>
        <a:xfrm>
          <a:off x="1365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110490</xdr:rowOff>
    </xdr:from>
    <xdr:to>
      <xdr:col>76</xdr:col>
      <xdr:colOff>114300</xdr:colOff>
      <xdr:row>61</xdr:row>
      <xdr:rowOff>41910</xdr:rowOff>
    </xdr:to>
    <xdr:cxnSp macro="">
      <xdr:nvCxnSpPr>
        <xdr:cNvPr id="507" name="直線コネクタ 506"/>
        <xdr:cNvCxnSpPr/>
      </xdr:nvCxnSpPr>
      <xdr:spPr>
        <a:xfrm flipV="1">
          <a:off x="13703300" y="9711690"/>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08"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09"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10"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25417</xdr:rowOff>
    </xdr:from>
    <xdr:ext cx="405111" cy="259045"/>
    <xdr:sp macro="" textlink="">
      <xdr:nvSpPr>
        <xdr:cNvPr id="511" name="n_1mainValue【学校施設】&#10;有形固定資産減価償却率"/>
        <xdr:cNvSpPr txBox="1"/>
      </xdr:nvSpPr>
      <xdr:spPr>
        <a:xfrm>
          <a:off x="152660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6367</xdr:rowOff>
    </xdr:from>
    <xdr:ext cx="405111" cy="259045"/>
    <xdr:sp macro="" textlink="">
      <xdr:nvSpPr>
        <xdr:cNvPr id="512" name="n_2mainValue【学校施設】&#10;有形固定資産減価償却率"/>
        <xdr:cNvSpPr txBox="1"/>
      </xdr:nvSpPr>
      <xdr:spPr>
        <a:xfrm>
          <a:off x="14389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83837</xdr:rowOff>
    </xdr:from>
    <xdr:ext cx="405111" cy="259045"/>
    <xdr:sp macro="" textlink="">
      <xdr:nvSpPr>
        <xdr:cNvPr id="513" name="n_3mainValue【学校施設】&#10;有形固定資産減価償却率"/>
        <xdr:cNvSpPr txBox="1"/>
      </xdr:nvSpPr>
      <xdr:spPr>
        <a:xfrm>
          <a:off x="13500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38" name="直線コネクタ 537"/>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39"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40" name="直線コネクタ 539"/>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41"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42" name="直線コネクタ 541"/>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43"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44" name="フローチャート: 判断 543"/>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545" name="フローチャート: 判断 544"/>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546" name="フローチャート: 判断 545"/>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547" name="フローチャート: 判断 546"/>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154559</xdr:rowOff>
    </xdr:from>
    <xdr:to>
      <xdr:col>116</xdr:col>
      <xdr:colOff>114300</xdr:colOff>
      <xdr:row>64</xdr:row>
      <xdr:rowOff>84709</xdr:rowOff>
    </xdr:to>
    <xdr:sp macro="" textlink="">
      <xdr:nvSpPr>
        <xdr:cNvPr id="553" name="楕円 552"/>
        <xdr:cNvSpPr/>
      </xdr:nvSpPr>
      <xdr:spPr>
        <a:xfrm>
          <a:off x="221107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69486</xdr:rowOff>
    </xdr:from>
    <xdr:ext cx="469744" cy="259045"/>
    <xdr:sp macro="" textlink="">
      <xdr:nvSpPr>
        <xdr:cNvPr id="554" name="【学校施設】&#10;一人当たり面積該当値テキスト"/>
        <xdr:cNvSpPr txBox="1"/>
      </xdr:nvSpPr>
      <xdr:spPr>
        <a:xfrm>
          <a:off x="22199600" y="108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156464</xdr:rowOff>
    </xdr:from>
    <xdr:to>
      <xdr:col>112</xdr:col>
      <xdr:colOff>38100</xdr:colOff>
      <xdr:row>64</xdr:row>
      <xdr:rowOff>86614</xdr:rowOff>
    </xdr:to>
    <xdr:sp macro="" textlink="">
      <xdr:nvSpPr>
        <xdr:cNvPr id="555" name="楕円 554"/>
        <xdr:cNvSpPr/>
      </xdr:nvSpPr>
      <xdr:spPr>
        <a:xfrm>
          <a:off x="21272500" y="109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33909</xdr:rowOff>
    </xdr:from>
    <xdr:to>
      <xdr:col>116</xdr:col>
      <xdr:colOff>63500</xdr:colOff>
      <xdr:row>64</xdr:row>
      <xdr:rowOff>35814</xdr:rowOff>
    </xdr:to>
    <xdr:cxnSp macro="">
      <xdr:nvCxnSpPr>
        <xdr:cNvPr id="556" name="直線コネクタ 555"/>
        <xdr:cNvCxnSpPr/>
      </xdr:nvCxnSpPr>
      <xdr:spPr>
        <a:xfrm flipV="1">
          <a:off x="21323300" y="1100670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158369</xdr:rowOff>
    </xdr:from>
    <xdr:to>
      <xdr:col>107</xdr:col>
      <xdr:colOff>101600</xdr:colOff>
      <xdr:row>64</xdr:row>
      <xdr:rowOff>88519</xdr:rowOff>
    </xdr:to>
    <xdr:sp macro="" textlink="">
      <xdr:nvSpPr>
        <xdr:cNvPr id="557" name="楕円 556"/>
        <xdr:cNvSpPr/>
      </xdr:nvSpPr>
      <xdr:spPr>
        <a:xfrm>
          <a:off x="20383500" y="109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35814</xdr:rowOff>
    </xdr:from>
    <xdr:to>
      <xdr:col>111</xdr:col>
      <xdr:colOff>177800</xdr:colOff>
      <xdr:row>64</xdr:row>
      <xdr:rowOff>37719</xdr:rowOff>
    </xdr:to>
    <xdr:cxnSp macro="">
      <xdr:nvCxnSpPr>
        <xdr:cNvPr id="558" name="直線コネクタ 557"/>
        <xdr:cNvCxnSpPr/>
      </xdr:nvCxnSpPr>
      <xdr:spPr>
        <a:xfrm flipV="1">
          <a:off x="20434300" y="1100861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160655</xdr:rowOff>
    </xdr:from>
    <xdr:to>
      <xdr:col>102</xdr:col>
      <xdr:colOff>165100</xdr:colOff>
      <xdr:row>64</xdr:row>
      <xdr:rowOff>90805</xdr:rowOff>
    </xdr:to>
    <xdr:sp macro="" textlink="">
      <xdr:nvSpPr>
        <xdr:cNvPr id="559" name="楕円 558"/>
        <xdr:cNvSpPr/>
      </xdr:nvSpPr>
      <xdr:spPr>
        <a:xfrm>
          <a:off x="19494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37719</xdr:rowOff>
    </xdr:from>
    <xdr:to>
      <xdr:col>107</xdr:col>
      <xdr:colOff>50800</xdr:colOff>
      <xdr:row>64</xdr:row>
      <xdr:rowOff>40005</xdr:rowOff>
    </xdr:to>
    <xdr:cxnSp macro="">
      <xdr:nvCxnSpPr>
        <xdr:cNvPr id="560" name="直線コネクタ 559"/>
        <xdr:cNvCxnSpPr/>
      </xdr:nvCxnSpPr>
      <xdr:spPr>
        <a:xfrm flipV="1">
          <a:off x="19545300" y="110105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561"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562"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63"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77741</xdr:rowOff>
    </xdr:from>
    <xdr:ext cx="469744" cy="259045"/>
    <xdr:sp macro="" textlink="">
      <xdr:nvSpPr>
        <xdr:cNvPr id="564" name="n_1mainValue【学校施設】&#10;一人当たり面積"/>
        <xdr:cNvSpPr txBox="1"/>
      </xdr:nvSpPr>
      <xdr:spPr>
        <a:xfrm>
          <a:off x="21075727"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79646</xdr:rowOff>
    </xdr:from>
    <xdr:ext cx="469744" cy="259045"/>
    <xdr:sp macro="" textlink="">
      <xdr:nvSpPr>
        <xdr:cNvPr id="565" name="n_2mainValue【学校施設】&#10;一人当たり面積"/>
        <xdr:cNvSpPr txBox="1"/>
      </xdr:nvSpPr>
      <xdr:spPr>
        <a:xfrm>
          <a:off x="20199427"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81932</xdr:rowOff>
    </xdr:from>
    <xdr:ext cx="469744" cy="259045"/>
    <xdr:sp macro="" textlink="">
      <xdr:nvSpPr>
        <xdr:cNvPr id="566" name="n_3mainValue【学校施設】&#10;一人当たり面積"/>
        <xdr:cNvSpPr txBox="1"/>
      </xdr:nvSpPr>
      <xdr:spPr>
        <a:xfrm>
          <a:off x="19310427"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類似団体内平均値と比較して有形固定資産減価償却率が高い施設は、「道路」、「学校施設」であり、低い施設は、「認定</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ども園・幼稚園・保育所」、「橋りょう・トンネル」、「公営住宅」となっている。「道路」は平成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年度以前に建設されたアスファルト製道路の減価償却が終了したことなどにより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97.9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％と高い水準になっている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長寿命化計画に基づき</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適切な維持管理を推進していく。「橋りょう・トンネル」</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については、古い施設の取得額を不明で処理しているものが多く、結果として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減価償却率が低くなっている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。「認定</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ども園・幼稚園・保育所」については、平成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公立保育所及び幼稚園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改修工事等を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行ったため有形固定資産減価償却率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幅が縮小</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した。「学校施設」の有形固定資産減価償却率については、建設から</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以上経過したものもあり老朽化が進んでいることから、類似団体内平均値と比較して高くなっているが、「枚方市学校施設整備計画」及び「枚方市市有建築物保全計画」に基づき学校施設や設備の改修を行い、長寿命化に取り組んでいる。「公営住宅」については、経年により老朽化が進んでいる。また一人当たりの面積についても、市営住宅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戸と少ないため類似団体内平均値を大きく下回っている。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402,579
398,205
65.12
135,599,050
133,292,431
1,580,297
78,336,693
104,182,347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72" name="楕円 71"/>
        <xdr:cNvSpPr/>
      </xdr:nvSpPr>
      <xdr:spPr>
        <a:xfrm>
          <a:off x="4584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84200</xdr:rowOff>
    </xdr:from>
    <xdr:ext cx="405111" cy="259045"/>
    <xdr:sp macro="" textlink="">
      <xdr:nvSpPr>
        <xdr:cNvPr id="73" name="【図書館】&#10;有形固定資産減価償却率該当値テキスト"/>
        <xdr:cNvSpPr txBox="1"/>
      </xdr:nvSpPr>
      <xdr:spPr>
        <a:xfrm>
          <a:off x="4673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4" name="楕円 73"/>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112123</xdr:rowOff>
    </xdr:to>
    <xdr:cxnSp macro="">
      <xdr:nvCxnSpPr>
        <xdr:cNvPr id="75" name="直線コネクタ 74"/>
        <xdr:cNvCxnSpPr/>
      </xdr:nvCxnSpPr>
      <xdr:spPr>
        <a:xfrm>
          <a:off x="3797300" y="640842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6" name="楕円 75"/>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95794</xdr:rowOff>
    </xdr:to>
    <xdr:cxnSp macro="">
      <xdr:nvCxnSpPr>
        <xdr:cNvPr id="77" name="直線コネクタ 76"/>
        <xdr:cNvCxnSpPr/>
      </xdr:nvCxnSpPr>
      <xdr:spPr>
        <a:xfrm flipV="1">
          <a:off x="2908300" y="64084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78" name="楕円 77"/>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95794</xdr:rowOff>
    </xdr:from>
    <xdr:to>
      <xdr:col>15</xdr:col>
      <xdr:colOff>50800</xdr:colOff>
      <xdr:row>37</xdr:row>
      <xdr:rowOff>166007</xdr:rowOff>
    </xdr:to>
    <xdr:cxnSp macro="">
      <xdr:nvCxnSpPr>
        <xdr:cNvPr id="79" name="直線コネクタ 78"/>
        <xdr:cNvCxnSpPr/>
      </xdr:nvCxnSpPr>
      <xdr:spPr>
        <a:xfrm flipV="1">
          <a:off x="2019300" y="643944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3" name="n_1mainValue【図書館】&#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4" name="n_2mainValue【図書館】&#10;有形固定資産減価償却率"/>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85" name="n_3mainValue【図書館】&#10;有形固定資産減価償却率"/>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24" name="楕円 123"/>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25" name="【図書館】&#10;一人当たり面積該当値テキスト"/>
        <xdr:cNvSpPr txBox="1"/>
      </xdr:nvSpPr>
      <xdr:spPr>
        <a:xfrm>
          <a:off x="105156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26" name="楕円 125"/>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82550</xdr:rowOff>
    </xdr:to>
    <xdr:cxnSp macro="">
      <xdr:nvCxnSpPr>
        <xdr:cNvPr id="127" name="直線コネクタ 126"/>
        <xdr:cNvCxnSpPr/>
      </xdr:nvCxnSpPr>
      <xdr:spPr>
        <a:xfrm>
          <a:off x="9639300" y="674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28" name="楕円 127"/>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57150</xdr:rowOff>
    </xdr:to>
    <xdr:cxnSp macro="">
      <xdr:nvCxnSpPr>
        <xdr:cNvPr id="129" name="直線コネクタ 128"/>
        <xdr:cNvCxnSpPr/>
      </xdr:nvCxnSpPr>
      <xdr:spPr>
        <a:xfrm>
          <a:off x="8750300" y="669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0" name="楕円 129"/>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6350</xdr:rowOff>
    </xdr:from>
    <xdr:to>
      <xdr:col>45</xdr:col>
      <xdr:colOff>177800</xdr:colOff>
      <xdr:row>39</xdr:row>
      <xdr:rowOff>57150</xdr:rowOff>
    </xdr:to>
    <xdr:cxnSp macro="">
      <xdr:nvCxnSpPr>
        <xdr:cNvPr id="131" name="直線コネクタ 130"/>
        <xdr:cNvCxnSpPr/>
      </xdr:nvCxnSpPr>
      <xdr:spPr>
        <a:xfrm flipV="1">
          <a:off x="7861300" y="669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32"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3"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4"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35" name="n_1main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36" name="n_2main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37" name="n_3mainValue【図書館】&#10;一人当たり面積"/>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xdr:rowOff>
    </xdr:from>
    <xdr:to>
      <xdr:col>24</xdr:col>
      <xdr:colOff>114300</xdr:colOff>
      <xdr:row>57</xdr:row>
      <xdr:rowOff>110236</xdr:rowOff>
    </xdr:to>
    <xdr:sp macro="" textlink="">
      <xdr:nvSpPr>
        <xdr:cNvPr id="175" name="楕円 174"/>
        <xdr:cNvSpPr/>
      </xdr:nvSpPr>
      <xdr:spPr>
        <a:xfrm>
          <a:off x="45847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31513</xdr:rowOff>
    </xdr:from>
    <xdr:ext cx="405111" cy="259045"/>
    <xdr:sp macro="" textlink="">
      <xdr:nvSpPr>
        <xdr:cNvPr id="176" name="【体育館・プール】&#10;有形固定資産減価償却率該当値テキスト"/>
        <xdr:cNvSpPr txBox="1"/>
      </xdr:nvSpPr>
      <xdr:spPr>
        <a:xfrm>
          <a:off x="4673600" y="963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77" name="楕円 176"/>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59436</xdr:rowOff>
    </xdr:from>
    <xdr:to>
      <xdr:col>24</xdr:col>
      <xdr:colOff>63500</xdr:colOff>
      <xdr:row>57</xdr:row>
      <xdr:rowOff>68580</xdr:rowOff>
    </xdr:to>
    <xdr:cxnSp macro="">
      <xdr:nvCxnSpPr>
        <xdr:cNvPr id="178" name="直線コネクタ 177"/>
        <xdr:cNvCxnSpPr/>
      </xdr:nvCxnSpPr>
      <xdr:spPr>
        <a:xfrm flipV="1">
          <a:off x="3797300" y="98320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15494</xdr:rowOff>
    </xdr:from>
    <xdr:to>
      <xdr:col>15</xdr:col>
      <xdr:colOff>101600</xdr:colOff>
      <xdr:row>57</xdr:row>
      <xdr:rowOff>117094</xdr:rowOff>
    </xdr:to>
    <xdr:sp macro="" textlink="">
      <xdr:nvSpPr>
        <xdr:cNvPr id="179" name="楕円 178"/>
        <xdr:cNvSpPr/>
      </xdr:nvSpPr>
      <xdr:spPr>
        <a:xfrm>
          <a:off x="28575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66294</xdr:rowOff>
    </xdr:from>
    <xdr:to>
      <xdr:col>19</xdr:col>
      <xdr:colOff>177800</xdr:colOff>
      <xdr:row>57</xdr:row>
      <xdr:rowOff>68580</xdr:rowOff>
    </xdr:to>
    <xdr:cxnSp macro="">
      <xdr:nvCxnSpPr>
        <xdr:cNvPr id="180" name="直線コネクタ 179"/>
        <xdr:cNvCxnSpPr/>
      </xdr:nvCxnSpPr>
      <xdr:spPr>
        <a:xfrm>
          <a:off x="2908300" y="98389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81" name="楕円 180"/>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66294</xdr:rowOff>
    </xdr:from>
    <xdr:to>
      <xdr:col>15</xdr:col>
      <xdr:colOff>50800</xdr:colOff>
      <xdr:row>58</xdr:row>
      <xdr:rowOff>160020</xdr:rowOff>
    </xdr:to>
    <xdr:cxnSp macro="">
      <xdr:nvCxnSpPr>
        <xdr:cNvPr id="182" name="直線コネクタ 181"/>
        <xdr:cNvCxnSpPr/>
      </xdr:nvCxnSpPr>
      <xdr:spPr>
        <a:xfrm flipV="1">
          <a:off x="2019300" y="98389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84"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185" name="n_3aveValue【体育館・プール】&#10;有形固定資産減価償却率"/>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86"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133621</xdr:rowOff>
    </xdr:from>
    <xdr:ext cx="405111" cy="259045"/>
    <xdr:sp macro="" textlink="">
      <xdr:nvSpPr>
        <xdr:cNvPr id="187" name="n_2mainValue【体育館・プール】&#10;有形固定資産減価償却率"/>
        <xdr:cNvSpPr txBox="1"/>
      </xdr:nvSpPr>
      <xdr:spPr>
        <a:xfrm>
          <a:off x="27057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188" name="n_3mainValue【体育館・プール】&#10;有形固定資産減価償却率"/>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130810</xdr:rowOff>
    </xdr:from>
    <xdr:to>
      <xdr:col>55</xdr:col>
      <xdr:colOff>50800</xdr:colOff>
      <xdr:row>64</xdr:row>
      <xdr:rowOff>60960</xdr:rowOff>
    </xdr:to>
    <xdr:sp macro="" textlink="">
      <xdr:nvSpPr>
        <xdr:cNvPr id="227" name="楕円 226"/>
        <xdr:cNvSpPr/>
      </xdr:nvSpPr>
      <xdr:spPr>
        <a:xfrm>
          <a:off x="104267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45737</xdr:rowOff>
    </xdr:from>
    <xdr:ext cx="469744" cy="259045"/>
    <xdr:sp macro="" textlink="">
      <xdr:nvSpPr>
        <xdr:cNvPr id="228" name="【体育館・プール】&#10;一人当たり面積該当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29" name="楕円 228"/>
        <xdr:cNvSpPr/>
      </xdr:nvSpPr>
      <xdr:spPr>
        <a:xfrm>
          <a:off x="958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10160</xdr:rowOff>
    </xdr:from>
    <xdr:to>
      <xdr:col>55</xdr:col>
      <xdr:colOff>0</xdr:colOff>
      <xdr:row>64</xdr:row>
      <xdr:rowOff>11430</xdr:rowOff>
    </xdr:to>
    <xdr:cxnSp macro="">
      <xdr:nvCxnSpPr>
        <xdr:cNvPr id="230" name="直線コネクタ 229"/>
        <xdr:cNvCxnSpPr/>
      </xdr:nvCxnSpPr>
      <xdr:spPr>
        <a:xfrm flipV="1">
          <a:off x="9639300" y="109829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31" name="楕円 230"/>
        <xdr:cNvSpPr/>
      </xdr:nvSpPr>
      <xdr:spPr>
        <a:xfrm>
          <a:off x="869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11430</xdr:rowOff>
    </xdr:to>
    <xdr:cxnSp macro="">
      <xdr:nvCxnSpPr>
        <xdr:cNvPr id="232" name="直線コネクタ 231"/>
        <xdr:cNvCxnSpPr/>
      </xdr:nvCxnSpPr>
      <xdr:spPr>
        <a:xfrm>
          <a:off x="8750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33" name="楕円 232"/>
        <xdr:cNvSpPr/>
      </xdr:nvSpPr>
      <xdr:spPr>
        <a:xfrm>
          <a:off x="781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11430</xdr:rowOff>
    </xdr:from>
    <xdr:to>
      <xdr:col>45</xdr:col>
      <xdr:colOff>177800</xdr:colOff>
      <xdr:row>64</xdr:row>
      <xdr:rowOff>11430</xdr:rowOff>
    </xdr:to>
    <xdr:cxnSp macro="">
      <xdr:nvCxnSpPr>
        <xdr:cNvPr id="234" name="直線コネクタ 233"/>
        <xdr:cNvCxnSpPr/>
      </xdr:nvCxnSpPr>
      <xdr:spPr>
        <a:xfrm>
          <a:off x="7861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36"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37"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38" name="n_1mainValue【体育館・プール】&#10;一人当たり面積"/>
        <xdr:cNvSpPr txBox="1"/>
      </xdr:nvSpPr>
      <xdr:spPr>
        <a:xfrm>
          <a:off x="9391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39" name="n_2mainValue【体育館・プール】&#10;一人当たり面積"/>
        <xdr:cNvSpPr txBox="1"/>
      </xdr:nvSpPr>
      <xdr:spPr>
        <a:xfrm>
          <a:off x="8515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53357</xdr:rowOff>
    </xdr:from>
    <xdr:ext cx="469744" cy="259045"/>
    <xdr:sp macro="" textlink="">
      <xdr:nvSpPr>
        <xdr:cNvPr id="240" name="n_3mainValue【体育館・プール】&#10;一人当たり面積"/>
        <xdr:cNvSpPr txBox="1"/>
      </xdr:nvSpPr>
      <xdr:spPr>
        <a:xfrm>
          <a:off x="7626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70"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280" name="楕円 279"/>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281" name="【福祉施設】&#10;有形固定資産減価償却率該当値テキスト"/>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82" name="楕円 281"/>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83</xdr:row>
      <xdr:rowOff>131445</xdr:rowOff>
    </xdr:to>
    <xdr:cxnSp macro="">
      <xdr:nvCxnSpPr>
        <xdr:cNvPr id="283" name="直線コネクタ 282"/>
        <xdr:cNvCxnSpPr/>
      </xdr:nvCxnSpPr>
      <xdr:spPr>
        <a:xfrm>
          <a:off x="3797300" y="13975080"/>
          <a:ext cx="8382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84" name="楕円 283"/>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129539</xdr:rowOff>
    </xdr:to>
    <xdr:cxnSp macro="">
      <xdr:nvCxnSpPr>
        <xdr:cNvPr id="285" name="直線コネクタ 284"/>
        <xdr:cNvCxnSpPr/>
      </xdr:nvCxnSpPr>
      <xdr:spPr>
        <a:xfrm flipV="1">
          <a:off x="2908300" y="13975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86" name="楕円 285"/>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83</xdr:row>
      <xdr:rowOff>87630</xdr:rowOff>
    </xdr:to>
    <xdr:cxnSp macro="">
      <xdr:nvCxnSpPr>
        <xdr:cNvPr id="287" name="直線コネクタ 286"/>
        <xdr:cNvCxnSpPr/>
      </xdr:nvCxnSpPr>
      <xdr:spPr>
        <a:xfrm flipV="1">
          <a:off x="2019300" y="14016989"/>
          <a:ext cx="889000" cy="30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90"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291" name="n_1mainValue【福祉施設】&#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92" name="n_2mainValue【福祉施設】&#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3" name="n_3main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32" name="楕円 331"/>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33" name="【福祉施設】&#10;一人当たり面積該当値テキスト"/>
        <xdr:cNvSpPr txBox="1"/>
      </xdr:nvSpPr>
      <xdr:spPr>
        <a:xfrm>
          <a:off x="10515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334" name="楕円 333"/>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87630</xdr:rowOff>
    </xdr:to>
    <xdr:cxnSp macro="">
      <xdr:nvCxnSpPr>
        <xdr:cNvPr id="335" name="直線コネクタ 334"/>
        <xdr:cNvCxnSpPr/>
      </xdr:nvCxnSpPr>
      <xdr:spPr>
        <a:xfrm flipV="1">
          <a:off x="9639300" y="14584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36830</xdr:rowOff>
    </xdr:from>
    <xdr:to>
      <xdr:col>46</xdr:col>
      <xdr:colOff>38100</xdr:colOff>
      <xdr:row>85</xdr:row>
      <xdr:rowOff>138430</xdr:rowOff>
    </xdr:to>
    <xdr:sp macro="" textlink="">
      <xdr:nvSpPr>
        <xdr:cNvPr id="336" name="楕円 335"/>
        <xdr:cNvSpPr/>
      </xdr:nvSpPr>
      <xdr:spPr>
        <a:xfrm>
          <a:off x="8699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87630</xdr:rowOff>
    </xdr:to>
    <xdr:cxnSp macro="">
      <xdr:nvCxnSpPr>
        <xdr:cNvPr id="337" name="直線コネクタ 336"/>
        <xdr:cNvCxnSpPr/>
      </xdr:nvCxnSpPr>
      <xdr:spPr>
        <a:xfrm>
          <a:off x="8750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38" name="楕円 337"/>
        <xdr:cNvSpPr/>
      </xdr:nvSpPr>
      <xdr:spPr>
        <a:xfrm>
          <a:off x="781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87630</xdr:rowOff>
    </xdr:to>
    <xdr:cxnSp macro="">
      <xdr:nvCxnSpPr>
        <xdr:cNvPr id="339" name="直線コネクタ 338"/>
        <xdr:cNvCxnSpPr/>
      </xdr:nvCxnSpPr>
      <xdr:spPr>
        <a:xfrm>
          <a:off x="7861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129557</xdr:rowOff>
    </xdr:from>
    <xdr:ext cx="469744" cy="259045"/>
    <xdr:sp macro="" textlink="">
      <xdr:nvSpPr>
        <xdr:cNvPr id="343" name="n_1mainValue【福祉施設】&#10;一人当たり面積"/>
        <xdr:cNvSpPr txBox="1"/>
      </xdr:nvSpPr>
      <xdr:spPr>
        <a:xfrm>
          <a:off x="9391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129557</xdr:rowOff>
    </xdr:from>
    <xdr:ext cx="469744" cy="259045"/>
    <xdr:sp macro="" textlink="">
      <xdr:nvSpPr>
        <xdr:cNvPr id="344" name="n_2mainValue【福祉施設】&#10;一人当たり面積"/>
        <xdr:cNvSpPr txBox="1"/>
      </xdr:nvSpPr>
      <xdr:spPr>
        <a:xfrm>
          <a:off x="8515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129557</xdr:rowOff>
    </xdr:from>
    <xdr:ext cx="469744" cy="259045"/>
    <xdr:sp macro="" textlink="">
      <xdr:nvSpPr>
        <xdr:cNvPr id="345" name="n_3mainValue【福祉施設】&#10;一人当たり面積"/>
        <xdr:cNvSpPr txBox="1"/>
      </xdr:nvSpPr>
      <xdr:spPr>
        <a:xfrm>
          <a:off x="7626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118473</xdr:rowOff>
    </xdr:from>
    <xdr:to>
      <xdr:col>24</xdr:col>
      <xdr:colOff>114300</xdr:colOff>
      <xdr:row>100</xdr:row>
      <xdr:rowOff>48623</xdr:rowOff>
    </xdr:to>
    <xdr:sp macro="" textlink="">
      <xdr:nvSpPr>
        <xdr:cNvPr id="386" name="楕円 385"/>
        <xdr:cNvSpPr/>
      </xdr:nvSpPr>
      <xdr:spPr>
        <a:xfrm>
          <a:off x="45847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71500</xdr:rowOff>
    </xdr:from>
    <xdr:ext cx="405111" cy="259045"/>
    <xdr:sp macro="" textlink="">
      <xdr:nvSpPr>
        <xdr:cNvPr id="387" name="【市民会館】&#10;有形固定資産減価償却率該当値テキスト"/>
        <xdr:cNvSpPr txBox="1"/>
      </xdr:nvSpPr>
      <xdr:spPr>
        <a:xfrm>
          <a:off x="4673600" y="1704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144599</xdr:rowOff>
    </xdr:from>
    <xdr:to>
      <xdr:col>20</xdr:col>
      <xdr:colOff>38100</xdr:colOff>
      <xdr:row>100</xdr:row>
      <xdr:rowOff>74749</xdr:rowOff>
    </xdr:to>
    <xdr:sp macro="" textlink="">
      <xdr:nvSpPr>
        <xdr:cNvPr id="388" name="楕円 387"/>
        <xdr:cNvSpPr/>
      </xdr:nvSpPr>
      <xdr:spPr>
        <a:xfrm>
          <a:off x="3746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169273</xdr:rowOff>
    </xdr:from>
    <xdr:to>
      <xdr:col>24</xdr:col>
      <xdr:colOff>63500</xdr:colOff>
      <xdr:row>100</xdr:row>
      <xdr:rowOff>23949</xdr:rowOff>
    </xdr:to>
    <xdr:cxnSp macro="">
      <xdr:nvCxnSpPr>
        <xdr:cNvPr id="389" name="直線コネクタ 388"/>
        <xdr:cNvCxnSpPr/>
      </xdr:nvCxnSpPr>
      <xdr:spPr>
        <a:xfrm flipV="1">
          <a:off x="3797300" y="171428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170724</xdr:rowOff>
    </xdr:from>
    <xdr:to>
      <xdr:col>15</xdr:col>
      <xdr:colOff>101600</xdr:colOff>
      <xdr:row>100</xdr:row>
      <xdr:rowOff>100874</xdr:rowOff>
    </xdr:to>
    <xdr:sp macro="" textlink="">
      <xdr:nvSpPr>
        <xdr:cNvPr id="390" name="楕円 389"/>
        <xdr:cNvSpPr/>
      </xdr:nvSpPr>
      <xdr:spPr>
        <a:xfrm>
          <a:off x="2857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23949</xdr:rowOff>
    </xdr:from>
    <xdr:to>
      <xdr:col>19</xdr:col>
      <xdr:colOff>177800</xdr:colOff>
      <xdr:row>100</xdr:row>
      <xdr:rowOff>50074</xdr:rowOff>
    </xdr:to>
    <xdr:cxnSp macro="">
      <xdr:nvCxnSpPr>
        <xdr:cNvPr id="391" name="直線コネクタ 390"/>
        <xdr:cNvCxnSpPr/>
      </xdr:nvCxnSpPr>
      <xdr:spPr>
        <a:xfrm flipV="1">
          <a:off x="2908300" y="171689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80918</xdr:rowOff>
    </xdr:from>
    <xdr:to>
      <xdr:col>10</xdr:col>
      <xdr:colOff>165100</xdr:colOff>
      <xdr:row>100</xdr:row>
      <xdr:rowOff>11068</xdr:rowOff>
    </xdr:to>
    <xdr:sp macro="" textlink="">
      <xdr:nvSpPr>
        <xdr:cNvPr id="392" name="楕円 391"/>
        <xdr:cNvSpPr/>
      </xdr:nvSpPr>
      <xdr:spPr>
        <a:xfrm>
          <a:off x="1968500" y="17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131718</xdr:rowOff>
    </xdr:from>
    <xdr:to>
      <xdr:col>15</xdr:col>
      <xdr:colOff>50800</xdr:colOff>
      <xdr:row>100</xdr:row>
      <xdr:rowOff>50074</xdr:rowOff>
    </xdr:to>
    <xdr:cxnSp macro="">
      <xdr:nvCxnSpPr>
        <xdr:cNvPr id="393" name="直線コネクタ 392"/>
        <xdr:cNvCxnSpPr/>
      </xdr:nvCxnSpPr>
      <xdr:spPr>
        <a:xfrm>
          <a:off x="2019300" y="17105268"/>
          <a:ext cx="8890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91276</xdr:rowOff>
    </xdr:from>
    <xdr:ext cx="405111" cy="259045"/>
    <xdr:sp macro="" textlink="">
      <xdr:nvSpPr>
        <xdr:cNvPr id="397" name="n_1mainValue【市民会館】&#10;有形固定資産減価償却率"/>
        <xdr:cNvSpPr txBox="1"/>
      </xdr:nvSpPr>
      <xdr:spPr>
        <a:xfrm>
          <a:off x="3582044" y="1689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117401</xdr:rowOff>
    </xdr:from>
    <xdr:ext cx="405111" cy="259045"/>
    <xdr:sp macro="" textlink="">
      <xdr:nvSpPr>
        <xdr:cNvPr id="398" name="n_2mainValue【市民会館】&#10;有形固定資産減価償却率"/>
        <xdr:cNvSpPr txBox="1"/>
      </xdr:nvSpPr>
      <xdr:spPr>
        <a:xfrm>
          <a:off x="2705744" y="1691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27595</xdr:rowOff>
    </xdr:from>
    <xdr:ext cx="405111" cy="259045"/>
    <xdr:sp macro="" textlink="">
      <xdr:nvSpPr>
        <xdr:cNvPr id="399" name="n_3mainValue【市民会館】&#10;有形固定資産減価償却率"/>
        <xdr:cNvSpPr txBox="1"/>
      </xdr:nvSpPr>
      <xdr:spPr>
        <a:xfrm>
          <a:off x="1816744" y="1682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34" name="楕円 433"/>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66057</xdr:rowOff>
    </xdr:from>
    <xdr:ext cx="469744" cy="259045"/>
    <xdr:sp macro="" textlink="">
      <xdr:nvSpPr>
        <xdr:cNvPr id="435" name="【市民会館】&#10;一人当たり面積該当値テキスト"/>
        <xdr:cNvSpPr txBox="1"/>
      </xdr:nvSpPr>
      <xdr:spPr>
        <a:xfrm>
          <a:off x="10515600" y="182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36" name="楕円 435"/>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30480</xdr:rowOff>
    </xdr:to>
    <xdr:cxnSp macro="">
      <xdr:nvCxnSpPr>
        <xdr:cNvPr id="437" name="直線コネクタ 436"/>
        <xdr:cNvCxnSpPr/>
      </xdr:nvCxnSpPr>
      <xdr:spPr>
        <a:xfrm>
          <a:off x="9639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38" name="楕円 437"/>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30480</xdr:rowOff>
    </xdr:to>
    <xdr:cxnSp macro="">
      <xdr:nvCxnSpPr>
        <xdr:cNvPr id="439" name="直線コネクタ 438"/>
        <xdr:cNvCxnSpPr/>
      </xdr:nvCxnSpPr>
      <xdr:spPr>
        <a:xfrm>
          <a:off x="8750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40" name="楕円 439"/>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41" name="直線コネクタ 440"/>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442"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43"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44"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45"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46"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47"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87" name="楕円 486"/>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124477</xdr:rowOff>
    </xdr:from>
    <xdr:ext cx="405111" cy="259045"/>
    <xdr:sp macro="" textlink="">
      <xdr:nvSpPr>
        <xdr:cNvPr id="488" name="【一般廃棄物処理施設】&#10;有形固定資産減価償却率該当値テキスト"/>
        <xdr:cNvSpPr txBox="1"/>
      </xdr:nvSpPr>
      <xdr:spPr>
        <a:xfrm>
          <a:off x="16357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489" name="楕円 488"/>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36</xdr:row>
      <xdr:rowOff>152400</xdr:rowOff>
    </xdr:to>
    <xdr:cxnSp macro="">
      <xdr:nvCxnSpPr>
        <xdr:cNvPr id="490" name="直線コネクタ 489"/>
        <xdr:cNvCxnSpPr/>
      </xdr:nvCxnSpPr>
      <xdr:spPr>
        <a:xfrm>
          <a:off x="15481300" y="623125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91" name="楕円 490"/>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160020</xdr:rowOff>
    </xdr:to>
    <xdr:cxnSp macro="">
      <xdr:nvCxnSpPr>
        <xdr:cNvPr id="492" name="直線コネクタ 491"/>
        <xdr:cNvCxnSpPr/>
      </xdr:nvCxnSpPr>
      <xdr:spPr>
        <a:xfrm flipV="1">
          <a:off x="14592300" y="62312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67310</xdr:rowOff>
    </xdr:from>
    <xdr:to>
      <xdr:col>72</xdr:col>
      <xdr:colOff>38100</xdr:colOff>
      <xdr:row>36</xdr:row>
      <xdr:rowOff>168910</xdr:rowOff>
    </xdr:to>
    <xdr:sp macro="" textlink="">
      <xdr:nvSpPr>
        <xdr:cNvPr id="493" name="楕円 492"/>
        <xdr:cNvSpPr/>
      </xdr:nvSpPr>
      <xdr:spPr>
        <a:xfrm>
          <a:off x="1365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118110</xdr:rowOff>
    </xdr:from>
    <xdr:to>
      <xdr:col>76</xdr:col>
      <xdr:colOff>114300</xdr:colOff>
      <xdr:row>36</xdr:row>
      <xdr:rowOff>160020</xdr:rowOff>
    </xdr:to>
    <xdr:cxnSp macro="">
      <xdr:nvCxnSpPr>
        <xdr:cNvPr id="494" name="直線コネクタ 493"/>
        <xdr:cNvCxnSpPr/>
      </xdr:nvCxnSpPr>
      <xdr:spPr>
        <a:xfrm>
          <a:off x="13703300" y="6290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95"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19067</xdr:rowOff>
    </xdr:from>
    <xdr:ext cx="405111" cy="259045"/>
    <xdr:sp macro="" textlink="">
      <xdr:nvSpPr>
        <xdr:cNvPr id="497" name="n_3aveValue【一般廃棄物処理施設】&#10;有形固定資産減価償却率"/>
        <xdr:cNvSpPr txBox="1"/>
      </xdr:nvSpPr>
      <xdr:spPr>
        <a:xfrm>
          <a:off x="13500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498" name="n_1mainValue【一般廃棄物処理施設】&#10;有形固定資産減価償却率"/>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499" name="n_2mainValue【一般廃棄物処理施設】&#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13987</xdr:rowOff>
    </xdr:from>
    <xdr:ext cx="405111" cy="259045"/>
    <xdr:sp macro="" textlink="">
      <xdr:nvSpPr>
        <xdr:cNvPr id="500" name="n_3mainValue【一般廃棄物処理施設】&#10;有形固定資産減価償却率"/>
        <xdr:cNvSpPr txBox="1"/>
      </xdr:nvSpPr>
      <xdr:spPr>
        <a:xfrm>
          <a:off x="13500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113890</xdr:rowOff>
    </xdr:from>
    <xdr:to>
      <xdr:col>116</xdr:col>
      <xdr:colOff>114300</xdr:colOff>
      <xdr:row>38</xdr:row>
      <xdr:rowOff>44040</xdr:rowOff>
    </xdr:to>
    <xdr:sp macro="" textlink="">
      <xdr:nvSpPr>
        <xdr:cNvPr id="541" name="楕円 540"/>
        <xdr:cNvSpPr/>
      </xdr:nvSpPr>
      <xdr:spPr>
        <a:xfrm>
          <a:off x="22110700" y="64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136767</xdr:rowOff>
    </xdr:from>
    <xdr:ext cx="534377" cy="259045"/>
    <xdr:sp macro="" textlink="">
      <xdr:nvSpPr>
        <xdr:cNvPr id="542" name="【一般廃棄物処理施設】&#10;一人当たり有形固定資産（償却資産）額該当値テキスト"/>
        <xdr:cNvSpPr txBox="1"/>
      </xdr:nvSpPr>
      <xdr:spPr>
        <a:xfrm>
          <a:off x="22199600" y="63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162168</xdr:rowOff>
    </xdr:from>
    <xdr:to>
      <xdr:col>112</xdr:col>
      <xdr:colOff>38100</xdr:colOff>
      <xdr:row>38</xdr:row>
      <xdr:rowOff>92318</xdr:rowOff>
    </xdr:to>
    <xdr:sp macro="" textlink="">
      <xdr:nvSpPr>
        <xdr:cNvPr id="543" name="楕円 542"/>
        <xdr:cNvSpPr/>
      </xdr:nvSpPr>
      <xdr:spPr>
        <a:xfrm>
          <a:off x="21272500" y="65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164690</xdr:rowOff>
    </xdr:from>
    <xdr:to>
      <xdr:col>116</xdr:col>
      <xdr:colOff>63500</xdr:colOff>
      <xdr:row>38</xdr:row>
      <xdr:rowOff>41518</xdr:rowOff>
    </xdr:to>
    <xdr:cxnSp macro="">
      <xdr:nvCxnSpPr>
        <xdr:cNvPr id="544" name="直線コネクタ 543"/>
        <xdr:cNvCxnSpPr/>
      </xdr:nvCxnSpPr>
      <xdr:spPr>
        <a:xfrm flipV="1">
          <a:off x="21323300" y="6508340"/>
          <a:ext cx="838200" cy="4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151827</xdr:rowOff>
    </xdr:from>
    <xdr:to>
      <xdr:col>107</xdr:col>
      <xdr:colOff>101600</xdr:colOff>
      <xdr:row>38</xdr:row>
      <xdr:rowOff>81976</xdr:rowOff>
    </xdr:to>
    <xdr:sp macro="" textlink="">
      <xdr:nvSpPr>
        <xdr:cNvPr id="545" name="楕円 544"/>
        <xdr:cNvSpPr/>
      </xdr:nvSpPr>
      <xdr:spPr>
        <a:xfrm>
          <a:off x="20383500" y="64954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31176</xdr:rowOff>
    </xdr:from>
    <xdr:to>
      <xdr:col>111</xdr:col>
      <xdr:colOff>177800</xdr:colOff>
      <xdr:row>38</xdr:row>
      <xdr:rowOff>41518</xdr:rowOff>
    </xdr:to>
    <xdr:cxnSp macro="">
      <xdr:nvCxnSpPr>
        <xdr:cNvPr id="546" name="直線コネクタ 545"/>
        <xdr:cNvCxnSpPr/>
      </xdr:nvCxnSpPr>
      <xdr:spPr>
        <a:xfrm>
          <a:off x="20434300" y="654627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133343</xdr:rowOff>
    </xdr:from>
    <xdr:to>
      <xdr:col>102</xdr:col>
      <xdr:colOff>165100</xdr:colOff>
      <xdr:row>39</xdr:row>
      <xdr:rowOff>63493</xdr:rowOff>
    </xdr:to>
    <xdr:sp macro="" textlink="">
      <xdr:nvSpPr>
        <xdr:cNvPr id="547" name="楕円 546"/>
        <xdr:cNvSpPr/>
      </xdr:nvSpPr>
      <xdr:spPr>
        <a:xfrm>
          <a:off x="19494500" y="66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31176</xdr:rowOff>
    </xdr:from>
    <xdr:to>
      <xdr:col>107</xdr:col>
      <xdr:colOff>50800</xdr:colOff>
      <xdr:row>39</xdr:row>
      <xdr:rowOff>12693</xdr:rowOff>
    </xdr:to>
    <xdr:cxnSp macro="">
      <xdr:nvCxnSpPr>
        <xdr:cNvPr id="548" name="直線コネクタ 547"/>
        <xdr:cNvCxnSpPr/>
      </xdr:nvCxnSpPr>
      <xdr:spPr>
        <a:xfrm flipV="1">
          <a:off x="19545300" y="6546276"/>
          <a:ext cx="889000" cy="1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49"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50"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51"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108845</xdr:rowOff>
    </xdr:from>
    <xdr:ext cx="534377" cy="259045"/>
    <xdr:sp macro="" textlink="">
      <xdr:nvSpPr>
        <xdr:cNvPr id="552" name="n_1mainValue【一般廃棄物処理施設】&#10;一人当たり有形固定資産（償却資産）額"/>
        <xdr:cNvSpPr txBox="1"/>
      </xdr:nvSpPr>
      <xdr:spPr>
        <a:xfrm>
          <a:off x="21043411" y="628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98504</xdr:rowOff>
    </xdr:from>
    <xdr:ext cx="534377" cy="259045"/>
    <xdr:sp macro="" textlink="">
      <xdr:nvSpPr>
        <xdr:cNvPr id="553" name="n_2mainValue【一般廃棄物処理施設】&#10;一人当たり有形固定資産（償却資産）額"/>
        <xdr:cNvSpPr txBox="1"/>
      </xdr:nvSpPr>
      <xdr:spPr>
        <a:xfrm>
          <a:off x="20167111" y="62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54620</xdr:rowOff>
    </xdr:from>
    <xdr:ext cx="534377" cy="259045"/>
    <xdr:sp macro="" textlink="">
      <xdr:nvSpPr>
        <xdr:cNvPr id="554" name="n_3mainValue【一般廃棄物処理施設】&#10;一人当たり有形固定資産（償却資産）額"/>
        <xdr:cNvSpPr txBox="1"/>
      </xdr:nvSpPr>
      <xdr:spPr>
        <a:xfrm>
          <a:off x="19278111" y="67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8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137795</xdr:rowOff>
    </xdr:from>
    <xdr:to>
      <xdr:col>85</xdr:col>
      <xdr:colOff>177800</xdr:colOff>
      <xdr:row>58</xdr:row>
      <xdr:rowOff>67945</xdr:rowOff>
    </xdr:to>
    <xdr:sp macro="" textlink="">
      <xdr:nvSpPr>
        <xdr:cNvPr id="593" name="楕円 592"/>
        <xdr:cNvSpPr/>
      </xdr:nvSpPr>
      <xdr:spPr>
        <a:xfrm>
          <a:off x="16268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160672</xdr:rowOff>
    </xdr:from>
    <xdr:ext cx="405111" cy="259045"/>
    <xdr:sp macro="" textlink="">
      <xdr:nvSpPr>
        <xdr:cNvPr id="594" name="【保健センター・保健所】&#10;有形固定資産減価償却率該当値テキスト"/>
        <xdr:cNvSpPr txBox="1"/>
      </xdr:nvSpPr>
      <xdr:spPr>
        <a:xfrm>
          <a:off x="16357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xdr:rowOff>
    </xdr:from>
    <xdr:to>
      <xdr:col>81</xdr:col>
      <xdr:colOff>101600</xdr:colOff>
      <xdr:row>58</xdr:row>
      <xdr:rowOff>111760</xdr:rowOff>
    </xdr:to>
    <xdr:sp macro="" textlink="">
      <xdr:nvSpPr>
        <xdr:cNvPr id="595" name="楕円 594"/>
        <xdr:cNvSpPr/>
      </xdr:nvSpPr>
      <xdr:spPr>
        <a:xfrm>
          <a:off x="15430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17145</xdr:rowOff>
    </xdr:from>
    <xdr:to>
      <xdr:col>85</xdr:col>
      <xdr:colOff>127000</xdr:colOff>
      <xdr:row>58</xdr:row>
      <xdr:rowOff>60960</xdr:rowOff>
    </xdr:to>
    <xdr:cxnSp macro="">
      <xdr:nvCxnSpPr>
        <xdr:cNvPr id="596" name="直線コネクタ 595"/>
        <xdr:cNvCxnSpPr/>
      </xdr:nvCxnSpPr>
      <xdr:spPr>
        <a:xfrm flipV="1">
          <a:off x="15481300" y="99612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53975</xdr:rowOff>
    </xdr:from>
    <xdr:to>
      <xdr:col>76</xdr:col>
      <xdr:colOff>165100</xdr:colOff>
      <xdr:row>58</xdr:row>
      <xdr:rowOff>155575</xdr:rowOff>
    </xdr:to>
    <xdr:sp macro="" textlink="">
      <xdr:nvSpPr>
        <xdr:cNvPr id="597" name="楕円 596"/>
        <xdr:cNvSpPr/>
      </xdr:nvSpPr>
      <xdr:spPr>
        <a:xfrm>
          <a:off x="14541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104775</xdr:rowOff>
    </xdr:to>
    <xdr:cxnSp macro="">
      <xdr:nvCxnSpPr>
        <xdr:cNvPr id="598" name="直線コネクタ 597"/>
        <xdr:cNvCxnSpPr/>
      </xdr:nvCxnSpPr>
      <xdr:spPr>
        <a:xfrm flipV="1">
          <a:off x="14592300" y="10005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99" name="楕円 598"/>
        <xdr:cNvSpPr/>
      </xdr:nvSpPr>
      <xdr:spPr>
        <a:xfrm>
          <a:off x="1365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104775</xdr:rowOff>
    </xdr:from>
    <xdr:to>
      <xdr:col>76</xdr:col>
      <xdr:colOff>114300</xdr:colOff>
      <xdr:row>58</xdr:row>
      <xdr:rowOff>118110</xdr:rowOff>
    </xdr:to>
    <xdr:cxnSp macro="">
      <xdr:nvCxnSpPr>
        <xdr:cNvPr id="600" name="直線コネクタ 599"/>
        <xdr:cNvCxnSpPr/>
      </xdr:nvCxnSpPr>
      <xdr:spPr>
        <a:xfrm flipV="1">
          <a:off x="13703300" y="100488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01"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02"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03" name="n_3ave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128287</xdr:rowOff>
    </xdr:from>
    <xdr:ext cx="405111" cy="259045"/>
    <xdr:sp macro="" textlink="">
      <xdr:nvSpPr>
        <xdr:cNvPr id="604" name="n_1mainValue【保健センター・保健所】&#10;有形固定資産減価償却率"/>
        <xdr:cNvSpPr txBox="1"/>
      </xdr:nvSpPr>
      <xdr:spPr>
        <a:xfrm>
          <a:off x="15266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652</xdr:rowOff>
    </xdr:from>
    <xdr:ext cx="405111" cy="259045"/>
    <xdr:sp macro="" textlink="">
      <xdr:nvSpPr>
        <xdr:cNvPr id="605" name="n_2mainValue【保健センター・保健所】&#10;有形固定資産減価償却率"/>
        <xdr:cNvSpPr txBox="1"/>
      </xdr:nvSpPr>
      <xdr:spPr>
        <a:xfrm>
          <a:off x="14389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606" name="n_3mainValue【保健センター・保健所】&#10;有形固定資産減価償却率"/>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35"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45" name="楕円 644"/>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46"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647" name="楕円 646"/>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133350</xdr:rowOff>
    </xdr:to>
    <xdr:cxnSp macro="">
      <xdr:nvCxnSpPr>
        <xdr:cNvPr id="648" name="直線コネクタ 647"/>
        <xdr:cNvCxnSpPr/>
      </xdr:nvCxnSpPr>
      <xdr:spPr>
        <a:xfrm>
          <a:off x="21323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649" name="楕円 648"/>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133350</xdr:rowOff>
    </xdr:to>
    <xdr:cxnSp macro="">
      <xdr:nvCxnSpPr>
        <xdr:cNvPr id="650" name="直線コネクタ 649"/>
        <xdr:cNvCxnSpPr/>
      </xdr:nvCxnSpPr>
      <xdr:spPr>
        <a:xfrm>
          <a:off x="20434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51" name="楕円 650"/>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133350</xdr:rowOff>
    </xdr:to>
    <xdr:cxnSp macro="">
      <xdr:nvCxnSpPr>
        <xdr:cNvPr id="652" name="直線コネクタ 651"/>
        <xdr:cNvCxnSpPr/>
      </xdr:nvCxnSpPr>
      <xdr:spPr>
        <a:xfrm>
          <a:off x="19545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53"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54"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656" name="n_1main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657" name="n_2mainValue【保健センター・保健所】&#10;一人当たり面積"/>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8" name="n_3main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86"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58165</xdr:rowOff>
    </xdr:from>
    <xdr:to>
      <xdr:col>85</xdr:col>
      <xdr:colOff>177800</xdr:colOff>
      <xdr:row>81</xdr:row>
      <xdr:rowOff>159765</xdr:rowOff>
    </xdr:to>
    <xdr:sp macro="" textlink="">
      <xdr:nvSpPr>
        <xdr:cNvPr id="696" name="楕円 695"/>
        <xdr:cNvSpPr/>
      </xdr:nvSpPr>
      <xdr:spPr>
        <a:xfrm>
          <a:off x="16268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36592</xdr:rowOff>
    </xdr:from>
    <xdr:ext cx="405111" cy="259045"/>
    <xdr:sp macro="" textlink="">
      <xdr:nvSpPr>
        <xdr:cNvPr id="697" name="【消防施設】&#10;有形固定資産減価償却率該当値テキスト"/>
        <xdr:cNvSpPr txBox="1"/>
      </xdr:nvSpPr>
      <xdr:spPr>
        <a:xfrm>
          <a:off x="16357600"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99313</xdr:rowOff>
    </xdr:from>
    <xdr:to>
      <xdr:col>81</xdr:col>
      <xdr:colOff>101600</xdr:colOff>
      <xdr:row>82</xdr:row>
      <xdr:rowOff>29463</xdr:rowOff>
    </xdr:to>
    <xdr:sp macro="" textlink="">
      <xdr:nvSpPr>
        <xdr:cNvPr id="698" name="楕円 697"/>
        <xdr:cNvSpPr/>
      </xdr:nvSpPr>
      <xdr:spPr>
        <a:xfrm>
          <a:off x="15430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108965</xdr:rowOff>
    </xdr:from>
    <xdr:to>
      <xdr:col>85</xdr:col>
      <xdr:colOff>127000</xdr:colOff>
      <xdr:row>81</xdr:row>
      <xdr:rowOff>150113</xdr:rowOff>
    </xdr:to>
    <xdr:cxnSp macro="">
      <xdr:nvCxnSpPr>
        <xdr:cNvPr id="699" name="直線コネクタ 698"/>
        <xdr:cNvCxnSpPr/>
      </xdr:nvCxnSpPr>
      <xdr:spPr>
        <a:xfrm flipV="1">
          <a:off x="15481300" y="139964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00" name="楕円 699"/>
        <xdr:cNvSpPr/>
      </xdr:nvSpPr>
      <xdr:spPr>
        <a:xfrm>
          <a:off x="14541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150113</xdr:rowOff>
    </xdr:from>
    <xdr:to>
      <xdr:col>81</xdr:col>
      <xdr:colOff>50800</xdr:colOff>
      <xdr:row>82</xdr:row>
      <xdr:rowOff>24385</xdr:rowOff>
    </xdr:to>
    <xdr:cxnSp macro="">
      <xdr:nvCxnSpPr>
        <xdr:cNvPr id="701" name="直線コネクタ 700"/>
        <xdr:cNvCxnSpPr/>
      </xdr:nvCxnSpPr>
      <xdr:spPr>
        <a:xfrm flipV="1">
          <a:off x="14592300" y="140375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7874</xdr:rowOff>
    </xdr:from>
    <xdr:to>
      <xdr:col>72</xdr:col>
      <xdr:colOff>38100</xdr:colOff>
      <xdr:row>85</xdr:row>
      <xdr:rowOff>109474</xdr:rowOff>
    </xdr:to>
    <xdr:sp macro="" textlink="">
      <xdr:nvSpPr>
        <xdr:cNvPr id="702" name="楕円 701"/>
        <xdr:cNvSpPr/>
      </xdr:nvSpPr>
      <xdr:spPr>
        <a:xfrm>
          <a:off x="1365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24385</xdr:rowOff>
    </xdr:from>
    <xdr:to>
      <xdr:col>76</xdr:col>
      <xdr:colOff>114300</xdr:colOff>
      <xdr:row>85</xdr:row>
      <xdr:rowOff>58674</xdr:rowOff>
    </xdr:to>
    <xdr:cxnSp macro="">
      <xdr:nvCxnSpPr>
        <xdr:cNvPr id="703" name="直線コネクタ 702"/>
        <xdr:cNvCxnSpPr/>
      </xdr:nvCxnSpPr>
      <xdr:spPr>
        <a:xfrm flipV="1">
          <a:off x="13703300" y="14083285"/>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704"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05"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20590</xdr:rowOff>
    </xdr:from>
    <xdr:ext cx="405111" cy="259045"/>
    <xdr:sp macro="" textlink="">
      <xdr:nvSpPr>
        <xdr:cNvPr id="707" name="n_1mainValue【消防施設】&#10;有形固定資産減価償却率"/>
        <xdr:cNvSpPr txBox="1"/>
      </xdr:nvSpPr>
      <xdr:spPr>
        <a:xfrm>
          <a:off x="152660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66312</xdr:rowOff>
    </xdr:from>
    <xdr:ext cx="405111" cy="259045"/>
    <xdr:sp macro="" textlink="">
      <xdr:nvSpPr>
        <xdr:cNvPr id="708" name="n_2mainValue【消防施設】&#10;有形固定資産減価償却率"/>
        <xdr:cNvSpPr txBox="1"/>
      </xdr:nvSpPr>
      <xdr:spPr>
        <a:xfrm>
          <a:off x="14389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100601</xdr:rowOff>
    </xdr:from>
    <xdr:ext cx="405111" cy="259045"/>
    <xdr:sp macro="" textlink="">
      <xdr:nvSpPr>
        <xdr:cNvPr id="709" name="n_3mainValue【消防施設】&#10;有形固定資産減価償却率"/>
        <xdr:cNvSpPr txBox="1"/>
      </xdr:nvSpPr>
      <xdr:spPr>
        <a:xfrm>
          <a:off x="13500744" y="1467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46" name="楕円 745"/>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47"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48" name="楕円 747"/>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115824</xdr:rowOff>
    </xdr:to>
    <xdr:cxnSp macro="">
      <xdr:nvCxnSpPr>
        <xdr:cNvPr id="749" name="直線コネクタ 748"/>
        <xdr:cNvCxnSpPr/>
      </xdr:nvCxnSpPr>
      <xdr:spPr>
        <a:xfrm flipV="1">
          <a:off x="21323300" y="14508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50" name="楕円 749"/>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115824</xdr:rowOff>
    </xdr:to>
    <xdr:cxnSp macro="">
      <xdr:nvCxnSpPr>
        <xdr:cNvPr id="751" name="直線コネクタ 750"/>
        <xdr:cNvCxnSpPr/>
      </xdr:nvCxnSpPr>
      <xdr:spPr>
        <a:xfrm>
          <a:off x="20434300" y="14508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52" name="楕円 751"/>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115824</xdr:rowOff>
    </xdr:to>
    <xdr:cxnSp macro="">
      <xdr:nvCxnSpPr>
        <xdr:cNvPr id="753" name="直線コネクタ 752"/>
        <xdr:cNvCxnSpPr/>
      </xdr:nvCxnSpPr>
      <xdr:spPr>
        <a:xfrm flipV="1">
          <a:off x="19545300" y="14508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6"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57"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58"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59" name="n_3main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99" name="楕円 798"/>
        <xdr:cNvSpPr/>
      </xdr:nvSpPr>
      <xdr:spPr>
        <a:xfrm>
          <a:off x="16268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67327</xdr:rowOff>
    </xdr:from>
    <xdr:ext cx="405111" cy="259045"/>
    <xdr:sp macro="" textlink="">
      <xdr:nvSpPr>
        <xdr:cNvPr id="800" name="【庁舎】&#10;有形固定資産減価償却率該当値テキスト"/>
        <xdr:cNvSpPr txBox="1"/>
      </xdr:nvSpPr>
      <xdr:spPr>
        <a:xfrm>
          <a:off x="16357600"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33020</xdr:rowOff>
    </xdr:from>
    <xdr:to>
      <xdr:col>81</xdr:col>
      <xdr:colOff>101600</xdr:colOff>
      <xdr:row>102</xdr:row>
      <xdr:rowOff>134620</xdr:rowOff>
    </xdr:to>
    <xdr:sp macro="" textlink="">
      <xdr:nvSpPr>
        <xdr:cNvPr id="801" name="楕円 800"/>
        <xdr:cNvSpPr/>
      </xdr:nvSpPr>
      <xdr:spPr>
        <a:xfrm>
          <a:off x="15430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83820</xdr:rowOff>
    </xdr:from>
    <xdr:to>
      <xdr:col>85</xdr:col>
      <xdr:colOff>127000</xdr:colOff>
      <xdr:row>102</xdr:row>
      <xdr:rowOff>95250</xdr:rowOff>
    </xdr:to>
    <xdr:cxnSp macro="">
      <xdr:nvCxnSpPr>
        <xdr:cNvPr id="802" name="直線コネクタ 801"/>
        <xdr:cNvCxnSpPr/>
      </xdr:nvCxnSpPr>
      <xdr:spPr>
        <a:xfrm>
          <a:off x="15481300" y="17571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69214</xdr:rowOff>
    </xdr:from>
    <xdr:to>
      <xdr:col>76</xdr:col>
      <xdr:colOff>165100</xdr:colOff>
      <xdr:row>102</xdr:row>
      <xdr:rowOff>170814</xdr:rowOff>
    </xdr:to>
    <xdr:sp macro="" textlink="">
      <xdr:nvSpPr>
        <xdr:cNvPr id="803" name="楕円 802"/>
        <xdr:cNvSpPr/>
      </xdr:nvSpPr>
      <xdr:spPr>
        <a:xfrm>
          <a:off x="14541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83820</xdr:rowOff>
    </xdr:from>
    <xdr:to>
      <xdr:col>81</xdr:col>
      <xdr:colOff>50800</xdr:colOff>
      <xdr:row>102</xdr:row>
      <xdr:rowOff>120014</xdr:rowOff>
    </xdr:to>
    <xdr:cxnSp macro="">
      <xdr:nvCxnSpPr>
        <xdr:cNvPr id="804" name="直線コネクタ 803"/>
        <xdr:cNvCxnSpPr/>
      </xdr:nvCxnSpPr>
      <xdr:spPr>
        <a:xfrm flipV="1">
          <a:off x="14592300" y="175717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78739</xdr:rowOff>
    </xdr:from>
    <xdr:to>
      <xdr:col>72</xdr:col>
      <xdr:colOff>38100</xdr:colOff>
      <xdr:row>105</xdr:row>
      <xdr:rowOff>8889</xdr:rowOff>
    </xdr:to>
    <xdr:sp macro="" textlink="">
      <xdr:nvSpPr>
        <xdr:cNvPr id="805" name="楕円 804"/>
        <xdr:cNvSpPr/>
      </xdr:nvSpPr>
      <xdr:spPr>
        <a:xfrm>
          <a:off x="1365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120014</xdr:rowOff>
    </xdr:from>
    <xdr:to>
      <xdr:col>76</xdr:col>
      <xdr:colOff>114300</xdr:colOff>
      <xdr:row>104</xdr:row>
      <xdr:rowOff>129539</xdr:rowOff>
    </xdr:to>
    <xdr:cxnSp macro="">
      <xdr:nvCxnSpPr>
        <xdr:cNvPr id="806" name="直線コネクタ 805"/>
        <xdr:cNvCxnSpPr/>
      </xdr:nvCxnSpPr>
      <xdr:spPr>
        <a:xfrm flipV="1">
          <a:off x="13703300" y="17607914"/>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807"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808"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09" name="n_3aveValue【庁舎】&#10;有形固定資産減価償却率"/>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151147</xdr:rowOff>
    </xdr:from>
    <xdr:ext cx="405111" cy="259045"/>
    <xdr:sp macro="" textlink="">
      <xdr:nvSpPr>
        <xdr:cNvPr id="810" name="n_1mainValue【庁舎】&#10;有形固定資産減価償却率"/>
        <xdr:cNvSpPr txBox="1"/>
      </xdr:nvSpPr>
      <xdr:spPr>
        <a:xfrm>
          <a:off x="152660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15891</xdr:rowOff>
    </xdr:from>
    <xdr:ext cx="405111" cy="259045"/>
    <xdr:sp macro="" textlink="">
      <xdr:nvSpPr>
        <xdr:cNvPr id="811" name="n_2mainValue【庁舎】&#10;有形固定資産減価償却率"/>
        <xdr:cNvSpPr txBox="1"/>
      </xdr:nvSpPr>
      <xdr:spPr>
        <a:xfrm>
          <a:off x="14389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25416</xdr:rowOff>
    </xdr:from>
    <xdr:ext cx="405111" cy="259045"/>
    <xdr:sp macro="" textlink="">
      <xdr:nvSpPr>
        <xdr:cNvPr id="812" name="n_3mainValue【庁舎】&#10;有形固定資産減価償却率"/>
        <xdr:cNvSpPr txBox="1"/>
      </xdr:nvSpPr>
      <xdr:spPr>
        <a:xfrm>
          <a:off x="13500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41"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51" name="楕円 850"/>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852" name="【庁舎】&#10;一人当たり面積該当値テキスト"/>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853" name="楕円 852"/>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83820</xdr:rowOff>
    </xdr:to>
    <xdr:cxnSp macro="">
      <xdr:nvCxnSpPr>
        <xdr:cNvPr id="854" name="直線コネクタ 853"/>
        <xdr:cNvCxnSpPr/>
      </xdr:nvCxnSpPr>
      <xdr:spPr>
        <a:xfrm>
          <a:off x="21323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33020</xdr:rowOff>
    </xdr:from>
    <xdr:to>
      <xdr:col>107</xdr:col>
      <xdr:colOff>101600</xdr:colOff>
      <xdr:row>106</xdr:row>
      <xdr:rowOff>134620</xdr:rowOff>
    </xdr:to>
    <xdr:sp macro="" textlink="">
      <xdr:nvSpPr>
        <xdr:cNvPr id="855" name="楕円 854"/>
        <xdr:cNvSpPr/>
      </xdr:nvSpPr>
      <xdr:spPr>
        <a:xfrm>
          <a:off x="20383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83820</xdr:rowOff>
    </xdr:from>
    <xdr:to>
      <xdr:col>111</xdr:col>
      <xdr:colOff>177800</xdr:colOff>
      <xdr:row>106</xdr:row>
      <xdr:rowOff>83820</xdr:rowOff>
    </xdr:to>
    <xdr:cxnSp macro="">
      <xdr:nvCxnSpPr>
        <xdr:cNvPr id="856" name="直線コネクタ 855"/>
        <xdr:cNvCxnSpPr/>
      </xdr:nvCxnSpPr>
      <xdr:spPr>
        <a:xfrm>
          <a:off x="20434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33020</xdr:rowOff>
    </xdr:from>
    <xdr:to>
      <xdr:col>102</xdr:col>
      <xdr:colOff>165100</xdr:colOff>
      <xdr:row>106</xdr:row>
      <xdr:rowOff>134620</xdr:rowOff>
    </xdr:to>
    <xdr:sp macro="" textlink="">
      <xdr:nvSpPr>
        <xdr:cNvPr id="857" name="楕円 856"/>
        <xdr:cNvSpPr/>
      </xdr:nvSpPr>
      <xdr:spPr>
        <a:xfrm>
          <a:off x="19494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83820</xdr:rowOff>
    </xdr:from>
    <xdr:to>
      <xdr:col>107</xdr:col>
      <xdr:colOff>50800</xdr:colOff>
      <xdr:row>106</xdr:row>
      <xdr:rowOff>83820</xdr:rowOff>
    </xdr:to>
    <xdr:cxnSp macro="">
      <xdr:nvCxnSpPr>
        <xdr:cNvPr id="858" name="直線コネクタ 857"/>
        <xdr:cNvCxnSpPr/>
      </xdr:nvCxnSpPr>
      <xdr:spPr>
        <a:xfrm>
          <a:off x="19545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59"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60"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61"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125747</xdr:rowOff>
    </xdr:from>
    <xdr:ext cx="469744" cy="259045"/>
    <xdr:sp macro="" textlink="">
      <xdr:nvSpPr>
        <xdr:cNvPr id="862" name="n_1mainValue【庁舎】&#10;一人当たり面積"/>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125747</xdr:rowOff>
    </xdr:from>
    <xdr:ext cx="469744" cy="259045"/>
    <xdr:sp macro="" textlink="">
      <xdr:nvSpPr>
        <xdr:cNvPr id="863" name="n_2mainValue【庁舎】&#10;一人当たり面積"/>
        <xdr:cNvSpPr txBox="1"/>
      </xdr:nvSpPr>
      <xdr:spPr>
        <a:xfrm>
          <a:off x="20199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125747</xdr:rowOff>
    </xdr:from>
    <xdr:ext cx="469744" cy="259045"/>
    <xdr:sp macro="" textlink="">
      <xdr:nvSpPr>
        <xdr:cNvPr id="864" name="n_3mainValue【庁舎】&#10;一人当たり面積"/>
        <xdr:cNvSpPr txBox="1"/>
      </xdr:nvSpPr>
      <xdr:spPr>
        <a:xfrm>
          <a:off x="19310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福祉施設において類似団体内平均値を下回った。主な要因として</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年度に児童発達支援センターの建設工事を行ったこと</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考えられる。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その他の施設については概ね</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類似団体内平均値と比較して高くなっている。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代に建設された施設が多く、耐用年数に近づきつつあるためと考えられる。一人当たり面積については、「図書館」が類似団体内平均値を上回っているものの、その他の施設では類似団体内平均値を下回る結果となっている。今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月に策定した公共施設マネジメント推進計画に基づき、公共施設の老朽化に対応していく。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402,579
398,205
65.12
135,599,050
133,292,431
1,580,297
78,336,693
104,182,347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財政力指数は、前年度から横ばいとなっており、類似団体内平均値を</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今後も人口減少や少子高齢化の進展により、市税収入の増加は見込めない状況であるが、社会保障費などの増加が予測されることから、（仮称）行財政改革プラン</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に掲げた自主財源の確保や受益者負担の適正化、事務事業等の見直し・最適化などに取り組むことで一定水準を維持できるよう努めていく。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89605</xdr:rowOff>
    </xdr:to>
    <xdr:cxnSp macro="">
      <xdr:nvCxnSpPr>
        <xdr:cNvPr id="72" name="直線コネクタ 71"/>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103011</xdr:rowOff>
    </xdr:to>
    <xdr:cxnSp macro="">
      <xdr:nvCxnSpPr>
        <xdr:cNvPr id="78" name="直線コネクタ 77"/>
        <xdr:cNvCxnSpPr/>
      </xdr:nvCxnSpPr>
      <xdr:spPr>
        <a:xfrm>
          <a:off x="1447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000000"/>
              </a:solidFill>
              <a:effectLst/>
              <a:latin typeface="+mn-lt"/>
              <a:ea typeface="+mn-ea"/>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経常収支比率は、前年度比で</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ポイント増となった。要因としては、歳入で市税や普通交付税、臨時財政対策債が増となったことにより経常一般財源等の総額が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3,500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万円の増となったものの、歳出で物件費や扶助費、繰出金が増となったことにより経常一般財源等の総額が前年度比</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3,500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万円の増となったことによるものである。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今後については、歳入で経常一般財源の増加は見込めず、歳出でも扶助費などの伸びが継続する見込みであることから、（仮称）行財政改革プラン</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に掲げた自主財源の確保や受益者負担の適正化、事務事業等の見直し・最適化などに取り組むことで一定水準を維持できるよう努めていく。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endParaRPr lang="ja-JP" altLang="ja-JP" sz="1400">
            <a:solidFill>
              <a:srgbClr val="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114046</xdr:rowOff>
    </xdr:to>
    <xdr:cxnSp macro="">
      <xdr:nvCxnSpPr>
        <xdr:cNvPr id="130" name="直線コネクタ 129"/>
        <xdr:cNvCxnSpPr/>
      </xdr:nvCxnSpPr>
      <xdr:spPr>
        <a:xfrm>
          <a:off x="4114800" y="1125347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128524</xdr:rowOff>
    </xdr:to>
    <xdr:cxnSp macro="">
      <xdr:nvCxnSpPr>
        <xdr:cNvPr id="133" name="直線コネクタ 132"/>
        <xdr:cNvCxnSpPr/>
      </xdr:nvCxnSpPr>
      <xdr:spPr>
        <a:xfrm flipV="1">
          <a:off x="3225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65</xdr:row>
      <xdr:rowOff>128524</xdr:rowOff>
    </xdr:to>
    <xdr:cxnSp macro="">
      <xdr:nvCxnSpPr>
        <xdr:cNvPr id="136" name="直線コネクタ 135"/>
        <xdr:cNvCxnSpPr/>
      </xdr:nvCxnSpPr>
      <xdr:spPr>
        <a:xfrm>
          <a:off x="2336800" y="1103147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58674</xdr:rowOff>
    </xdr:to>
    <xdr:cxnSp macro="">
      <xdr:nvCxnSpPr>
        <xdr:cNvPr id="139" name="直線コネクタ 138"/>
        <xdr:cNvCxnSpPr/>
      </xdr:nvCxnSpPr>
      <xdr:spPr>
        <a:xfrm>
          <a:off x="1447800" y="109011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49" name="楕円 148"/>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0"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1" name="楕円 150"/>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2" name="テキスト ボックス 151"/>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3" name="楕円 152"/>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4" name="テキスト ボックス 153"/>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7" name="楕円 156"/>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58" name="テキスト ボックス 157"/>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[89,043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人口１人当たり人件費・物件費等決算額</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人件費は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公共施設の指定管理拡大や災害関連経費への財政負担に伴う供与減額措置などにより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となったが、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指定管理料や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災害復旧関連事業費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等の増により物件費が増加したことにより、前年度比</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2,807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円増となった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。しかし、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は下回る結果となっている。これは職員定数基本方針に基づく取り組みを実施していることや、消防業務を一部事務組合において執行しているため、その決算額を補助費等に計上していることなどが挙げられ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今後についても職員定数基本方針に基づく総人件費の適正化や（仮称）行財政改革プラン</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に掲げた事務事業等の見直し・最適化などに取り組んでいく。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34209</xdr:rowOff>
    </xdr:from>
    <xdr:to>
      <xdr:col>23</xdr:col>
      <xdr:colOff>133350</xdr:colOff>
      <xdr:row>80</xdr:row>
      <xdr:rowOff>71837</xdr:rowOff>
    </xdr:to>
    <xdr:cxnSp macro="">
      <xdr:nvCxnSpPr>
        <xdr:cNvPr id="193" name="直線コネクタ 192"/>
        <xdr:cNvCxnSpPr/>
      </xdr:nvCxnSpPr>
      <xdr:spPr>
        <a:xfrm>
          <a:off x="4114800" y="13750209"/>
          <a:ext cx="838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7733</xdr:rowOff>
    </xdr:from>
    <xdr:to>
      <xdr:col>19</xdr:col>
      <xdr:colOff>133350</xdr:colOff>
      <xdr:row>80</xdr:row>
      <xdr:rowOff>34209</xdr:rowOff>
    </xdr:to>
    <xdr:cxnSp macro="">
      <xdr:nvCxnSpPr>
        <xdr:cNvPr id="196" name="直線コネクタ 195"/>
        <xdr:cNvCxnSpPr/>
      </xdr:nvCxnSpPr>
      <xdr:spPr>
        <a:xfrm>
          <a:off x="3225800" y="13723733"/>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7733</xdr:rowOff>
    </xdr:from>
    <xdr:to>
      <xdr:col>15</xdr:col>
      <xdr:colOff>82550</xdr:colOff>
      <xdr:row>80</xdr:row>
      <xdr:rowOff>31152</xdr:rowOff>
    </xdr:to>
    <xdr:cxnSp macro="">
      <xdr:nvCxnSpPr>
        <xdr:cNvPr id="199" name="直線コネクタ 198"/>
        <xdr:cNvCxnSpPr/>
      </xdr:nvCxnSpPr>
      <xdr:spPr>
        <a:xfrm flipV="1">
          <a:off x="2336800" y="13723733"/>
          <a:ext cx="8890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147544</xdr:rowOff>
    </xdr:from>
    <xdr:to>
      <xdr:col>11</xdr:col>
      <xdr:colOff>31750</xdr:colOff>
      <xdr:row>80</xdr:row>
      <xdr:rowOff>31152</xdr:rowOff>
    </xdr:to>
    <xdr:cxnSp macro="">
      <xdr:nvCxnSpPr>
        <xdr:cNvPr id="202" name="直線コネクタ 201"/>
        <xdr:cNvCxnSpPr/>
      </xdr:nvCxnSpPr>
      <xdr:spPr>
        <a:xfrm>
          <a:off x="1447800" y="13692094"/>
          <a:ext cx="889000" cy="5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21037</xdr:rowOff>
    </xdr:from>
    <xdr:to>
      <xdr:col>23</xdr:col>
      <xdr:colOff>184150</xdr:colOff>
      <xdr:row>80</xdr:row>
      <xdr:rowOff>122637</xdr:rowOff>
    </xdr:to>
    <xdr:sp macro="" textlink="">
      <xdr:nvSpPr>
        <xdr:cNvPr id="212" name="楕円 211"/>
        <xdr:cNvSpPr/>
      </xdr:nvSpPr>
      <xdr:spPr>
        <a:xfrm>
          <a:off x="4902200" y="137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113764</xdr:rowOff>
    </xdr:from>
    <xdr:ext cx="762000" cy="259045"/>
    <xdr:sp macro="" textlink="">
      <xdr:nvSpPr>
        <xdr:cNvPr id="213" name="人件費・物件費等の状況該当値テキスト"/>
        <xdr:cNvSpPr txBox="1"/>
      </xdr:nvSpPr>
      <xdr:spPr>
        <a:xfrm>
          <a:off x="5041900" y="1365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154859</xdr:rowOff>
    </xdr:from>
    <xdr:to>
      <xdr:col>19</xdr:col>
      <xdr:colOff>184150</xdr:colOff>
      <xdr:row>80</xdr:row>
      <xdr:rowOff>85009</xdr:rowOff>
    </xdr:to>
    <xdr:sp macro="" textlink="">
      <xdr:nvSpPr>
        <xdr:cNvPr id="214" name="楕円 213"/>
        <xdr:cNvSpPr/>
      </xdr:nvSpPr>
      <xdr:spPr>
        <a:xfrm>
          <a:off x="4064000" y="136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95186</xdr:rowOff>
    </xdr:from>
    <xdr:ext cx="736600" cy="259045"/>
    <xdr:sp macro="" textlink="">
      <xdr:nvSpPr>
        <xdr:cNvPr id="215" name="テキスト ボックス 214"/>
        <xdr:cNvSpPr txBox="1"/>
      </xdr:nvSpPr>
      <xdr:spPr>
        <a:xfrm>
          <a:off x="3733800" y="1346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128383</xdr:rowOff>
    </xdr:from>
    <xdr:to>
      <xdr:col>15</xdr:col>
      <xdr:colOff>133350</xdr:colOff>
      <xdr:row>80</xdr:row>
      <xdr:rowOff>58533</xdr:rowOff>
    </xdr:to>
    <xdr:sp macro="" textlink="">
      <xdr:nvSpPr>
        <xdr:cNvPr id="216" name="楕円 215"/>
        <xdr:cNvSpPr/>
      </xdr:nvSpPr>
      <xdr:spPr>
        <a:xfrm>
          <a:off x="3175000" y="136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68710</xdr:rowOff>
    </xdr:from>
    <xdr:ext cx="762000" cy="259045"/>
    <xdr:sp macro="" textlink="">
      <xdr:nvSpPr>
        <xdr:cNvPr id="217" name="テキスト ボックス 216"/>
        <xdr:cNvSpPr txBox="1"/>
      </xdr:nvSpPr>
      <xdr:spPr>
        <a:xfrm>
          <a:off x="2844800" y="1344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151802</xdr:rowOff>
    </xdr:from>
    <xdr:to>
      <xdr:col>11</xdr:col>
      <xdr:colOff>82550</xdr:colOff>
      <xdr:row>80</xdr:row>
      <xdr:rowOff>81952</xdr:rowOff>
    </xdr:to>
    <xdr:sp macro="" textlink="">
      <xdr:nvSpPr>
        <xdr:cNvPr id="218" name="楕円 217"/>
        <xdr:cNvSpPr/>
      </xdr:nvSpPr>
      <xdr:spPr>
        <a:xfrm>
          <a:off x="2286000" y="136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92129</xdr:rowOff>
    </xdr:from>
    <xdr:ext cx="762000" cy="259045"/>
    <xdr:sp macro="" textlink="">
      <xdr:nvSpPr>
        <xdr:cNvPr id="219" name="テキスト ボックス 218"/>
        <xdr:cNvSpPr txBox="1"/>
      </xdr:nvSpPr>
      <xdr:spPr>
        <a:xfrm>
          <a:off x="1955800" y="1346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96744</xdr:rowOff>
    </xdr:from>
    <xdr:to>
      <xdr:col>7</xdr:col>
      <xdr:colOff>31750</xdr:colOff>
      <xdr:row>80</xdr:row>
      <xdr:rowOff>26894</xdr:rowOff>
    </xdr:to>
    <xdr:sp macro="" textlink="">
      <xdr:nvSpPr>
        <xdr:cNvPr id="220" name="楕円 219"/>
        <xdr:cNvSpPr/>
      </xdr:nvSpPr>
      <xdr:spPr>
        <a:xfrm>
          <a:off x="1397000" y="136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37071</xdr:rowOff>
    </xdr:from>
    <xdr:ext cx="762000" cy="259045"/>
    <xdr:sp macro="" textlink="">
      <xdr:nvSpPr>
        <xdr:cNvPr id="221" name="テキスト ボックス 220"/>
        <xdr:cNvSpPr txBox="1"/>
      </xdr:nvSpPr>
      <xdr:spPr>
        <a:xfrm>
          <a:off x="1066800" y="1341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ラスパイレス指数は、前年度比で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ポイントの減となっている。主な要因としては、平成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年１月から平成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年４月まで給与減額措置を実施したことなどによるものである。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給与水準については、今後も引き続き、国や他の自治体及び民間事業所等との均衡を図り、適正化に努めていく。</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83</xdr:row>
      <xdr:rowOff>133350</xdr:rowOff>
    </xdr:to>
    <xdr:cxnSp macro="">
      <xdr:nvCxnSpPr>
        <xdr:cNvPr id="255" name="直線コネクタ 254"/>
        <xdr:cNvCxnSpPr/>
      </xdr:nvCxnSpPr>
      <xdr:spPr>
        <a:xfrm flipV="1">
          <a:off x="16179800" y="138811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42334</xdr:rowOff>
    </xdr:to>
    <xdr:cxnSp macro="">
      <xdr:nvCxnSpPr>
        <xdr:cNvPr id="258" name="直線コネクタ 257"/>
        <xdr:cNvCxnSpPr/>
      </xdr:nvCxnSpPr>
      <xdr:spPr>
        <a:xfrm flipV="1">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122766</xdr:rowOff>
    </xdr:to>
    <xdr:cxnSp macro="">
      <xdr:nvCxnSpPr>
        <xdr:cNvPr id="261" name="直線コネクタ 260"/>
        <xdr:cNvCxnSpPr/>
      </xdr:nvCxnSpPr>
      <xdr:spPr>
        <a:xfrm flipV="1">
          <a:off x="14401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11641</xdr:rowOff>
    </xdr:to>
    <xdr:cxnSp macro="">
      <xdr:nvCxnSpPr>
        <xdr:cNvPr id="264" name="直線コネクタ 263"/>
        <xdr:cNvCxnSpPr/>
      </xdr:nvCxnSpPr>
      <xdr:spPr>
        <a:xfrm flipV="1">
          <a:off x="13512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4" name="楕円 273"/>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5"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8" name="楕円 277"/>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9" name="テキスト ボックス 278"/>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2" name="楕円 281"/>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3" name="テキスト ボックス 282"/>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職員数については、</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指定管理者制度の導入等により、前年度比</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人減となった。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今後も枚方市職員定数基本方針に基づき、職員数と総人件費の適正化を図っていく。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118473</xdr:rowOff>
    </xdr:from>
    <xdr:to>
      <xdr:col>81</xdr:col>
      <xdr:colOff>44450</xdr:colOff>
      <xdr:row>60</xdr:row>
      <xdr:rowOff>135709</xdr:rowOff>
    </xdr:to>
    <xdr:cxnSp macro="">
      <xdr:nvCxnSpPr>
        <xdr:cNvPr id="320" name="直線コネクタ 319"/>
        <xdr:cNvCxnSpPr/>
      </xdr:nvCxnSpPr>
      <xdr:spPr>
        <a:xfrm>
          <a:off x="16179800" y="1040547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132262</xdr:rowOff>
    </xdr:to>
    <xdr:cxnSp macro="">
      <xdr:nvCxnSpPr>
        <xdr:cNvPr id="323" name="直線コネクタ 322"/>
        <xdr:cNvCxnSpPr/>
      </xdr:nvCxnSpPr>
      <xdr:spPr>
        <a:xfrm flipV="1">
          <a:off x="15290800" y="104054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132262</xdr:rowOff>
    </xdr:to>
    <xdr:cxnSp macro="">
      <xdr:nvCxnSpPr>
        <xdr:cNvPr id="326" name="直線コネクタ 325"/>
        <xdr:cNvCxnSpPr/>
      </xdr:nvCxnSpPr>
      <xdr:spPr>
        <a:xfrm>
          <a:off x="14401800" y="1037444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87449</xdr:rowOff>
    </xdr:from>
    <xdr:to>
      <xdr:col>68</xdr:col>
      <xdr:colOff>152400</xdr:colOff>
      <xdr:row>60</xdr:row>
      <xdr:rowOff>87449</xdr:rowOff>
    </xdr:to>
    <xdr:cxnSp macro="">
      <xdr:nvCxnSpPr>
        <xdr:cNvPr id="329" name="直線コネクタ 328"/>
        <xdr:cNvCxnSpPr/>
      </xdr:nvCxnSpPr>
      <xdr:spPr>
        <a:xfrm>
          <a:off x="13512800" y="1037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84909</xdr:rowOff>
    </xdr:from>
    <xdr:to>
      <xdr:col>81</xdr:col>
      <xdr:colOff>95250</xdr:colOff>
      <xdr:row>61</xdr:row>
      <xdr:rowOff>15059</xdr:rowOff>
    </xdr:to>
    <xdr:sp macro="" textlink="">
      <xdr:nvSpPr>
        <xdr:cNvPr id="339" name="楕円 338"/>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101436</xdr:rowOff>
    </xdr:from>
    <xdr:ext cx="762000" cy="259045"/>
    <xdr:sp macro="" textlink="">
      <xdr:nvSpPr>
        <xdr:cNvPr id="340" name="定員管理の状況該当値テキスト"/>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67673</xdr:rowOff>
    </xdr:from>
    <xdr:to>
      <xdr:col>77</xdr:col>
      <xdr:colOff>95250</xdr:colOff>
      <xdr:row>60</xdr:row>
      <xdr:rowOff>169273</xdr:rowOff>
    </xdr:to>
    <xdr:sp macro="" textlink="">
      <xdr:nvSpPr>
        <xdr:cNvPr id="341" name="楕円 340"/>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8000</xdr:rowOff>
    </xdr:from>
    <xdr:ext cx="736600" cy="259045"/>
    <xdr:sp macro="" textlink="">
      <xdr:nvSpPr>
        <xdr:cNvPr id="342" name="テキスト ボックス 341"/>
        <xdr:cNvSpPr txBox="1"/>
      </xdr:nvSpPr>
      <xdr:spPr>
        <a:xfrm>
          <a:off x="15798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3" name="楕円 342"/>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44" name="テキスト ボックス 343"/>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45" name="楕円 344"/>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46" name="テキスト ボックス 345"/>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36649</xdr:rowOff>
    </xdr:from>
    <xdr:to>
      <xdr:col>64</xdr:col>
      <xdr:colOff>152400</xdr:colOff>
      <xdr:row>60</xdr:row>
      <xdr:rowOff>138249</xdr:rowOff>
    </xdr:to>
    <xdr:sp macro="" textlink="">
      <xdr:nvSpPr>
        <xdr:cNvPr id="347" name="楕円 346"/>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148426</xdr:rowOff>
    </xdr:from>
    <xdr:ext cx="762000" cy="259045"/>
    <xdr:sp macro="" textlink="">
      <xdr:nvSpPr>
        <xdr:cNvPr id="348" name="テキスト ボックス 347"/>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0.5%]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実質公債費比率は、類似団体内平均値との比較においては前年度に引き続き下回り、前年度から</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単年度の実質公債費比率は、分母</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分子</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ともに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こと</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により、前年度と比較し約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増となっている。分子の増の要因としては、繰上償還額の増加等により元利償還金は減となったものの、下水道事業会計等に対する繰出金の増加に伴い公営企業地方債償還充当分が増となったこと等による。分母の増の要因としては、普通交付税と臨時財政対策債発行可能額の増加により標準財政規模が増となったことによ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引き続き、計画的な普通建設事業に取り組むことで公債費の抑制に努めていく</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40640</xdr:rowOff>
    </xdr:from>
    <xdr:to>
      <xdr:col>81</xdr:col>
      <xdr:colOff>44450</xdr:colOff>
      <xdr:row>36</xdr:row>
      <xdr:rowOff>59944</xdr:rowOff>
    </xdr:to>
    <xdr:cxnSp macro="">
      <xdr:nvCxnSpPr>
        <xdr:cNvPr id="380" name="直線コネクタ 379"/>
        <xdr:cNvCxnSpPr/>
      </xdr:nvCxnSpPr>
      <xdr:spPr>
        <a:xfrm flipV="1">
          <a:off x="16179800" y="62128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59944</xdr:rowOff>
    </xdr:from>
    <xdr:to>
      <xdr:col>77</xdr:col>
      <xdr:colOff>44450</xdr:colOff>
      <xdr:row>36</xdr:row>
      <xdr:rowOff>79248</xdr:rowOff>
    </xdr:to>
    <xdr:cxnSp macro="">
      <xdr:nvCxnSpPr>
        <xdr:cNvPr id="383" name="直線コネクタ 382"/>
        <xdr:cNvCxnSpPr/>
      </xdr:nvCxnSpPr>
      <xdr:spPr>
        <a:xfrm flipV="1">
          <a:off x="15290800" y="62321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79248</xdr:rowOff>
    </xdr:from>
    <xdr:to>
      <xdr:col>72</xdr:col>
      <xdr:colOff>203200</xdr:colOff>
      <xdr:row>36</xdr:row>
      <xdr:rowOff>127508</xdr:rowOff>
    </xdr:to>
    <xdr:cxnSp macro="">
      <xdr:nvCxnSpPr>
        <xdr:cNvPr id="386" name="直線コネクタ 385"/>
        <xdr:cNvCxnSpPr/>
      </xdr:nvCxnSpPr>
      <xdr:spPr>
        <a:xfrm flipV="1">
          <a:off x="14401800" y="62514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127508</xdr:rowOff>
    </xdr:from>
    <xdr:to>
      <xdr:col>68</xdr:col>
      <xdr:colOff>152400</xdr:colOff>
      <xdr:row>36</xdr:row>
      <xdr:rowOff>166116</xdr:rowOff>
    </xdr:to>
    <xdr:cxnSp macro="">
      <xdr:nvCxnSpPr>
        <xdr:cNvPr id="389" name="直線コネクタ 388"/>
        <xdr:cNvCxnSpPr/>
      </xdr:nvCxnSpPr>
      <xdr:spPr>
        <a:xfrm flipV="1">
          <a:off x="13512800" y="62997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161290</xdr:rowOff>
    </xdr:from>
    <xdr:to>
      <xdr:col>81</xdr:col>
      <xdr:colOff>95250</xdr:colOff>
      <xdr:row>36</xdr:row>
      <xdr:rowOff>91440</xdr:rowOff>
    </xdr:to>
    <xdr:sp macro="" textlink="">
      <xdr:nvSpPr>
        <xdr:cNvPr id="399" name="楕円 398"/>
        <xdr:cNvSpPr/>
      </xdr:nvSpPr>
      <xdr:spPr>
        <a:xfrm>
          <a:off x="169672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82567</xdr:rowOff>
    </xdr:from>
    <xdr:ext cx="762000" cy="259045"/>
    <xdr:sp macro="" textlink="">
      <xdr:nvSpPr>
        <xdr:cNvPr id="400" name="公債費負担の状況該当値テキスト"/>
        <xdr:cNvSpPr txBox="1"/>
      </xdr:nvSpPr>
      <xdr:spPr>
        <a:xfrm>
          <a:off x="17106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9144</xdr:rowOff>
    </xdr:from>
    <xdr:to>
      <xdr:col>77</xdr:col>
      <xdr:colOff>95250</xdr:colOff>
      <xdr:row>36</xdr:row>
      <xdr:rowOff>110744</xdr:rowOff>
    </xdr:to>
    <xdr:sp macro="" textlink="">
      <xdr:nvSpPr>
        <xdr:cNvPr id="401" name="楕円 400"/>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120921</xdr:rowOff>
    </xdr:from>
    <xdr:ext cx="736600" cy="259045"/>
    <xdr:sp macro="" textlink="">
      <xdr:nvSpPr>
        <xdr:cNvPr id="402" name="テキスト ボックス 401"/>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28448</xdr:rowOff>
    </xdr:from>
    <xdr:to>
      <xdr:col>73</xdr:col>
      <xdr:colOff>44450</xdr:colOff>
      <xdr:row>36</xdr:row>
      <xdr:rowOff>130048</xdr:rowOff>
    </xdr:to>
    <xdr:sp macro="" textlink="">
      <xdr:nvSpPr>
        <xdr:cNvPr id="403" name="楕円 402"/>
        <xdr:cNvSpPr/>
      </xdr:nvSpPr>
      <xdr:spPr>
        <a:xfrm>
          <a:off x="15240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140225</xdr:rowOff>
    </xdr:from>
    <xdr:ext cx="762000" cy="259045"/>
    <xdr:sp macro="" textlink="">
      <xdr:nvSpPr>
        <xdr:cNvPr id="404" name="テキスト ボックス 403"/>
        <xdr:cNvSpPr txBox="1"/>
      </xdr:nvSpPr>
      <xdr:spPr>
        <a:xfrm>
          <a:off x="14909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76708</xdr:rowOff>
    </xdr:from>
    <xdr:to>
      <xdr:col>68</xdr:col>
      <xdr:colOff>203200</xdr:colOff>
      <xdr:row>37</xdr:row>
      <xdr:rowOff>6858</xdr:rowOff>
    </xdr:to>
    <xdr:sp macro="" textlink="">
      <xdr:nvSpPr>
        <xdr:cNvPr id="405" name="楕円 404"/>
        <xdr:cNvSpPr/>
      </xdr:nvSpPr>
      <xdr:spPr>
        <a:xfrm>
          <a:off x="14351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17035</xdr:rowOff>
    </xdr:from>
    <xdr:ext cx="762000" cy="259045"/>
    <xdr:sp macro="" textlink="">
      <xdr:nvSpPr>
        <xdr:cNvPr id="406" name="テキスト ボックス 405"/>
        <xdr:cNvSpPr txBox="1"/>
      </xdr:nvSpPr>
      <xdr:spPr>
        <a:xfrm>
          <a:off x="14020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115316</xdr:rowOff>
    </xdr:from>
    <xdr:to>
      <xdr:col>64</xdr:col>
      <xdr:colOff>152400</xdr:colOff>
      <xdr:row>37</xdr:row>
      <xdr:rowOff>45466</xdr:rowOff>
    </xdr:to>
    <xdr:sp macro="" textlink="">
      <xdr:nvSpPr>
        <xdr:cNvPr id="407" name="楕円 406"/>
        <xdr:cNvSpPr/>
      </xdr:nvSpPr>
      <xdr:spPr>
        <a:xfrm>
          <a:off x="13462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55643</xdr:rowOff>
    </xdr:from>
    <xdr:ext cx="762000" cy="259045"/>
    <xdr:sp macro="" textlink="">
      <xdr:nvSpPr>
        <xdr:cNvPr id="408" name="テキスト ボックス 407"/>
        <xdr:cNvSpPr txBox="1"/>
      </xdr:nvSpPr>
      <xdr:spPr>
        <a:xfrm>
          <a:off x="13131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将来負担額は、子ども発達支援センターに係る市債や臨時財政対策債の増などにより</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地方債の現在高が増加したものの、下水道事業会計等における企業債残高の減に伴う公営企業債等繰入見込額の減、御殿山小倉線用地や中振交野線用地の買戻し等に伴う債務負担行為に基づく支出予定額の減により、前年度から減少している。</a:t>
          </a:r>
          <a:r>
            <a:rPr lang="ja-JP" altLang="ja-JP" sz="1050">
              <a:solidFill>
                <a:srgbClr val="000000"/>
              </a:solidFill>
              <a:effectLst/>
              <a:latin typeface="ＭＳ ゴシック" panose="020B0609070205080204" pitchFamily="49" charset="-128"/>
              <a:ea typeface="ＭＳ ゴシック" panose="020B0609070205080204" pitchFamily="49" charset="-128"/>
              <a:cs typeface="+mn-cs"/>
            </a:rPr>
            <a:t>また、</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充当可能財源等は、都市計画事業に係る地方債現在高が経年の償還で減となったことにより充当可能特定歳入が減少したものの、充当可能基金等の増により、前年度から増加している。そのため、将来負担比率は前年度比</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3.6</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ポイント減となった。なお、将来負担比率の算定では、充当可能財源等が将来負担額を上回り「－」となっている。引き続き、地方債残高をはじめとする将来負担額の抑制に努めていく。</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2"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3" name="フローチャート: 判断 442"/>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6" name="フローチャート: 判断 445"/>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7" name="テキスト ボックス 446"/>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48" name="フローチャート: 判断 447"/>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49" name="テキスト ボックス 448"/>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0" name="フローチャート: 判断 449"/>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1" name="テキスト ボックス 450"/>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402,579
398,205
65.12
135,599,050
133,292,431
1,580,297
78,336,693
104,182,347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経常収支比率における人件費の割合は、類似団体の平均と同ポイントであり、前年度からは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減となっている。これは、給与等の減により人件費総額が減となったことに加え、市税や地方交付税、臨時財政対策債など経常一般財源等も増加したことによって、割合が減少したものである。今後も職員定数基本方針に基づく総人件費の適正化に努め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8890</xdr:rowOff>
    </xdr:to>
    <xdr:cxnSp macro="">
      <xdr:nvCxnSpPr>
        <xdr:cNvPr id="66" name="直線コネクタ 65"/>
        <xdr:cNvCxnSpPr/>
      </xdr:nvCxnSpPr>
      <xdr:spPr>
        <a:xfrm flipV="1">
          <a:off x="3987800" y="630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54610</xdr:rowOff>
    </xdr:to>
    <xdr:cxnSp macro="">
      <xdr:nvCxnSpPr>
        <xdr:cNvPr id="69" name="直線コネクタ 68"/>
        <xdr:cNvCxnSpPr/>
      </xdr:nvCxnSpPr>
      <xdr:spPr>
        <a:xfrm flipV="1">
          <a:off x="3098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54610</xdr:rowOff>
    </xdr:to>
    <xdr:cxnSp macro="">
      <xdr:nvCxnSpPr>
        <xdr:cNvPr id="72" name="直線コネクタ 71"/>
        <xdr:cNvCxnSpPr/>
      </xdr:nvCxnSpPr>
      <xdr:spPr>
        <a:xfrm>
          <a:off x="2209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165100</xdr:rowOff>
    </xdr:to>
    <xdr:cxnSp macro="">
      <xdr:nvCxnSpPr>
        <xdr:cNvPr id="75" name="直線コネクタ 74"/>
        <xdr:cNvCxnSpPr/>
      </xdr:nvCxnSpPr>
      <xdr:spPr>
        <a:xfrm>
          <a:off x="1320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経常収支比率における物件費の割合は、類似団体の平均を下回っているが、前年度からは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ポイントの増となっている。これは、平成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年度より新たに実施している生涯学習センター・図書館６複合施設の指定管理料や、第一学校給食共同調理上運営経費の増によるものである。今後も引き続き、経常的経費の抑制に努めていく。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6350</xdr:rowOff>
    </xdr:from>
    <xdr:to>
      <xdr:col>82</xdr:col>
      <xdr:colOff>107950</xdr:colOff>
      <xdr:row>14</xdr:row>
      <xdr:rowOff>50800</xdr:rowOff>
    </xdr:to>
    <xdr:cxnSp macro="">
      <xdr:nvCxnSpPr>
        <xdr:cNvPr id="127" name="直線コネクタ 126"/>
        <xdr:cNvCxnSpPr/>
      </xdr:nvCxnSpPr>
      <xdr:spPr>
        <a:xfrm>
          <a:off x="15671800" y="2235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13</xdr:row>
      <xdr:rowOff>6350</xdr:rowOff>
    </xdr:to>
    <xdr:cxnSp macro="">
      <xdr:nvCxnSpPr>
        <xdr:cNvPr id="130" name="直線コネクタ 129"/>
        <xdr:cNvCxnSpPr/>
      </xdr:nvCxnSpPr>
      <xdr:spPr>
        <a:xfrm>
          <a:off x="14782800" y="222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101600</xdr:rowOff>
    </xdr:from>
    <xdr:to>
      <xdr:col>73</xdr:col>
      <xdr:colOff>180975</xdr:colOff>
      <xdr:row>12</xdr:row>
      <xdr:rowOff>165100</xdr:rowOff>
    </xdr:to>
    <xdr:cxnSp macro="">
      <xdr:nvCxnSpPr>
        <xdr:cNvPr id="133" name="直線コネクタ 132"/>
        <xdr:cNvCxnSpPr/>
      </xdr:nvCxnSpPr>
      <xdr:spPr>
        <a:xfrm>
          <a:off x="13893800" y="215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88900</xdr:rowOff>
    </xdr:from>
    <xdr:to>
      <xdr:col>69</xdr:col>
      <xdr:colOff>92075</xdr:colOff>
      <xdr:row>12</xdr:row>
      <xdr:rowOff>101600</xdr:rowOff>
    </xdr:to>
    <xdr:cxnSp macro="">
      <xdr:nvCxnSpPr>
        <xdr:cNvPr id="136" name="直線コネクタ 135"/>
        <xdr:cNvCxnSpPr/>
      </xdr:nvCxnSpPr>
      <xdr:spPr>
        <a:xfrm>
          <a:off x="13004800" y="214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127000</xdr:rowOff>
    </xdr:from>
    <xdr:to>
      <xdr:col>78</xdr:col>
      <xdr:colOff>120650</xdr:colOff>
      <xdr:row>13</xdr:row>
      <xdr:rowOff>57150</xdr:rowOff>
    </xdr:to>
    <xdr:sp macro="" textlink="">
      <xdr:nvSpPr>
        <xdr:cNvPr id="148" name="楕円 147"/>
        <xdr:cNvSpPr/>
      </xdr:nvSpPr>
      <xdr:spPr>
        <a:xfrm>
          <a:off x="15621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67327</xdr:rowOff>
    </xdr:from>
    <xdr:ext cx="736600" cy="259045"/>
    <xdr:sp macro="" textlink="">
      <xdr:nvSpPr>
        <xdr:cNvPr id="149" name="テキスト ボックス 148"/>
        <xdr:cNvSpPr txBox="1"/>
      </xdr:nvSpPr>
      <xdr:spPr>
        <a:xfrm>
          <a:off x="15290800" y="195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0" name="楕円 149"/>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1" name="テキスト ボックス 150"/>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50800</xdr:rowOff>
    </xdr:from>
    <xdr:to>
      <xdr:col>69</xdr:col>
      <xdr:colOff>142875</xdr:colOff>
      <xdr:row>12</xdr:row>
      <xdr:rowOff>152400</xdr:rowOff>
    </xdr:to>
    <xdr:sp macro="" textlink="">
      <xdr:nvSpPr>
        <xdr:cNvPr id="152" name="楕円 151"/>
        <xdr:cNvSpPr/>
      </xdr:nvSpPr>
      <xdr:spPr>
        <a:xfrm>
          <a:off x="13843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162577</xdr:rowOff>
    </xdr:from>
    <xdr:ext cx="762000" cy="259045"/>
    <xdr:sp macro="" textlink="">
      <xdr:nvSpPr>
        <xdr:cNvPr id="153" name="テキスト ボックス 152"/>
        <xdr:cNvSpPr txBox="1"/>
      </xdr:nvSpPr>
      <xdr:spPr>
        <a:xfrm>
          <a:off x="13512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38100</xdr:rowOff>
    </xdr:from>
    <xdr:to>
      <xdr:col>65</xdr:col>
      <xdr:colOff>53975</xdr:colOff>
      <xdr:row>12</xdr:row>
      <xdr:rowOff>139700</xdr:rowOff>
    </xdr:to>
    <xdr:sp macro="" textlink="">
      <xdr:nvSpPr>
        <xdr:cNvPr id="154" name="楕円 153"/>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149877</xdr:rowOff>
    </xdr:from>
    <xdr:ext cx="762000" cy="259045"/>
    <xdr:sp macro="" textlink="">
      <xdr:nvSpPr>
        <xdr:cNvPr id="155" name="テキスト ボックス 154"/>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経常収支比率における扶助費の割合は、類似団体の平均を上回り、前年度からも</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ポイントの増となっている。これは障害者自立支援費や、移動支援（ガイドヘルプサービス）事業費、</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重度障害者医療費負担金、私立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保育所措置支援事業経費などの増によるものである。引き続き、（仮称）行財政改革プラン</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2020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掲げた事務事業等の見直し・最適化に取り組んでいく。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58</xdr:row>
      <xdr:rowOff>165100</xdr:rowOff>
    </xdr:to>
    <xdr:cxnSp macro="">
      <xdr:nvCxnSpPr>
        <xdr:cNvPr id="188" name="直線コネクタ 187"/>
        <xdr:cNvCxnSpPr/>
      </xdr:nvCxnSpPr>
      <xdr:spPr>
        <a:xfrm>
          <a:off x="3987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152400</xdr:rowOff>
    </xdr:to>
    <xdr:cxnSp macro="">
      <xdr:nvCxnSpPr>
        <xdr:cNvPr id="191" name="直線コネクタ 190"/>
        <xdr:cNvCxnSpPr/>
      </xdr:nvCxnSpPr>
      <xdr:spPr>
        <a:xfrm>
          <a:off x="3098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101600</xdr:rowOff>
    </xdr:to>
    <xdr:cxnSp macro="">
      <xdr:nvCxnSpPr>
        <xdr:cNvPr id="194" name="直線コネクタ 193"/>
        <xdr:cNvCxnSpPr/>
      </xdr:nvCxnSpPr>
      <xdr:spPr>
        <a:xfrm>
          <a:off x="2209800" y="9842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7" name="直線コネクタ 196"/>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7" name="楕円 206"/>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8"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9" name="楕円 208"/>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0" name="テキスト ボックス 209"/>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1" name="楕円 210"/>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2" name="テキスト ボックス 211"/>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経常収支比率におけるその他の割合は、昨年度から横ばい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その他の中で大きな割合を占めているのは、各特別会計への繰出金であり、前年度から比較すると国民健康保険特別会計への繰出金は減となったものの、後期高齢者医療特別会計や介護保険特別会計への繰出金は増となった。引き続き、基準内も含めた総額抑制を図っ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104140</xdr:rowOff>
    </xdr:to>
    <xdr:cxnSp macro="">
      <xdr:nvCxnSpPr>
        <xdr:cNvPr id="249" name="直線コネクタ 248"/>
        <xdr:cNvCxnSpPr/>
      </xdr:nvCxnSpPr>
      <xdr:spPr>
        <a:xfrm>
          <a:off x="15671800" y="970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104140</xdr:rowOff>
    </xdr:to>
    <xdr:cxnSp macro="">
      <xdr:nvCxnSpPr>
        <xdr:cNvPr id="252" name="直線コネクタ 251"/>
        <xdr:cNvCxnSpPr/>
      </xdr:nvCxnSpPr>
      <xdr:spPr>
        <a:xfrm>
          <a:off x="14782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66040</xdr:rowOff>
    </xdr:to>
    <xdr:cxnSp macro="">
      <xdr:nvCxnSpPr>
        <xdr:cNvPr id="255" name="直線コネクタ 254"/>
        <xdr:cNvCxnSpPr/>
      </xdr:nvCxnSpPr>
      <xdr:spPr>
        <a:xfrm flipV="1">
          <a:off x="13893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66040</xdr:rowOff>
    </xdr:to>
    <xdr:cxnSp macro="">
      <xdr:nvCxnSpPr>
        <xdr:cNvPr id="258" name="直線コネクタ 257"/>
        <xdr:cNvCxnSpPr/>
      </xdr:nvCxnSpPr>
      <xdr:spPr>
        <a:xfrm>
          <a:off x="13004800" y="959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1" name="テキスト ボックス 270"/>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75" name="テキスト ボックス 274"/>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経常収支比率における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補助費等の割合は、前年度からは</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減となっている。これは、枚方寝屋川消防組合への負担金や、下水道事業会計の負担金・補助金等が減となったことによるものである。しかし、病院事業会計・消防組合へ負担金を支出していることにより、類似団体の平均としては経年で上回った結果となっている。</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今後についても引き続き（仮称）行財政改革プラン</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2020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基づき、繰出金の抑制や補助金の見直しに取り組んでいく。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4536</xdr:rowOff>
    </xdr:from>
    <xdr:to>
      <xdr:col>82</xdr:col>
      <xdr:colOff>107950</xdr:colOff>
      <xdr:row>40</xdr:row>
      <xdr:rowOff>99785</xdr:rowOff>
    </xdr:to>
    <xdr:cxnSp macro="">
      <xdr:nvCxnSpPr>
        <xdr:cNvPr id="307" name="直線コネクタ 306"/>
        <xdr:cNvCxnSpPr/>
      </xdr:nvCxnSpPr>
      <xdr:spPr>
        <a:xfrm flipV="1">
          <a:off x="16510000" y="5662386"/>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71862</xdr:rowOff>
    </xdr:from>
    <xdr:ext cx="762000" cy="259045"/>
    <xdr:sp macro="" textlink="">
      <xdr:nvSpPr>
        <xdr:cNvPr id="308" name="補助費等最小値テキスト"/>
        <xdr:cNvSpPr txBox="1"/>
      </xdr:nvSpPr>
      <xdr:spPr>
        <a:xfrm>
          <a:off x="16598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99785</xdr:rowOff>
    </xdr:from>
    <xdr:to>
      <xdr:col>82</xdr:col>
      <xdr:colOff>196850</xdr:colOff>
      <xdr:row>40</xdr:row>
      <xdr:rowOff>99785</xdr:rowOff>
    </xdr:to>
    <xdr:cxnSp macro="">
      <xdr:nvCxnSpPr>
        <xdr:cNvPr id="309" name="直線コネクタ 308"/>
        <xdr:cNvCxnSpPr/>
      </xdr:nvCxnSpPr>
      <xdr:spPr>
        <a:xfrm>
          <a:off x="16421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90913</xdr:rowOff>
    </xdr:from>
    <xdr:ext cx="762000" cy="259045"/>
    <xdr:sp macro="" textlink="">
      <xdr:nvSpPr>
        <xdr:cNvPr id="310" name="補助費等最大値テキスト"/>
        <xdr:cNvSpPr txBox="1"/>
      </xdr:nvSpPr>
      <xdr:spPr>
        <a:xfrm>
          <a:off x="16598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4536</xdr:rowOff>
    </xdr:from>
    <xdr:to>
      <xdr:col>82</xdr:col>
      <xdr:colOff>196850</xdr:colOff>
      <xdr:row>33</xdr:row>
      <xdr:rowOff>4536</xdr:rowOff>
    </xdr:to>
    <xdr:cxnSp macro="">
      <xdr:nvCxnSpPr>
        <xdr:cNvPr id="311" name="直線コネクタ 310"/>
        <xdr:cNvCxnSpPr/>
      </xdr:nvCxnSpPr>
      <xdr:spPr>
        <a:xfrm>
          <a:off x="16421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67128</xdr:rowOff>
    </xdr:to>
    <xdr:cxnSp macro="">
      <xdr:nvCxnSpPr>
        <xdr:cNvPr id="312" name="直線コネクタ 311"/>
        <xdr:cNvCxnSpPr/>
      </xdr:nvCxnSpPr>
      <xdr:spPr>
        <a:xfrm flipV="1">
          <a:off x="15671800" y="6870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3"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4" name="フローチャート: 判断 313"/>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67128</xdr:rowOff>
    </xdr:from>
    <xdr:to>
      <xdr:col>78</xdr:col>
      <xdr:colOff>69850</xdr:colOff>
      <xdr:row>40</xdr:row>
      <xdr:rowOff>143328</xdr:rowOff>
    </xdr:to>
    <xdr:cxnSp macro="">
      <xdr:nvCxnSpPr>
        <xdr:cNvPr id="315" name="直線コネクタ 314"/>
        <xdr:cNvCxnSpPr/>
      </xdr:nvCxnSpPr>
      <xdr:spPr>
        <a:xfrm flipV="1">
          <a:off x="14782800" y="6925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122464</xdr:rowOff>
    </xdr:from>
    <xdr:to>
      <xdr:col>78</xdr:col>
      <xdr:colOff>120650</xdr:colOff>
      <xdr:row>36</xdr:row>
      <xdr:rowOff>52614</xdr:rowOff>
    </xdr:to>
    <xdr:sp macro="" textlink="">
      <xdr:nvSpPr>
        <xdr:cNvPr id="316" name="フローチャート: 判断 315"/>
        <xdr:cNvSpPr/>
      </xdr:nvSpPr>
      <xdr:spPr>
        <a:xfrm>
          <a:off x="15621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62791</xdr:rowOff>
    </xdr:from>
    <xdr:ext cx="736600" cy="259045"/>
    <xdr:sp macro="" textlink="">
      <xdr:nvSpPr>
        <xdr:cNvPr id="317" name="テキスト ボックス 316"/>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118835</xdr:rowOff>
    </xdr:from>
    <xdr:to>
      <xdr:col>73</xdr:col>
      <xdr:colOff>180975</xdr:colOff>
      <xdr:row>40</xdr:row>
      <xdr:rowOff>143328</xdr:rowOff>
    </xdr:to>
    <xdr:cxnSp macro="">
      <xdr:nvCxnSpPr>
        <xdr:cNvPr id="318" name="直線コネクタ 317"/>
        <xdr:cNvCxnSpPr/>
      </xdr:nvCxnSpPr>
      <xdr:spPr>
        <a:xfrm>
          <a:off x="13893800" y="68053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144236</xdr:rowOff>
    </xdr:from>
    <xdr:to>
      <xdr:col>74</xdr:col>
      <xdr:colOff>31750</xdr:colOff>
      <xdr:row>36</xdr:row>
      <xdr:rowOff>74386</xdr:rowOff>
    </xdr:to>
    <xdr:sp macro="" textlink="">
      <xdr:nvSpPr>
        <xdr:cNvPr id="319" name="フローチャート: 判断 318"/>
        <xdr:cNvSpPr/>
      </xdr:nvSpPr>
      <xdr:spPr>
        <a:xfrm>
          <a:off x="14732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84563</xdr:rowOff>
    </xdr:from>
    <xdr:ext cx="762000" cy="259045"/>
    <xdr:sp macro="" textlink="">
      <xdr:nvSpPr>
        <xdr:cNvPr id="320" name="テキスト ボックス 319"/>
        <xdr:cNvSpPr txBox="1"/>
      </xdr:nvSpPr>
      <xdr:spPr>
        <a:xfrm>
          <a:off x="14401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170543</xdr:rowOff>
    </xdr:from>
    <xdr:to>
      <xdr:col>69</xdr:col>
      <xdr:colOff>92075</xdr:colOff>
      <xdr:row>39</xdr:row>
      <xdr:rowOff>118835</xdr:rowOff>
    </xdr:to>
    <xdr:cxnSp macro="">
      <xdr:nvCxnSpPr>
        <xdr:cNvPr id="321" name="直線コネクタ 320"/>
        <xdr:cNvCxnSpPr/>
      </xdr:nvCxnSpPr>
      <xdr:spPr>
        <a:xfrm>
          <a:off x="13004800" y="6685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4" name="フローチャート: 判断 323"/>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5" name="テキスト ボックス 324"/>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31" name="楕円 330"/>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32" name="補助費等該当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16328</xdr:rowOff>
    </xdr:from>
    <xdr:to>
      <xdr:col>78</xdr:col>
      <xdr:colOff>120650</xdr:colOff>
      <xdr:row>40</xdr:row>
      <xdr:rowOff>117928</xdr:rowOff>
    </xdr:to>
    <xdr:sp macro="" textlink="">
      <xdr:nvSpPr>
        <xdr:cNvPr id="333" name="楕円 332"/>
        <xdr:cNvSpPr/>
      </xdr:nvSpPr>
      <xdr:spPr>
        <a:xfrm>
          <a:off x="15621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102705</xdr:rowOff>
    </xdr:from>
    <xdr:ext cx="736600" cy="259045"/>
    <xdr:sp macro="" textlink="">
      <xdr:nvSpPr>
        <xdr:cNvPr id="334" name="テキスト ボックス 333"/>
        <xdr:cNvSpPr txBox="1"/>
      </xdr:nvSpPr>
      <xdr:spPr>
        <a:xfrm>
          <a:off x="1529080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92528</xdr:rowOff>
    </xdr:from>
    <xdr:to>
      <xdr:col>74</xdr:col>
      <xdr:colOff>31750</xdr:colOff>
      <xdr:row>41</xdr:row>
      <xdr:rowOff>22678</xdr:rowOff>
    </xdr:to>
    <xdr:sp macro="" textlink="">
      <xdr:nvSpPr>
        <xdr:cNvPr id="335" name="楕円 334"/>
        <xdr:cNvSpPr/>
      </xdr:nvSpPr>
      <xdr:spPr>
        <a:xfrm>
          <a:off x="14732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7455</xdr:rowOff>
    </xdr:from>
    <xdr:ext cx="762000" cy="259045"/>
    <xdr:sp macro="" textlink="">
      <xdr:nvSpPr>
        <xdr:cNvPr id="336" name="テキスト ボックス 335"/>
        <xdr:cNvSpPr txBox="1"/>
      </xdr:nvSpPr>
      <xdr:spPr>
        <a:xfrm>
          <a:off x="14401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68035</xdr:rowOff>
    </xdr:from>
    <xdr:to>
      <xdr:col>69</xdr:col>
      <xdr:colOff>142875</xdr:colOff>
      <xdr:row>39</xdr:row>
      <xdr:rowOff>169635</xdr:rowOff>
    </xdr:to>
    <xdr:sp macro="" textlink="">
      <xdr:nvSpPr>
        <xdr:cNvPr id="337" name="楕円 336"/>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154412</xdr:rowOff>
    </xdr:from>
    <xdr:ext cx="762000" cy="259045"/>
    <xdr:sp macro="" textlink="">
      <xdr:nvSpPr>
        <xdr:cNvPr id="338" name="テキスト ボックス 337"/>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119743</xdr:rowOff>
    </xdr:from>
    <xdr:to>
      <xdr:col>65</xdr:col>
      <xdr:colOff>53975</xdr:colOff>
      <xdr:row>39</xdr:row>
      <xdr:rowOff>49893</xdr:rowOff>
    </xdr:to>
    <xdr:sp macro="" textlink="">
      <xdr:nvSpPr>
        <xdr:cNvPr id="339" name="楕円 338"/>
        <xdr:cNvSpPr/>
      </xdr:nvSpPr>
      <xdr:spPr>
        <a:xfrm>
          <a:off x="12954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34670</xdr:rowOff>
    </xdr:from>
    <xdr:ext cx="762000" cy="259045"/>
    <xdr:sp macro="" textlink="">
      <xdr:nvSpPr>
        <xdr:cNvPr id="340" name="テキスト ボックス 339"/>
        <xdr:cNvSpPr txBox="1"/>
      </xdr:nvSpPr>
      <xdr:spPr>
        <a:xfrm>
          <a:off x="12623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経常収支比率における公債費の割合は、類似団体の平均を下回り、前年度からも</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ポイントの減となった。これは利率の高い元金の償還が順次進んでいることや、借入利率の低下によるものである。引き続き、減債基金を活用した地方債残高の抑制などにより、公債費の抑制に努めていく。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73661</xdr:rowOff>
    </xdr:to>
    <xdr:cxnSp macro="">
      <xdr:nvCxnSpPr>
        <xdr:cNvPr id="373" name="直線コネクタ 372"/>
        <xdr:cNvCxnSpPr/>
      </xdr:nvCxnSpPr>
      <xdr:spPr>
        <a:xfrm flipV="1">
          <a:off x="3987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96520</xdr:rowOff>
    </xdr:to>
    <xdr:cxnSp macro="">
      <xdr:nvCxnSpPr>
        <xdr:cNvPr id="376" name="直線コネクタ 375"/>
        <xdr:cNvCxnSpPr/>
      </xdr:nvCxnSpPr>
      <xdr:spPr>
        <a:xfrm flipV="1">
          <a:off x="3098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8" name="テキスト ボックス 377"/>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96520</xdr:rowOff>
    </xdr:to>
    <xdr:cxnSp macro="">
      <xdr:nvCxnSpPr>
        <xdr:cNvPr id="379" name="直線コネクタ 378"/>
        <xdr:cNvCxnSpPr/>
      </xdr:nvCxnSpPr>
      <xdr:spPr>
        <a:xfrm>
          <a:off x="2209800" y="13088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104139</xdr:rowOff>
    </xdr:to>
    <xdr:cxnSp macro="">
      <xdr:nvCxnSpPr>
        <xdr:cNvPr id="382" name="直線コネクタ 381"/>
        <xdr:cNvCxnSpPr/>
      </xdr:nvCxnSpPr>
      <xdr:spPr>
        <a:xfrm flipV="1">
          <a:off x="1320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4" name="テキスト ボックス 383"/>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6" name="テキスト ボックス 385"/>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2" name="楕円 391"/>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3"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4" name="楕円 393"/>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5" name="テキスト ボックス 394"/>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6" name="楕円 395"/>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7" name="テキスト ボックス 39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8" name="楕円 39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9" name="テキスト ボックス 39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0" name="楕円 399"/>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1" name="テキスト ボックス 40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経常収支比率における公債費以外の割合は、前年度比</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類似団体の平均を上回っ</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引き続き、（仮称）行財政改革プラン</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に掲げた自主財源の確保と受益者負担の適正化、事務事業等の見直し・最適化などの実施に取り組んでいく。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65278</xdr:rowOff>
    </xdr:to>
    <xdr:cxnSp macro="">
      <xdr:nvCxnSpPr>
        <xdr:cNvPr id="432" name="直線コネクタ 431"/>
        <xdr:cNvCxnSpPr/>
      </xdr:nvCxnSpPr>
      <xdr:spPr>
        <a:xfrm>
          <a:off x="15671800" y="135778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37846</xdr:rowOff>
    </xdr:to>
    <xdr:cxnSp macro="">
      <xdr:nvCxnSpPr>
        <xdr:cNvPr id="435" name="直線コネクタ 434"/>
        <xdr:cNvCxnSpPr/>
      </xdr:nvCxnSpPr>
      <xdr:spPr>
        <a:xfrm flipV="1">
          <a:off x="14782800" y="13577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7" name="テキスト ボックス 436"/>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79</xdr:row>
      <xdr:rowOff>37846</xdr:rowOff>
    </xdr:to>
    <xdr:cxnSp macro="">
      <xdr:nvCxnSpPr>
        <xdr:cNvPr id="438" name="直線コネクタ 437"/>
        <xdr:cNvCxnSpPr/>
      </xdr:nvCxnSpPr>
      <xdr:spPr>
        <a:xfrm>
          <a:off x="13893800" y="133766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78</xdr:row>
      <xdr:rowOff>3556</xdr:rowOff>
    </xdr:to>
    <xdr:cxnSp macro="">
      <xdr:nvCxnSpPr>
        <xdr:cNvPr id="441" name="直線コネクタ 440"/>
        <xdr:cNvCxnSpPr/>
      </xdr:nvCxnSpPr>
      <xdr:spPr>
        <a:xfrm>
          <a:off x="13004800" y="132257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3" name="テキスト ボックス 442"/>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5" name="テキスト ボックス 444"/>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51" name="楕円 450"/>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94505</xdr:rowOff>
    </xdr:from>
    <xdr:ext cx="762000" cy="259045"/>
    <xdr:sp macro="" textlink="">
      <xdr:nvSpPr>
        <xdr:cNvPr id="452" name="公債費以外該当値テキスト"/>
        <xdr:cNvSpPr txBox="1"/>
      </xdr:nvSpPr>
      <xdr:spPr>
        <a:xfrm>
          <a:off x="16598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3" name="楕円 452"/>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4" name="テキスト ボックス 453"/>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5" name="楕円 454"/>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6" name="テキスト ボックス 455"/>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7" name="楕円 456"/>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8" name="テキスト ボックス 457"/>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9" name="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0" name="テキスト ボックス 459"/>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92740</xdr:rowOff>
    </xdr:from>
    <xdr:to>
      <xdr:col>29</xdr:col>
      <xdr:colOff>127000</xdr:colOff>
      <xdr:row>16</xdr:row>
      <xdr:rowOff>126939</xdr:rowOff>
    </xdr:to>
    <xdr:cxnSp macro="">
      <xdr:nvCxnSpPr>
        <xdr:cNvPr id="48" name="直線コネクタ 47"/>
        <xdr:cNvCxnSpPr/>
      </xdr:nvCxnSpPr>
      <xdr:spPr bwMode="auto">
        <a:xfrm>
          <a:off x="5003800" y="2883565"/>
          <a:ext cx="6477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111716</xdr:rowOff>
    </xdr:from>
    <xdr:ext cx="762000" cy="259045"/>
    <xdr:sp macro="" textlink="">
      <xdr:nvSpPr>
        <xdr:cNvPr id="49" name="人口1人当たり決算額の推移平均値テキスト130"/>
        <xdr:cNvSpPr txBox="1"/>
      </xdr:nvSpPr>
      <xdr:spPr>
        <a:xfrm>
          <a:off x="5740400" y="290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92740</xdr:rowOff>
    </xdr:from>
    <xdr:to>
      <xdr:col>26</xdr:col>
      <xdr:colOff>50800</xdr:colOff>
      <xdr:row>16</xdr:row>
      <xdr:rowOff>156520</xdr:rowOff>
    </xdr:to>
    <xdr:cxnSp macro="">
      <xdr:nvCxnSpPr>
        <xdr:cNvPr id="51" name="直線コネクタ 50"/>
        <xdr:cNvCxnSpPr/>
      </xdr:nvCxnSpPr>
      <xdr:spPr bwMode="auto">
        <a:xfrm flipV="1">
          <a:off x="4305300" y="2883565"/>
          <a:ext cx="6985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119487</xdr:rowOff>
    </xdr:from>
    <xdr:to>
      <xdr:col>22</xdr:col>
      <xdr:colOff>114300</xdr:colOff>
      <xdr:row>16</xdr:row>
      <xdr:rowOff>156520</xdr:rowOff>
    </xdr:to>
    <xdr:cxnSp macro="">
      <xdr:nvCxnSpPr>
        <xdr:cNvPr id="54" name="直線コネクタ 53"/>
        <xdr:cNvCxnSpPr/>
      </xdr:nvCxnSpPr>
      <xdr:spPr bwMode="auto">
        <a:xfrm>
          <a:off x="3606800" y="2910312"/>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119487</xdr:rowOff>
    </xdr:from>
    <xdr:to>
      <xdr:col>18</xdr:col>
      <xdr:colOff>177800</xdr:colOff>
      <xdr:row>17</xdr:row>
      <xdr:rowOff>44460</xdr:rowOff>
    </xdr:to>
    <xdr:cxnSp macro="">
      <xdr:nvCxnSpPr>
        <xdr:cNvPr id="57" name="直線コネクタ 56"/>
        <xdr:cNvCxnSpPr/>
      </xdr:nvCxnSpPr>
      <xdr:spPr bwMode="auto">
        <a:xfrm flipV="1">
          <a:off x="2908300" y="2910312"/>
          <a:ext cx="698500" cy="9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76139</xdr:rowOff>
    </xdr:from>
    <xdr:to>
      <xdr:col>29</xdr:col>
      <xdr:colOff>177800</xdr:colOff>
      <xdr:row>17</xdr:row>
      <xdr:rowOff>6289</xdr:rowOff>
    </xdr:to>
    <xdr:sp macro="" textlink="">
      <xdr:nvSpPr>
        <xdr:cNvPr id="67" name="楕円 66"/>
        <xdr:cNvSpPr/>
      </xdr:nvSpPr>
      <xdr:spPr bwMode="auto">
        <a:xfrm>
          <a:off x="5600700" y="286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92666</xdr:rowOff>
    </xdr:from>
    <xdr:ext cx="762000" cy="259045"/>
    <xdr:sp macro="" textlink="">
      <xdr:nvSpPr>
        <xdr:cNvPr id="68" name="人口1人当たり決算額の推移該当値テキスト130"/>
        <xdr:cNvSpPr txBox="1"/>
      </xdr:nvSpPr>
      <xdr:spPr>
        <a:xfrm>
          <a:off x="5740400" y="27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41940</xdr:rowOff>
    </xdr:from>
    <xdr:to>
      <xdr:col>26</xdr:col>
      <xdr:colOff>101600</xdr:colOff>
      <xdr:row>16</xdr:row>
      <xdr:rowOff>143540</xdr:rowOff>
    </xdr:to>
    <xdr:sp macro="" textlink="">
      <xdr:nvSpPr>
        <xdr:cNvPr id="69" name="楕円 68"/>
        <xdr:cNvSpPr/>
      </xdr:nvSpPr>
      <xdr:spPr bwMode="auto">
        <a:xfrm>
          <a:off x="4953000" y="283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153717</xdr:rowOff>
    </xdr:from>
    <xdr:ext cx="736600" cy="259045"/>
    <xdr:sp macro="" textlink="">
      <xdr:nvSpPr>
        <xdr:cNvPr id="70" name="テキスト ボックス 69"/>
        <xdr:cNvSpPr txBox="1"/>
      </xdr:nvSpPr>
      <xdr:spPr>
        <a:xfrm>
          <a:off x="4622800" y="2601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105720</xdr:rowOff>
    </xdr:from>
    <xdr:to>
      <xdr:col>22</xdr:col>
      <xdr:colOff>165100</xdr:colOff>
      <xdr:row>17</xdr:row>
      <xdr:rowOff>35870</xdr:rowOff>
    </xdr:to>
    <xdr:sp macro="" textlink="">
      <xdr:nvSpPr>
        <xdr:cNvPr id="71" name="楕円 70"/>
        <xdr:cNvSpPr/>
      </xdr:nvSpPr>
      <xdr:spPr bwMode="auto">
        <a:xfrm>
          <a:off x="4254500" y="289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46047</xdr:rowOff>
    </xdr:from>
    <xdr:ext cx="762000" cy="259045"/>
    <xdr:sp macro="" textlink="">
      <xdr:nvSpPr>
        <xdr:cNvPr id="72" name="テキスト ボックス 71"/>
        <xdr:cNvSpPr txBox="1"/>
      </xdr:nvSpPr>
      <xdr:spPr>
        <a:xfrm>
          <a:off x="3924300" y="266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68687</xdr:rowOff>
    </xdr:from>
    <xdr:to>
      <xdr:col>19</xdr:col>
      <xdr:colOff>38100</xdr:colOff>
      <xdr:row>16</xdr:row>
      <xdr:rowOff>170287</xdr:rowOff>
    </xdr:to>
    <xdr:sp macro="" textlink="">
      <xdr:nvSpPr>
        <xdr:cNvPr id="73" name="楕円 72"/>
        <xdr:cNvSpPr/>
      </xdr:nvSpPr>
      <xdr:spPr bwMode="auto">
        <a:xfrm>
          <a:off x="3556000" y="285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9014</xdr:rowOff>
    </xdr:from>
    <xdr:ext cx="762000" cy="259045"/>
    <xdr:sp macro="" textlink="">
      <xdr:nvSpPr>
        <xdr:cNvPr id="74" name="テキスト ボックス 73"/>
        <xdr:cNvSpPr txBox="1"/>
      </xdr:nvSpPr>
      <xdr:spPr>
        <a:xfrm>
          <a:off x="3225800" y="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165110</xdr:rowOff>
    </xdr:from>
    <xdr:to>
      <xdr:col>15</xdr:col>
      <xdr:colOff>101600</xdr:colOff>
      <xdr:row>17</xdr:row>
      <xdr:rowOff>95260</xdr:rowOff>
    </xdr:to>
    <xdr:sp macro="" textlink="">
      <xdr:nvSpPr>
        <xdr:cNvPr id="75" name="楕円 74"/>
        <xdr:cNvSpPr/>
      </xdr:nvSpPr>
      <xdr:spPr bwMode="auto">
        <a:xfrm>
          <a:off x="2857500" y="295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80037</xdr:rowOff>
    </xdr:from>
    <xdr:ext cx="762000" cy="259045"/>
    <xdr:sp macro="" textlink="">
      <xdr:nvSpPr>
        <xdr:cNvPr id="76" name="テキスト ボックス 75"/>
        <xdr:cNvSpPr txBox="1"/>
      </xdr:nvSpPr>
      <xdr:spPr>
        <a:xfrm>
          <a:off x="2527300" y="30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46213</xdr:rowOff>
    </xdr:from>
    <xdr:to>
      <xdr:col>29</xdr:col>
      <xdr:colOff>127000</xdr:colOff>
      <xdr:row>38</xdr:row>
      <xdr:rowOff>83566</xdr:rowOff>
    </xdr:to>
    <xdr:cxnSp macro="">
      <xdr:nvCxnSpPr>
        <xdr:cNvPr id="108" name="直線コネクタ 107"/>
        <xdr:cNvCxnSpPr/>
      </xdr:nvCxnSpPr>
      <xdr:spPr bwMode="auto">
        <a:xfrm flipV="1">
          <a:off x="5003800" y="7513813"/>
          <a:ext cx="647700" cy="3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45938</xdr:rowOff>
    </xdr:from>
    <xdr:to>
      <xdr:col>26</xdr:col>
      <xdr:colOff>50800</xdr:colOff>
      <xdr:row>38</xdr:row>
      <xdr:rowOff>83566</xdr:rowOff>
    </xdr:to>
    <xdr:cxnSp macro="">
      <xdr:nvCxnSpPr>
        <xdr:cNvPr id="111" name="直線コネクタ 110"/>
        <xdr:cNvCxnSpPr/>
      </xdr:nvCxnSpPr>
      <xdr:spPr bwMode="auto">
        <a:xfrm>
          <a:off x="4305300" y="7513538"/>
          <a:ext cx="698500" cy="3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332923</xdr:rowOff>
    </xdr:from>
    <xdr:to>
      <xdr:col>22</xdr:col>
      <xdr:colOff>114300</xdr:colOff>
      <xdr:row>38</xdr:row>
      <xdr:rowOff>45938</xdr:rowOff>
    </xdr:to>
    <xdr:cxnSp macro="">
      <xdr:nvCxnSpPr>
        <xdr:cNvPr id="114" name="直線コネクタ 113"/>
        <xdr:cNvCxnSpPr/>
      </xdr:nvCxnSpPr>
      <xdr:spPr bwMode="auto">
        <a:xfrm>
          <a:off x="3606800" y="7457623"/>
          <a:ext cx="698500" cy="5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332923</xdr:rowOff>
    </xdr:from>
    <xdr:to>
      <xdr:col>18</xdr:col>
      <xdr:colOff>177800</xdr:colOff>
      <xdr:row>38</xdr:row>
      <xdr:rowOff>25776</xdr:rowOff>
    </xdr:to>
    <xdr:cxnSp macro="">
      <xdr:nvCxnSpPr>
        <xdr:cNvPr id="117" name="直線コネクタ 116"/>
        <xdr:cNvCxnSpPr/>
      </xdr:nvCxnSpPr>
      <xdr:spPr bwMode="auto">
        <a:xfrm flipV="1">
          <a:off x="2908300" y="7457623"/>
          <a:ext cx="698500" cy="3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338313</xdr:rowOff>
    </xdr:from>
    <xdr:to>
      <xdr:col>29</xdr:col>
      <xdr:colOff>177800</xdr:colOff>
      <xdr:row>38</xdr:row>
      <xdr:rowOff>97013</xdr:rowOff>
    </xdr:to>
    <xdr:sp macro="" textlink="">
      <xdr:nvSpPr>
        <xdr:cNvPr id="127" name="楕円 126"/>
        <xdr:cNvSpPr/>
      </xdr:nvSpPr>
      <xdr:spPr bwMode="auto">
        <a:xfrm>
          <a:off x="5600700" y="746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246890</xdr:rowOff>
    </xdr:from>
    <xdr:ext cx="762000" cy="259045"/>
    <xdr:sp macro="" textlink="">
      <xdr:nvSpPr>
        <xdr:cNvPr id="128" name="人口1人当たり決算額の推移該当値テキスト445"/>
        <xdr:cNvSpPr txBox="1"/>
      </xdr:nvSpPr>
      <xdr:spPr>
        <a:xfrm>
          <a:off x="5740400" y="73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32766</xdr:rowOff>
    </xdr:from>
    <xdr:to>
      <xdr:col>26</xdr:col>
      <xdr:colOff>101600</xdr:colOff>
      <xdr:row>38</xdr:row>
      <xdr:rowOff>134366</xdr:rowOff>
    </xdr:to>
    <xdr:sp macro="" textlink="">
      <xdr:nvSpPr>
        <xdr:cNvPr id="129" name="楕円 128"/>
        <xdr:cNvSpPr/>
      </xdr:nvSpPr>
      <xdr:spPr bwMode="auto">
        <a:xfrm>
          <a:off x="4953000" y="750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119143</xdr:rowOff>
    </xdr:from>
    <xdr:ext cx="736600" cy="259045"/>
    <xdr:sp macro="" textlink="">
      <xdr:nvSpPr>
        <xdr:cNvPr id="130" name="テキスト ボックス 129"/>
        <xdr:cNvSpPr txBox="1"/>
      </xdr:nvSpPr>
      <xdr:spPr>
        <a:xfrm>
          <a:off x="4622800" y="7586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338038</xdr:rowOff>
    </xdr:from>
    <xdr:to>
      <xdr:col>22</xdr:col>
      <xdr:colOff>165100</xdr:colOff>
      <xdr:row>38</xdr:row>
      <xdr:rowOff>96738</xdr:rowOff>
    </xdr:to>
    <xdr:sp macro="" textlink="">
      <xdr:nvSpPr>
        <xdr:cNvPr id="131" name="楕円 130"/>
        <xdr:cNvSpPr/>
      </xdr:nvSpPr>
      <xdr:spPr bwMode="auto">
        <a:xfrm>
          <a:off x="4254500" y="7462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81515</xdr:rowOff>
    </xdr:from>
    <xdr:ext cx="762000" cy="259045"/>
    <xdr:sp macro="" textlink="">
      <xdr:nvSpPr>
        <xdr:cNvPr id="132" name="テキスト ボックス 131"/>
        <xdr:cNvSpPr txBox="1"/>
      </xdr:nvSpPr>
      <xdr:spPr>
        <a:xfrm>
          <a:off x="3924300" y="75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282123</xdr:rowOff>
    </xdr:from>
    <xdr:to>
      <xdr:col>19</xdr:col>
      <xdr:colOff>38100</xdr:colOff>
      <xdr:row>38</xdr:row>
      <xdr:rowOff>40823</xdr:rowOff>
    </xdr:to>
    <xdr:sp macro="" textlink="">
      <xdr:nvSpPr>
        <xdr:cNvPr id="133" name="楕円 132"/>
        <xdr:cNvSpPr/>
      </xdr:nvSpPr>
      <xdr:spPr bwMode="auto">
        <a:xfrm>
          <a:off x="3556000" y="7406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25600</xdr:rowOff>
    </xdr:from>
    <xdr:ext cx="762000" cy="259045"/>
    <xdr:sp macro="" textlink="">
      <xdr:nvSpPr>
        <xdr:cNvPr id="134" name="テキスト ボックス 133"/>
        <xdr:cNvSpPr txBox="1"/>
      </xdr:nvSpPr>
      <xdr:spPr>
        <a:xfrm>
          <a:off x="3225800" y="749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317876</xdr:rowOff>
    </xdr:from>
    <xdr:to>
      <xdr:col>15</xdr:col>
      <xdr:colOff>101600</xdr:colOff>
      <xdr:row>38</xdr:row>
      <xdr:rowOff>76576</xdr:rowOff>
    </xdr:to>
    <xdr:sp macro="" textlink="">
      <xdr:nvSpPr>
        <xdr:cNvPr id="135" name="楕円 134"/>
        <xdr:cNvSpPr/>
      </xdr:nvSpPr>
      <xdr:spPr bwMode="auto">
        <a:xfrm>
          <a:off x="2857500" y="744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61353</xdr:rowOff>
    </xdr:from>
    <xdr:ext cx="762000" cy="259045"/>
    <xdr:sp macro="" textlink="">
      <xdr:nvSpPr>
        <xdr:cNvPr id="136" name="テキスト ボックス 135"/>
        <xdr:cNvSpPr txBox="1"/>
      </xdr:nvSpPr>
      <xdr:spPr>
        <a:xfrm>
          <a:off x="2527300" y="75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402,579
398,205
65.12
135,599,050
133,292,431
1,580,297
78,336,693
104,182,347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53861</xdr:rowOff>
    </xdr:from>
    <xdr:to>
      <xdr:col>24</xdr:col>
      <xdr:colOff>63500</xdr:colOff>
      <xdr:row>36</xdr:row>
      <xdr:rowOff>63271</xdr:rowOff>
    </xdr:to>
    <xdr:cxnSp macro="">
      <xdr:nvCxnSpPr>
        <xdr:cNvPr id="61" name="直線コネクタ 60"/>
        <xdr:cNvCxnSpPr/>
      </xdr:nvCxnSpPr>
      <xdr:spPr>
        <a:xfrm>
          <a:off x="3797300" y="6226061"/>
          <a:ext cx="8382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53861</xdr:rowOff>
    </xdr:from>
    <xdr:to>
      <xdr:col>19</xdr:col>
      <xdr:colOff>177800</xdr:colOff>
      <xdr:row>36</xdr:row>
      <xdr:rowOff>130099</xdr:rowOff>
    </xdr:to>
    <xdr:cxnSp macro="">
      <xdr:nvCxnSpPr>
        <xdr:cNvPr id="64" name="直線コネクタ 63"/>
        <xdr:cNvCxnSpPr/>
      </xdr:nvCxnSpPr>
      <xdr:spPr>
        <a:xfrm flipV="1">
          <a:off x="2908300" y="6226061"/>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56947</xdr:rowOff>
    </xdr:from>
    <xdr:to>
      <xdr:col>15</xdr:col>
      <xdr:colOff>50800</xdr:colOff>
      <xdr:row>36</xdr:row>
      <xdr:rowOff>130099</xdr:rowOff>
    </xdr:to>
    <xdr:cxnSp macro="">
      <xdr:nvCxnSpPr>
        <xdr:cNvPr id="67" name="直線コネクタ 66"/>
        <xdr:cNvCxnSpPr/>
      </xdr:nvCxnSpPr>
      <xdr:spPr>
        <a:xfrm>
          <a:off x="2019300" y="622914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56947</xdr:rowOff>
    </xdr:from>
    <xdr:to>
      <xdr:col>10</xdr:col>
      <xdr:colOff>114300</xdr:colOff>
      <xdr:row>37</xdr:row>
      <xdr:rowOff>23533</xdr:rowOff>
    </xdr:to>
    <xdr:cxnSp macro="">
      <xdr:nvCxnSpPr>
        <xdr:cNvPr id="70" name="直線コネクタ 69"/>
        <xdr:cNvCxnSpPr/>
      </xdr:nvCxnSpPr>
      <xdr:spPr>
        <a:xfrm flipV="1">
          <a:off x="1130300" y="6229147"/>
          <a:ext cx="889000" cy="1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12471</xdr:rowOff>
    </xdr:from>
    <xdr:to>
      <xdr:col>24</xdr:col>
      <xdr:colOff>114300</xdr:colOff>
      <xdr:row>36</xdr:row>
      <xdr:rowOff>114071</xdr:rowOff>
    </xdr:to>
    <xdr:sp macro="" textlink="">
      <xdr:nvSpPr>
        <xdr:cNvPr id="80" name="楕円 79"/>
        <xdr:cNvSpPr/>
      </xdr:nvSpPr>
      <xdr:spPr>
        <a:xfrm>
          <a:off x="4584700" y="61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162348</xdr:rowOff>
    </xdr:from>
    <xdr:ext cx="534377" cy="259045"/>
    <xdr:sp macro="" textlink="">
      <xdr:nvSpPr>
        <xdr:cNvPr id="81" name="人件費該当値テキスト"/>
        <xdr:cNvSpPr txBox="1"/>
      </xdr:nvSpPr>
      <xdr:spPr>
        <a:xfrm>
          <a:off x="4686300" y="61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3061</xdr:rowOff>
    </xdr:from>
    <xdr:to>
      <xdr:col>20</xdr:col>
      <xdr:colOff>38100</xdr:colOff>
      <xdr:row>36</xdr:row>
      <xdr:rowOff>104661</xdr:rowOff>
    </xdr:to>
    <xdr:sp macro="" textlink="">
      <xdr:nvSpPr>
        <xdr:cNvPr id="82" name="楕円 81"/>
        <xdr:cNvSpPr/>
      </xdr:nvSpPr>
      <xdr:spPr>
        <a:xfrm>
          <a:off x="3746500" y="61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95788</xdr:rowOff>
    </xdr:from>
    <xdr:ext cx="534377" cy="259045"/>
    <xdr:sp macro="" textlink="">
      <xdr:nvSpPr>
        <xdr:cNvPr id="83" name="テキスト ボックス 82"/>
        <xdr:cNvSpPr txBox="1"/>
      </xdr:nvSpPr>
      <xdr:spPr>
        <a:xfrm>
          <a:off x="3530111" y="626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79299</xdr:rowOff>
    </xdr:from>
    <xdr:to>
      <xdr:col>15</xdr:col>
      <xdr:colOff>101600</xdr:colOff>
      <xdr:row>37</xdr:row>
      <xdr:rowOff>9449</xdr:rowOff>
    </xdr:to>
    <xdr:sp macro="" textlink="">
      <xdr:nvSpPr>
        <xdr:cNvPr id="84" name="楕円 83"/>
        <xdr:cNvSpPr/>
      </xdr:nvSpPr>
      <xdr:spPr>
        <a:xfrm>
          <a:off x="2857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576</xdr:rowOff>
    </xdr:from>
    <xdr:ext cx="534377" cy="259045"/>
    <xdr:sp macro="" textlink="">
      <xdr:nvSpPr>
        <xdr:cNvPr id="85" name="テキスト ボックス 84"/>
        <xdr:cNvSpPr txBox="1"/>
      </xdr:nvSpPr>
      <xdr:spPr>
        <a:xfrm>
          <a:off x="2641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6147</xdr:rowOff>
    </xdr:from>
    <xdr:to>
      <xdr:col>10</xdr:col>
      <xdr:colOff>165100</xdr:colOff>
      <xdr:row>36</xdr:row>
      <xdr:rowOff>107747</xdr:rowOff>
    </xdr:to>
    <xdr:sp macro="" textlink="">
      <xdr:nvSpPr>
        <xdr:cNvPr id="86" name="楕円 85"/>
        <xdr:cNvSpPr/>
      </xdr:nvSpPr>
      <xdr:spPr>
        <a:xfrm>
          <a:off x="1968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98874</xdr:rowOff>
    </xdr:from>
    <xdr:ext cx="534377" cy="259045"/>
    <xdr:sp macro="" textlink="">
      <xdr:nvSpPr>
        <xdr:cNvPr id="87" name="テキスト ボックス 86"/>
        <xdr:cNvSpPr txBox="1"/>
      </xdr:nvSpPr>
      <xdr:spPr>
        <a:xfrm>
          <a:off x="1752111" y="62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144183</xdr:rowOff>
    </xdr:from>
    <xdr:to>
      <xdr:col>6</xdr:col>
      <xdr:colOff>38100</xdr:colOff>
      <xdr:row>37</xdr:row>
      <xdr:rowOff>74333</xdr:rowOff>
    </xdr:to>
    <xdr:sp macro="" textlink="">
      <xdr:nvSpPr>
        <xdr:cNvPr id="88" name="楕円 87"/>
        <xdr:cNvSpPr/>
      </xdr:nvSpPr>
      <xdr:spPr>
        <a:xfrm>
          <a:off x="1079500" y="6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65460</xdr:rowOff>
    </xdr:from>
    <xdr:ext cx="534377" cy="259045"/>
    <xdr:sp macro="" textlink="">
      <xdr:nvSpPr>
        <xdr:cNvPr id="89" name="テキスト ボックス 88"/>
        <xdr:cNvSpPr txBox="1"/>
      </xdr:nvSpPr>
      <xdr:spPr>
        <a:xfrm>
          <a:off x="863111" y="64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127584</xdr:rowOff>
    </xdr:from>
    <xdr:to>
      <xdr:col>24</xdr:col>
      <xdr:colOff>63500</xdr:colOff>
      <xdr:row>58</xdr:row>
      <xdr:rowOff>168504</xdr:rowOff>
    </xdr:to>
    <xdr:cxnSp macro="">
      <xdr:nvCxnSpPr>
        <xdr:cNvPr id="119" name="直線コネクタ 118"/>
        <xdr:cNvCxnSpPr/>
      </xdr:nvCxnSpPr>
      <xdr:spPr>
        <a:xfrm flipV="1">
          <a:off x="3797300" y="10071684"/>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168504</xdr:rowOff>
    </xdr:from>
    <xdr:to>
      <xdr:col>19</xdr:col>
      <xdr:colOff>177800</xdr:colOff>
      <xdr:row>59</xdr:row>
      <xdr:rowOff>8534</xdr:rowOff>
    </xdr:to>
    <xdr:cxnSp macro="">
      <xdr:nvCxnSpPr>
        <xdr:cNvPr id="122" name="直線コネクタ 121"/>
        <xdr:cNvCxnSpPr/>
      </xdr:nvCxnSpPr>
      <xdr:spPr>
        <a:xfrm flipV="1">
          <a:off x="2908300" y="10112604"/>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8534</xdr:rowOff>
    </xdr:from>
    <xdr:to>
      <xdr:col>15</xdr:col>
      <xdr:colOff>50800</xdr:colOff>
      <xdr:row>59</xdr:row>
      <xdr:rowOff>14250</xdr:rowOff>
    </xdr:to>
    <xdr:cxnSp macro="">
      <xdr:nvCxnSpPr>
        <xdr:cNvPr id="125" name="直線コネクタ 124"/>
        <xdr:cNvCxnSpPr/>
      </xdr:nvCxnSpPr>
      <xdr:spPr>
        <a:xfrm flipV="1">
          <a:off x="2019300" y="1012408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14250</xdr:rowOff>
    </xdr:from>
    <xdr:to>
      <xdr:col>10</xdr:col>
      <xdr:colOff>114300</xdr:colOff>
      <xdr:row>59</xdr:row>
      <xdr:rowOff>32233</xdr:rowOff>
    </xdr:to>
    <xdr:cxnSp macro="">
      <xdr:nvCxnSpPr>
        <xdr:cNvPr id="128" name="直線コネクタ 127"/>
        <xdr:cNvCxnSpPr/>
      </xdr:nvCxnSpPr>
      <xdr:spPr>
        <a:xfrm flipV="1">
          <a:off x="1130300" y="10129800"/>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76784</xdr:rowOff>
    </xdr:from>
    <xdr:to>
      <xdr:col>24</xdr:col>
      <xdr:colOff>114300</xdr:colOff>
      <xdr:row>59</xdr:row>
      <xdr:rowOff>6934</xdr:rowOff>
    </xdr:to>
    <xdr:sp macro="" textlink="">
      <xdr:nvSpPr>
        <xdr:cNvPr id="138" name="楕円 137"/>
        <xdr:cNvSpPr/>
      </xdr:nvSpPr>
      <xdr:spPr>
        <a:xfrm>
          <a:off x="45847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163161</xdr:rowOff>
    </xdr:from>
    <xdr:ext cx="534377" cy="259045"/>
    <xdr:sp macro="" textlink="">
      <xdr:nvSpPr>
        <xdr:cNvPr id="139" name="物件費該当値テキスト"/>
        <xdr:cNvSpPr txBox="1"/>
      </xdr:nvSpPr>
      <xdr:spPr>
        <a:xfrm>
          <a:off x="4686300" y="993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117704</xdr:rowOff>
    </xdr:from>
    <xdr:to>
      <xdr:col>20</xdr:col>
      <xdr:colOff>38100</xdr:colOff>
      <xdr:row>59</xdr:row>
      <xdr:rowOff>47854</xdr:rowOff>
    </xdr:to>
    <xdr:sp macro="" textlink="">
      <xdr:nvSpPr>
        <xdr:cNvPr id="140" name="楕円 139"/>
        <xdr:cNvSpPr/>
      </xdr:nvSpPr>
      <xdr:spPr>
        <a:xfrm>
          <a:off x="3746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38981</xdr:rowOff>
    </xdr:from>
    <xdr:ext cx="534377" cy="259045"/>
    <xdr:sp macro="" textlink="">
      <xdr:nvSpPr>
        <xdr:cNvPr id="141" name="テキスト ボックス 140"/>
        <xdr:cNvSpPr txBox="1"/>
      </xdr:nvSpPr>
      <xdr:spPr>
        <a:xfrm>
          <a:off x="3530111" y="101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129184</xdr:rowOff>
    </xdr:from>
    <xdr:to>
      <xdr:col>15</xdr:col>
      <xdr:colOff>101600</xdr:colOff>
      <xdr:row>59</xdr:row>
      <xdr:rowOff>59334</xdr:rowOff>
    </xdr:to>
    <xdr:sp macro="" textlink="">
      <xdr:nvSpPr>
        <xdr:cNvPr id="142" name="楕円 141"/>
        <xdr:cNvSpPr/>
      </xdr:nvSpPr>
      <xdr:spPr>
        <a:xfrm>
          <a:off x="2857500" y="100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50461</xdr:rowOff>
    </xdr:from>
    <xdr:ext cx="534377" cy="259045"/>
    <xdr:sp macro="" textlink="">
      <xdr:nvSpPr>
        <xdr:cNvPr id="143" name="テキスト ボックス 142"/>
        <xdr:cNvSpPr txBox="1"/>
      </xdr:nvSpPr>
      <xdr:spPr>
        <a:xfrm>
          <a:off x="2641111" y="101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134900</xdr:rowOff>
    </xdr:from>
    <xdr:to>
      <xdr:col>10</xdr:col>
      <xdr:colOff>165100</xdr:colOff>
      <xdr:row>59</xdr:row>
      <xdr:rowOff>65050</xdr:rowOff>
    </xdr:to>
    <xdr:sp macro="" textlink="">
      <xdr:nvSpPr>
        <xdr:cNvPr id="144" name="楕円 143"/>
        <xdr:cNvSpPr/>
      </xdr:nvSpPr>
      <xdr:spPr>
        <a:xfrm>
          <a:off x="1968500" y="100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56177</xdr:rowOff>
    </xdr:from>
    <xdr:ext cx="534377" cy="259045"/>
    <xdr:sp macro="" textlink="">
      <xdr:nvSpPr>
        <xdr:cNvPr id="145" name="テキスト ボックス 144"/>
        <xdr:cNvSpPr txBox="1"/>
      </xdr:nvSpPr>
      <xdr:spPr>
        <a:xfrm>
          <a:off x="1752111" y="101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152883</xdr:rowOff>
    </xdr:from>
    <xdr:to>
      <xdr:col>6</xdr:col>
      <xdr:colOff>38100</xdr:colOff>
      <xdr:row>59</xdr:row>
      <xdr:rowOff>83033</xdr:rowOff>
    </xdr:to>
    <xdr:sp macro="" textlink="">
      <xdr:nvSpPr>
        <xdr:cNvPr id="146" name="楕円 145"/>
        <xdr:cNvSpPr/>
      </xdr:nvSpPr>
      <xdr:spPr>
        <a:xfrm>
          <a:off x="1079500" y="100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74160</xdr:rowOff>
    </xdr:from>
    <xdr:ext cx="534377" cy="259045"/>
    <xdr:sp macro="" textlink="">
      <xdr:nvSpPr>
        <xdr:cNvPr id="147" name="テキスト ボックス 146"/>
        <xdr:cNvSpPr txBox="1"/>
      </xdr:nvSpPr>
      <xdr:spPr>
        <a:xfrm>
          <a:off x="863111" y="101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147647</xdr:rowOff>
    </xdr:from>
    <xdr:to>
      <xdr:col>24</xdr:col>
      <xdr:colOff>63500</xdr:colOff>
      <xdr:row>77</xdr:row>
      <xdr:rowOff>150042</xdr:rowOff>
    </xdr:to>
    <xdr:cxnSp macro="">
      <xdr:nvCxnSpPr>
        <xdr:cNvPr id="178" name="直線コネクタ 177"/>
        <xdr:cNvCxnSpPr/>
      </xdr:nvCxnSpPr>
      <xdr:spPr>
        <a:xfrm>
          <a:off x="3797300" y="13349297"/>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146776</xdr:rowOff>
    </xdr:from>
    <xdr:to>
      <xdr:col>19</xdr:col>
      <xdr:colOff>177800</xdr:colOff>
      <xdr:row>77</xdr:row>
      <xdr:rowOff>147647</xdr:rowOff>
    </xdr:to>
    <xdr:cxnSp macro="">
      <xdr:nvCxnSpPr>
        <xdr:cNvPr id="181" name="直線コネクタ 180"/>
        <xdr:cNvCxnSpPr/>
      </xdr:nvCxnSpPr>
      <xdr:spPr>
        <a:xfrm>
          <a:off x="2908300" y="13348426"/>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12010</xdr:rowOff>
    </xdr:from>
    <xdr:to>
      <xdr:col>15</xdr:col>
      <xdr:colOff>50800</xdr:colOff>
      <xdr:row>77</xdr:row>
      <xdr:rowOff>146776</xdr:rowOff>
    </xdr:to>
    <xdr:cxnSp macro="">
      <xdr:nvCxnSpPr>
        <xdr:cNvPr id="184" name="直線コネクタ 183"/>
        <xdr:cNvCxnSpPr/>
      </xdr:nvCxnSpPr>
      <xdr:spPr>
        <a:xfrm>
          <a:off x="2019300" y="13213660"/>
          <a:ext cx="889000" cy="1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12010</xdr:rowOff>
    </xdr:from>
    <xdr:to>
      <xdr:col>10</xdr:col>
      <xdr:colOff>114300</xdr:colOff>
      <xdr:row>77</xdr:row>
      <xdr:rowOff>103451</xdr:rowOff>
    </xdr:to>
    <xdr:cxnSp macro="">
      <xdr:nvCxnSpPr>
        <xdr:cNvPr id="187" name="直線コネクタ 186"/>
        <xdr:cNvCxnSpPr/>
      </xdr:nvCxnSpPr>
      <xdr:spPr>
        <a:xfrm flipV="1">
          <a:off x="1130300" y="1321366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99242</xdr:rowOff>
    </xdr:from>
    <xdr:to>
      <xdr:col>24</xdr:col>
      <xdr:colOff>114300</xdr:colOff>
      <xdr:row>78</xdr:row>
      <xdr:rowOff>29392</xdr:rowOff>
    </xdr:to>
    <xdr:sp macro="" textlink="">
      <xdr:nvSpPr>
        <xdr:cNvPr id="197" name="楕円 196"/>
        <xdr:cNvSpPr/>
      </xdr:nvSpPr>
      <xdr:spPr>
        <a:xfrm>
          <a:off x="4584700" y="133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77669</xdr:rowOff>
    </xdr:from>
    <xdr:ext cx="469744" cy="259045"/>
    <xdr:sp macro="" textlink="">
      <xdr:nvSpPr>
        <xdr:cNvPr id="198" name="維持補修費該当値テキスト"/>
        <xdr:cNvSpPr txBox="1"/>
      </xdr:nvSpPr>
      <xdr:spPr>
        <a:xfrm>
          <a:off x="4686300" y="132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96847</xdr:rowOff>
    </xdr:from>
    <xdr:to>
      <xdr:col>20</xdr:col>
      <xdr:colOff>38100</xdr:colOff>
      <xdr:row>78</xdr:row>
      <xdr:rowOff>26997</xdr:rowOff>
    </xdr:to>
    <xdr:sp macro="" textlink="">
      <xdr:nvSpPr>
        <xdr:cNvPr id="199" name="楕円 198"/>
        <xdr:cNvSpPr/>
      </xdr:nvSpPr>
      <xdr:spPr>
        <a:xfrm>
          <a:off x="3746500" y="132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18124</xdr:rowOff>
    </xdr:from>
    <xdr:ext cx="469744" cy="259045"/>
    <xdr:sp macro="" textlink="">
      <xdr:nvSpPr>
        <xdr:cNvPr id="200" name="テキスト ボックス 199"/>
        <xdr:cNvSpPr txBox="1"/>
      </xdr:nvSpPr>
      <xdr:spPr>
        <a:xfrm>
          <a:off x="3562428" y="1339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95976</xdr:rowOff>
    </xdr:from>
    <xdr:to>
      <xdr:col>15</xdr:col>
      <xdr:colOff>101600</xdr:colOff>
      <xdr:row>78</xdr:row>
      <xdr:rowOff>26126</xdr:rowOff>
    </xdr:to>
    <xdr:sp macro="" textlink="">
      <xdr:nvSpPr>
        <xdr:cNvPr id="201" name="楕円 200"/>
        <xdr:cNvSpPr/>
      </xdr:nvSpPr>
      <xdr:spPr>
        <a:xfrm>
          <a:off x="2857500" y="132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17253</xdr:rowOff>
    </xdr:from>
    <xdr:ext cx="469744" cy="259045"/>
    <xdr:sp macro="" textlink="">
      <xdr:nvSpPr>
        <xdr:cNvPr id="202" name="テキスト ボックス 201"/>
        <xdr:cNvSpPr txBox="1"/>
      </xdr:nvSpPr>
      <xdr:spPr>
        <a:xfrm>
          <a:off x="2673428" y="133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132660</xdr:rowOff>
    </xdr:from>
    <xdr:to>
      <xdr:col>10</xdr:col>
      <xdr:colOff>165100</xdr:colOff>
      <xdr:row>77</xdr:row>
      <xdr:rowOff>62810</xdr:rowOff>
    </xdr:to>
    <xdr:sp macro="" textlink="">
      <xdr:nvSpPr>
        <xdr:cNvPr id="203" name="楕円 202"/>
        <xdr:cNvSpPr/>
      </xdr:nvSpPr>
      <xdr:spPr>
        <a:xfrm>
          <a:off x="1968500" y="131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53937</xdr:rowOff>
    </xdr:from>
    <xdr:ext cx="469744" cy="259045"/>
    <xdr:sp macro="" textlink="">
      <xdr:nvSpPr>
        <xdr:cNvPr id="204" name="テキスト ボックス 203"/>
        <xdr:cNvSpPr txBox="1"/>
      </xdr:nvSpPr>
      <xdr:spPr>
        <a:xfrm>
          <a:off x="1784428" y="1325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52651</xdr:rowOff>
    </xdr:from>
    <xdr:to>
      <xdr:col>6</xdr:col>
      <xdr:colOff>38100</xdr:colOff>
      <xdr:row>77</xdr:row>
      <xdr:rowOff>154251</xdr:rowOff>
    </xdr:to>
    <xdr:sp macro="" textlink="">
      <xdr:nvSpPr>
        <xdr:cNvPr id="205" name="楕円 204"/>
        <xdr:cNvSpPr/>
      </xdr:nvSpPr>
      <xdr:spPr>
        <a:xfrm>
          <a:off x="1079500" y="132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145378</xdr:rowOff>
    </xdr:from>
    <xdr:ext cx="469744" cy="259045"/>
    <xdr:sp macro="" textlink="">
      <xdr:nvSpPr>
        <xdr:cNvPr id="206" name="テキスト ボックス 205"/>
        <xdr:cNvSpPr txBox="1"/>
      </xdr:nvSpPr>
      <xdr:spPr>
        <a:xfrm>
          <a:off x="895428" y="1334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115608</xdr:rowOff>
    </xdr:from>
    <xdr:to>
      <xdr:col>24</xdr:col>
      <xdr:colOff>63500</xdr:colOff>
      <xdr:row>95</xdr:row>
      <xdr:rowOff>126136</xdr:rowOff>
    </xdr:to>
    <xdr:cxnSp macro="">
      <xdr:nvCxnSpPr>
        <xdr:cNvPr id="236" name="直線コネクタ 235"/>
        <xdr:cNvCxnSpPr/>
      </xdr:nvCxnSpPr>
      <xdr:spPr>
        <a:xfrm>
          <a:off x="3797300" y="16403358"/>
          <a:ext cx="8382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115608</xdr:rowOff>
    </xdr:from>
    <xdr:to>
      <xdr:col>19</xdr:col>
      <xdr:colOff>177800</xdr:colOff>
      <xdr:row>95</xdr:row>
      <xdr:rowOff>159499</xdr:rowOff>
    </xdr:to>
    <xdr:cxnSp macro="">
      <xdr:nvCxnSpPr>
        <xdr:cNvPr id="239" name="直線コネクタ 238"/>
        <xdr:cNvCxnSpPr/>
      </xdr:nvCxnSpPr>
      <xdr:spPr>
        <a:xfrm flipV="1">
          <a:off x="2908300" y="1640335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159499</xdr:rowOff>
    </xdr:from>
    <xdr:to>
      <xdr:col>15</xdr:col>
      <xdr:colOff>50800</xdr:colOff>
      <xdr:row>96</xdr:row>
      <xdr:rowOff>54344</xdr:rowOff>
    </xdr:to>
    <xdr:cxnSp macro="">
      <xdr:nvCxnSpPr>
        <xdr:cNvPr id="242" name="直線コネクタ 241"/>
        <xdr:cNvCxnSpPr/>
      </xdr:nvCxnSpPr>
      <xdr:spPr>
        <a:xfrm flipV="1">
          <a:off x="2019300" y="16447249"/>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54344</xdr:rowOff>
    </xdr:from>
    <xdr:to>
      <xdr:col>10</xdr:col>
      <xdr:colOff>114300</xdr:colOff>
      <xdr:row>96</xdr:row>
      <xdr:rowOff>114808</xdr:rowOff>
    </xdr:to>
    <xdr:cxnSp macro="">
      <xdr:nvCxnSpPr>
        <xdr:cNvPr id="245" name="直線コネクタ 244"/>
        <xdr:cNvCxnSpPr/>
      </xdr:nvCxnSpPr>
      <xdr:spPr>
        <a:xfrm flipV="1">
          <a:off x="1130300" y="16513544"/>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75336</xdr:rowOff>
    </xdr:from>
    <xdr:to>
      <xdr:col>24</xdr:col>
      <xdr:colOff>114300</xdr:colOff>
      <xdr:row>96</xdr:row>
      <xdr:rowOff>5486</xdr:rowOff>
    </xdr:to>
    <xdr:sp macro="" textlink="">
      <xdr:nvSpPr>
        <xdr:cNvPr id="255" name="楕円 254"/>
        <xdr:cNvSpPr/>
      </xdr:nvSpPr>
      <xdr:spPr>
        <a:xfrm>
          <a:off x="4584700" y="163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53763</xdr:rowOff>
    </xdr:from>
    <xdr:ext cx="599010" cy="259045"/>
    <xdr:sp macro="" textlink="">
      <xdr:nvSpPr>
        <xdr:cNvPr id="256" name="扶助費該当値テキスト"/>
        <xdr:cNvSpPr txBox="1"/>
      </xdr:nvSpPr>
      <xdr:spPr>
        <a:xfrm>
          <a:off x="4686300" y="163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64808</xdr:rowOff>
    </xdr:from>
    <xdr:to>
      <xdr:col>20</xdr:col>
      <xdr:colOff>38100</xdr:colOff>
      <xdr:row>95</xdr:row>
      <xdr:rowOff>166408</xdr:rowOff>
    </xdr:to>
    <xdr:sp macro="" textlink="">
      <xdr:nvSpPr>
        <xdr:cNvPr id="257" name="楕円 256"/>
        <xdr:cNvSpPr/>
      </xdr:nvSpPr>
      <xdr:spPr>
        <a:xfrm>
          <a:off x="3746500" y="163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157535</xdr:rowOff>
    </xdr:from>
    <xdr:ext cx="599010" cy="259045"/>
    <xdr:sp macro="" textlink="">
      <xdr:nvSpPr>
        <xdr:cNvPr id="258" name="テキスト ボックス 257"/>
        <xdr:cNvSpPr txBox="1"/>
      </xdr:nvSpPr>
      <xdr:spPr>
        <a:xfrm>
          <a:off x="3497795" y="1644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108699</xdr:rowOff>
    </xdr:from>
    <xdr:to>
      <xdr:col>15</xdr:col>
      <xdr:colOff>101600</xdr:colOff>
      <xdr:row>96</xdr:row>
      <xdr:rowOff>38849</xdr:rowOff>
    </xdr:to>
    <xdr:sp macro="" textlink="">
      <xdr:nvSpPr>
        <xdr:cNvPr id="259" name="楕円 258"/>
        <xdr:cNvSpPr/>
      </xdr:nvSpPr>
      <xdr:spPr>
        <a:xfrm>
          <a:off x="2857500" y="16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29976</xdr:rowOff>
    </xdr:from>
    <xdr:ext cx="599010" cy="259045"/>
    <xdr:sp macro="" textlink="">
      <xdr:nvSpPr>
        <xdr:cNvPr id="260" name="テキスト ボックス 259"/>
        <xdr:cNvSpPr txBox="1"/>
      </xdr:nvSpPr>
      <xdr:spPr>
        <a:xfrm>
          <a:off x="2608795" y="164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3544</xdr:rowOff>
    </xdr:from>
    <xdr:to>
      <xdr:col>10</xdr:col>
      <xdr:colOff>165100</xdr:colOff>
      <xdr:row>96</xdr:row>
      <xdr:rowOff>105144</xdr:rowOff>
    </xdr:to>
    <xdr:sp macro="" textlink="">
      <xdr:nvSpPr>
        <xdr:cNvPr id="261" name="楕円 260"/>
        <xdr:cNvSpPr/>
      </xdr:nvSpPr>
      <xdr:spPr>
        <a:xfrm>
          <a:off x="1968500" y="164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96271</xdr:rowOff>
    </xdr:from>
    <xdr:ext cx="534377" cy="259045"/>
    <xdr:sp macro="" textlink="">
      <xdr:nvSpPr>
        <xdr:cNvPr id="262" name="テキスト ボックス 261"/>
        <xdr:cNvSpPr txBox="1"/>
      </xdr:nvSpPr>
      <xdr:spPr>
        <a:xfrm>
          <a:off x="1752111" y="165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64008</xdr:rowOff>
    </xdr:from>
    <xdr:to>
      <xdr:col>6</xdr:col>
      <xdr:colOff>38100</xdr:colOff>
      <xdr:row>96</xdr:row>
      <xdr:rowOff>165608</xdr:rowOff>
    </xdr:to>
    <xdr:sp macro="" textlink="">
      <xdr:nvSpPr>
        <xdr:cNvPr id="263" name="楕円 262"/>
        <xdr:cNvSpPr/>
      </xdr:nvSpPr>
      <xdr:spPr>
        <a:xfrm>
          <a:off x="1079500" y="165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156735</xdr:rowOff>
    </xdr:from>
    <xdr:ext cx="534377" cy="259045"/>
    <xdr:sp macro="" textlink="">
      <xdr:nvSpPr>
        <xdr:cNvPr id="264" name="テキスト ボックス 263"/>
        <xdr:cNvSpPr txBox="1"/>
      </xdr:nvSpPr>
      <xdr:spPr>
        <a:xfrm>
          <a:off x="863111" y="166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165055</xdr:rowOff>
    </xdr:from>
    <xdr:to>
      <xdr:col>55</xdr:col>
      <xdr:colOff>0</xdr:colOff>
      <xdr:row>34</xdr:row>
      <xdr:rowOff>168904</xdr:rowOff>
    </xdr:to>
    <xdr:cxnSp macro="">
      <xdr:nvCxnSpPr>
        <xdr:cNvPr id="293" name="直線コネクタ 292"/>
        <xdr:cNvCxnSpPr/>
      </xdr:nvCxnSpPr>
      <xdr:spPr>
        <a:xfrm flipV="1">
          <a:off x="9639300" y="5994355"/>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89694</xdr:rowOff>
    </xdr:from>
    <xdr:to>
      <xdr:col>50</xdr:col>
      <xdr:colOff>114300</xdr:colOff>
      <xdr:row>34</xdr:row>
      <xdr:rowOff>168904</xdr:rowOff>
    </xdr:to>
    <xdr:cxnSp macro="">
      <xdr:nvCxnSpPr>
        <xdr:cNvPr id="296" name="直線コネクタ 295"/>
        <xdr:cNvCxnSpPr/>
      </xdr:nvCxnSpPr>
      <xdr:spPr>
        <a:xfrm>
          <a:off x="8750300" y="5747544"/>
          <a:ext cx="889000" cy="25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89694</xdr:rowOff>
    </xdr:from>
    <xdr:to>
      <xdr:col>45</xdr:col>
      <xdr:colOff>177800</xdr:colOff>
      <xdr:row>34</xdr:row>
      <xdr:rowOff>103791</xdr:rowOff>
    </xdr:to>
    <xdr:cxnSp macro="">
      <xdr:nvCxnSpPr>
        <xdr:cNvPr id="299" name="直線コネクタ 298"/>
        <xdr:cNvCxnSpPr/>
      </xdr:nvCxnSpPr>
      <xdr:spPr>
        <a:xfrm flipV="1">
          <a:off x="7861300" y="5747544"/>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103791</xdr:rowOff>
    </xdr:from>
    <xdr:to>
      <xdr:col>41</xdr:col>
      <xdr:colOff>50800</xdr:colOff>
      <xdr:row>34</xdr:row>
      <xdr:rowOff>142519</xdr:rowOff>
    </xdr:to>
    <xdr:cxnSp macro="">
      <xdr:nvCxnSpPr>
        <xdr:cNvPr id="302" name="直線コネクタ 301"/>
        <xdr:cNvCxnSpPr/>
      </xdr:nvCxnSpPr>
      <xdr:spPr>
        <a:xfrm flipV="1">
          <a:off x="6972300" y="5933091"/>
          <a:ext cx="889000" cy="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114255</xdr:rowOff>
    </xdr:from>
    <xdr:to>
      <xdr:col>55</xdr:col>
      <xdr:colOff>50800</xdr:colOff>
      <xdr:row>35</xdr:row>
      <xdr:rowOff>44405</xdr:rowOff>
    </xdr:to>
    <xdr:sp macro="" textlink="">
      <xdr:nvSpPr>
        <xdr:cNvPr id="312" name="楕円 311"/>
        <xdr:cNvSpPr/>
      </xdr:nvSpPr>
      <xdr:spPr>
        <a:xfrm>
          <a:off x="10426700" y="59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137132</xdr:rowOff>
    </xdr:from>
    <xdr:ext cx="534377" cy="259045"/>
    <xdr:sp macro="" textlink="">
      <xdr:nvSpPr>
        <xdr:cNvPr id="313" name="補助費等該当値テキスト"/>
        <xdr:cNvSpPr txBox="1"/>
      </xdr:nvSpPr>
      <xdr:spPr>
        <a:xfrm>
          <a:off x="10528300" y="579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118104</xdr:rowOff>
    </xdr:from>
    <xdr:to>
      <xdr:col>50</xdr:col>
      <xdr:colOff>165100</xdr:colOff>
      <xdr:row>35</xdr:row>
      <xdr:rowOff>48254</xdr:rowOff>
    </xdr:to>
    <xdr:sp macro="" textlink="">
      <xdr:nvSpPr>
        <xdr:cNvPr id="314" name="楕円 313"/>
        <xdr:cNvSpPr/>
      </xdr:nvSpPr>
      <xdr:spPr>
        <a:xfrm>
          <a:off x="9588500" y="59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64781</xdr:rowOff>
    </xdr:from>
    <xdr:ext cx="534377" cy="259045"/>
    <xdr:sp macro="" textlink="">
      <xdr:nvSpPr>
        <xdr:cNvPr id="315" name="テキスト ボックス 314"/>
        <xdr:cNvSpPr txBox="1"/>
      </xdr:nvSpPr>
      <xdr:spPr>
        <a:xfrm>
          <a:off x="9372111" y="57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38894</xdr:rowOff>
    </xdr:from>
    <xdr:to>
      <xdr:col>46</xdr:col>
      <xdr:colOff>38100</xdr:colOff>
      <xdr:row>33</xdr:row>
      <xdr:rowOff>140494</xdr:rowOff>
    </xdr:to>
    <xdr:sp macro="" textlink="">
      <xdr:nvSpPr>
        <xdr:cNvPr id="316" name="楕円 315"/>
        <xdr:cNvSpPr/>
      </xdr:nvSpPr>
      <xdr:spPr>
        <a:xfrm>
          <a:off x="8699500" y="56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157021</xdr:rowOff>
    </xdr:from>
    <xdr:ext cx="534377" cy="259045"/>
    <xdr:sp macro="" textlink="">
      <xdr:nvSpPr>
        <xdr:cNvPr id="317" name="テキスト ボックス 316"/>
        <xdr:cNvSpPr txBox="1"/>
      </xdr:nvSpPr>
      <xdr:spPr>
        <a:xfrm>
          <a:off x="8483111" y="54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52991</xdr:rowOff>
    </xdr:from>
    <xdr:to>
      <xdr:col>41</xdr:col>
      <xdr:colOff>101600</xdr:colOff>
      <xdr:row>34</xdr:row>
      <xdr:rowOff>154591</xdr:rowOff>
    </xdr:to>
    <xdr:sp macro="" textlink="">
      <xdr:nvSpPr>
        <xdr:cNvPr id="318" name="楕円 317"/>
        <xdr:cNvSpPr/>
      </xdr:nvSpPr>
      <xdr:spPr>
        <a:xfrm>
          <a:off x="7810500" y="58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171118</xdr:rowOff>
    </xdr:from>
    <xdr:ext cx="534377" cy="259045"/>
    <xdr:sp macro="" textlink="">
      <xdr:nvSpPr>
        <xdr:cNvPr id="319" name="テキスト ボックス 318"/>
        <xdr:cNvSpPr txBox="1"/>
      </xdr:nvSpPr>
      <xdr:spPr>
        <a:xfrm>
          <a:off x="7594111" y="56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91719</xdr:rowOff>
    </xdr:from>
    <xdr:to>
      <xdr:col>36</xdr:col>
      <xdr:colOff>165100</xdr:colOff>
      <xdr:row>35</xdr:row>
      <xdr:rowOff>21869</xdr:rowOff>
    </xdr:to>
    <xdr:sp macro="" textlink="">
      <xdr:nvSpPr>
        <xdr:cNvPr id="320" name="楕円 319"/>
        <xdr:cNvSpPr/>
      </xdr:nvSpPr>
      <xdr:spPr>
        <a:xfrm>
          <a:off x="6921500" y="59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38396</xdr:rowOff>
    </xdr:from>
    <xdr:ext cx="534377" cy="259045"/>
    <xdr:sp macro="" textlink="">
      <xdr:nvSpPr>
        <xdr:cNvPr id="321" name="テキスト ボックス 320"/>
        <xdr:cNvSpPr txBox="1"/>
      </xdr:nvSpPr>
      <xdr:spPr>
        <a:xfrm>
          <a:off x="6705111" y="56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59633</xdr:rowOff>
    </xdr:from>
    <xdr:to>
      <xdr:col>55</xdr:col>
      <xdr:colOff>0</xdr:colOff>
      <xdr:row>58</xdr:row>
      <xdr:rowOff>78112</xdr:rowOff>
    </xdr:to>
    <xdr:cxnSp macro="">
      <xdr:nvCxnSpPr>
        <xdr:cNvPr id="351" name="直線コネクタ 350"/>
        <xdr:cNvCxnSpPr/>
      </xdr:nvCxnSpPr>
      <xdr:spPr>
        <a:xfrm flipV="1">
          <a:off x="9639300" y="10003733"/>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78112</xdr:rowOff>
    </xdr:from>
    <xdr:to>
      <xdr:col>50</xdr:col>
      <xdr:colOff>114300</xdr:colOff>
      <xdr:row>58</xdr:row>
      <xdr:rowOff>135624</xdr:rowOff>
    </xdr:to>
    <xdr:cxnSp macro="">
      <xdr:nvCxnSpPr>
        <xdr:cNvPr id="354" name="直線コネクタ 353"/>
        <xdr:cNvCxnSpPr/>
      </xdr:nvCxnSpPr>
      <xdr:spPr>
        <a:xfrm flipV="1">
          <a:off x="8750300" y="10022212"/>
          <a:ext cx="889000" cy="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34049</xdr:rowOff>
    </xdr:from>
    <xdr:to>
      <xdr:col>45</xdr:col>
      <xdr:colOff>177800</xdr:colOff>
      <xdr:row>58</xdr:row>
      <xdr:rowOff>135624</xdr:rowOff>
    </xdr:to>
    <xdr:cxnSp macro="">
      <xdr:nvCxnSpPr>
        <xdr:cNvPr id="357" name="直線コネクタ 356"/>
        <xdr:cNvCxnSpPr/>
      </xdr:nvCxnSpPr>
      <xdr:spPr>
        <a:xfrm>
          <a:off x="7861300" y="9978149"/>
          <a:ext cx="8890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34049</xdr:rowOff>
    </xdr:from>
    <xdr:to>
      <xdr:col>41</xdr:col>
      <xdr:colOff>50800</xdr:colOff>
      <xdr:row>59</xdr:row>
      <xdr:rowOff>67539</xdr:rowOff>
    </xdr:to>
    <xdr:cxnSp macro="">
      <xdr:nvCxnSpPr>
        <xdr:cNvPr id="360" name="直線コネクタ 359"/>
        <xdr:cNvCxnSpPr/>
      </xdr:nvCxnSpPr>
      <xdr:spPr>
        <a:xfrm flipV="1">
          <a:off x="6972300" y="9978149"/>
          <a:ext cx="889000" cy="20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8833</xdr:rowOff>
    </xdr:from>
    <xdr:to>
      <xdr:col>55</xdr:col>
      <xdr:colOff>50800</xdr:colOff>
      <xdr:row>58</xdr:row>
      <xdr:rowOff>110433</xdr:rowOff>
    </xdr:to>
    <xdr:sp macro="" textlink="">
      <xdr:nvSpPr>
        <xdr:cNvPr id="370" name="楕円 369"/>
        <xdr:cNvSpPr/>
      </xdr:nvSpPr>
      <xdr:spPr>
        <a:xfrm>
          <a:off x="10426700" y="99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95210</xdr:rowOff>
    </xdr:from>
    <xdr:ext cx="534377" cy="259045"/>
    <xdr:sp macro="" textlink="">
      <xdr:nvSpPr>
        <xdr:cNvPr id="371" name="普通建設事業費該当値テキスト"/>
        <xdr:cNvSpPr txBox="1"/>
      </xdr:nvSpPr>
      <xdr:spPr>
        <a:xfrm>
          <a:off x="10528300" y="98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27312</xdr:rowOff>
    </xdr:from>
    <xdr:to>
      <xdr:col>50</xdr:col>
      <xdr:colOff>165100</xdr:colOff>
      <xdr:row>58</xdr:row>
      <xdr:rowOff>128912</xdr:rowOff>
    </xdr:to>
    <xdr:sp macro="" textlink="">
      <xdr:nvSpPr>
        <xdr:cNvPr id="372" name="楕円 371"/>
        <xdr:cNvSpPr/>
      </xdr:nvSpPr>
      <xdr:spPr>
        <a:xfrm>
          <a:off x="9588500" y="99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120039</xdr:rowOff>
    </xdr:from>
    <xdr:ext cx="534377" cy="259045"/>
    <xdr:sp macro="" textlink="">
      <xdr:nvSpPr>
        <xdr:cNvPr id="373" name="テキスト ボックス 372"/>
        <xdr:cNvSpPr txBox="1"/>
      </xdr:nvSpPr>
      <xdr:spPr>
        <a:xfrm>
          <a:off x="9372111" y="100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84824</xdr:rowOff>
    </xdr:from>
    <xdr:to>
      <xdr:col>46</xdr:col>
      <xdr:colOff>38100</xdr:colOff>
      <xdr:row>59</xdr:row>
      <xdr:rowOff>14974</xdr:rowOff>
    </xdr:to>
    <xdr:sp macro="" textlink="">
      <xdr:nvSpPr>
        <xdr:cNvPr id="374" name="楕円 373"/>
        <xdr:cNvSpPr/>
      </xdr:nvSpPr>
      <xdr:spPr>
        <a:xfrm>
          <a:off x="8699500" y="100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6101</xdr:rowOff>
    </xdr:from>
    <xdr:ext cx="534377" cy="259045"/>
    <xdr:sp macro="" textlink="">
      <xdr:nvSpPr>
        <xdr:cNvPr id="375" name="テキスト ボックス 374"/>
        <xdr:cNvSpPr txBox="1"/>
      </xdr:nvSpPr>
      <xdr:spPr>
        <a:xfrm>
          <a:off x="8483111" y="101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154699</xdr:rowOff>
    </xdr:from>
    <xdr:to>
      <xdr:col>41</xdr:col>
      <xdr:colOff>101600</xdr:colOff>
      <xdr:row>58</xdr:row>
      <xdr:rowOff>84849</xdr:rowOff>
    </xdr:to>
    <xdr:sp macro="" textlink="">
      <xdr:nvSpPr>
        <xdr:cNvPr id="376" name="楕円 375"/>
        <xdr:cNvSpPr/>
      </xdr:nvSpPr>
      <xdr:spPr>
        <a:xfrm>
          <a:off x="7810500" y="99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75976</xdr:rowOff>
    </xdr:from>
    <xdr:ext cx="534377" cy="259045"/>
    <xdr:sp macro="" textlink="">
      <xdr:nvSpPr>
        <xdr:cNvPr id="377" name="テキスト ボックス 376"/>
        <xdr:cNvSpPr txBox="1"/>
      </xdr:nvSpPr>
      <xdr:spPr>
        <a:xfrm>
          <a:off x="7594111" y="100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16739</xdr:rowOff>
    </xdr:from>
    <xdr:to>
      <xdr:col>36</xdr:col>
      <xdr:colOff>165100</xdr:colOff>
      <xdr:row>59</xdr:row>
      <xdr:rowOff>118339</xdr:rowOff>
    </xdr:to>
    <xdr:sp macro="" textlink="">
      <xdr:nvSpPr>
        <xdr:cNvPr id="378" name="楕円 377"/>
        <xdr:cNvSpPr/>
      </xdr:nvSpPr>
      <xdr:spPr>
        <a:xfrm>
          <a:off x="6921500" y="101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109466</xdr:rowOff>
    </xdr:from>
    <xdr:ext cx="534377" cy="259045"/>
    <xdr:sp macro="" textlink="">
      <xdr:nvSpPr>
        <xdr:cNvPr id="379" name="テキスト ボックス 378"/>
        <xdr:cNvSpPr txBox="1"/>
      </xdr:nvSpPr>
      <xdr:spPr>
        <a:xfrm>
          <a:off x="6705111" y="102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71055</xdr:rowOff>
    </xdr:from>
    <xdr:to>
      <xdr:col>55</xdr:col>
      <xdr:colOff>0</xdr:colOff>
      <xdr:row>78</xdr:row>
      <xdr:rowOff>89081</xdr:rowOff>
    </xdr:to>
    <xdr:cxnSp macro="">
      <xdr:nvCxnSpPr>
        <xdr:cNvPr id="410" name="直線コネクタ 409"/>
        <xdr:cNvCxnSpPr/>
      </xdr:nvCxnSpPr>
      <xdr:spPr>
        <a:xfrm flipV="1">
          <a:off x="9639300" y="13272705"/>
          <a:ext cx="838200" cy="18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89081</xdr:rowOff>
    </xdr:from>
    <xdr:to>
      <xdr:col>50</xdr:col>
      <xdr:colOff>114300</xdr:colOff>
      <xdr:row>78</xdr:row>
      <xdr:rowOff>109035</xdr:rowOff>
    </xdr:to>
    <xdr:cxnSp macro="">
      <xdr:nvCxnSpPr>
        <xdr:cNvPr id="413" name="直線コネクタ 412"/>
        <xdr:cNvCxnSpPr/>
      </xdr:nvCxnSpPr>
      <xdr:spPr>
        <a:xfrm flipV="1">
          <a:off x="8750300" y="13462181"/>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79153</xdr:rowOff>
    </xdr:from>
    <xdr:to>
      <xdr:col>45</xdr:col>
      <xdr:colOff>177800</xdr:colOff>
      <xdr:row>78</xdr:row>
      <xdr:rowOff>109035</xdr:rowOff>
    </xdr:to>
    <xdr:cxnSp macro="">
      <xdr:nvCxnSpPr>
        <xdr:cNvPr id="416" name="直線コネクタ 415"/>
        <xdr:cNvCxnSpPr/>
      </xdr:nvCxnSpPr>
      <xdr:spPr>
        <a:xfrm>
          <a:off x="7861300" y="13280803"/>
          <a:ext cx="889000" cy="2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79153</xdr:rowOff>
    </xdr:from>
    <xdr:to>
      <xdr:col>41</xdr:col>
      <xdr:colOff>50800</xdr:colOff>
      <xdr:row>78</xdr:row>
      <xdr:rowOff>59199</xdr:rowOff>
    </xdr:to>
    <xdr:cxnSp macro="">
      <xdr:nvCxnSpPr>
        <xdr:cNvPr id="419" name="直線コネクタ 418"/>
        <xdr:cNvCxnSpPr/>
      </xdr:nvCxnSpPr>
      <xdr:spPr>
        <a:xfrm flipV="1">
          <a:off x="6972300" y="13280803"/>
          <a:ext cx="889000" cy="1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20255</xdr:rowOff>
    </xdr:from>
    <xdr:to>
      <xdr:col>55</xdr:col>
      <xdr:colOff>50800</xdr:colOff>
      <xdr:row>77</xdr:row>
      <xdr:rowOff>121855</xdr:rowOff>
    </xdr:to>
    <xdr:sp macro="" textlink="">
      <xdr:nvSpPr>
        <xdr:cNvPr id="429" name="楕円 428"/>
        <xdr:cNvSpPr/>
      </xdr:nvSpPr>
      <xdr:spPr>
        <a:xfrm>
          <a:off x="10426700" y="132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43132</xdr:rowOff>
    </xdr:from>
    <xdr:ext cx="534377" cy="259045"/>
    <xdr:sp macro="" textlink="">
      <xdr:nvSpPr>
        <xdr:cNvPr id="430" name="普通建設事業費 （ うち新規整備　）該当値テキスト"/>
        <xdr:cNvSpPr txBox="1"/>
      </xdr:nvSpPr>
      <xdr:spPr>
        <a:xfrm>
          <a:off x="10528300" y="1307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38281</xdr:rowOff>
    </xdr:from>
    <xdr:to>
      <xdr:col>50</xdr:col>
      <xdr:colOff>165100</xdr:colOff>
      <xdr:row>78</xdr:row>
      <xdr:rowOff>139881</xdr:rowOff>
    </xdr:to>
    <xdr:sp macro="" textlink="">
      <xdr:nvSpPr>
        <xdr:cNvPr id="431" name="楕円 430"/>
        <xdr:cNvSpPr/>
      </xdr:nvSpPr>
      <xdr:spPr>
        <a:xfrm>
          <a:off x="95885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131008</xdr:rowOff>
    </xdr:from>
    <xdr:ext cx="469744" cy="259045"/>
    <xdr:sp macro="" textlink="">
      <xdr:nvSpPr>
        <xdr:cNvPr id="432" name="テキスト ボックス 431"/>
        <xdr:cNvSpPr txBox="1"/>
      </xdr:nvSpPr>
      <xdr:spPr>
        <a:xfrm>
          <a:off x="9404428" y="135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58235</xdr:rowOff>
    </xdr:from>
    <xdr:to>
      <xdr:col>46</xdr:col>
      <xdr:colOff>38100</xdr:colOff>
      <xdr:row>78</xdr:row>
      <xdr:rowOff>159835</xdr:rowOff>
    </xdr:to>
    <xdr:sp macro="" textlink="">
      <xdr:nvSpPr>
        <xdr:cNvPr id="433" name="楕円 432"/>
        <xdr:cNvSpPr/>
      </xdr:nvSpPr>
      <xdr:spPr>
        <a:xfrm>
          <a:off x="86995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150962</xdr:rowOff>
    </xdr:from>
    <xdr:ext cx="469744" cy="259045"/>
    <xdr:sp macro="" textlink="">
      <xdr:nvSpPr>
        <xdr:cNvPr id="434" name="テキスト ボックス 433"/>
        <xdr:cNvSpPr txBox="1"/>
      </xdr:nvSpPr>
      <xdr:spPr>
        <a:xfrm>
          <a:off x="8515428" y="1352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28353</xdr:rowOff>
    </xdr:from>
    <xdr:to>
      <xdr:col>41</xdr:col>
      <xdr:colOff>101600</xdr:colOff>
      <xdr:row>77</xdr:row>
      <xdr:rowOff>129953</xdr:rowOff>
    </xdr:to>
    <xdr:sp macro="" textlink="">
      <xdr:nvSpPr>
        <xdr:cNvPr id="435" name="楕円 434"/>
        <xdr:cNvSpPr/>
      </xdr:nvSpPr>
      <xdr:spPr>
        <a:xfrm>
          <a:off x="7810500" y="132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121080</xdr:rowOff>
    </xdr:from>
    <xdr:ext cx="534377" cy="259045"/>
    <xdr:sp macro="" textlink="">
      <xdr:nvSpPr>
        <xdr:cNvPr id="436" name="テキスト ボックス 435"/>
        <xdr:cNvSpPr txBox="1"/>
      </xdr:nvSpPr>
      <xdr:spPr>
        <a:xfrm>
          <a:off x="7594111" y="1332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8399</xdr:rowOff>
    </xdr:from>
    <xdr:to>
      <xdr:col>36</xdr:col>
      <xdr:colOff>165100</xdr:colOff>
      <xdr:row>78</xdr:row>
      <xdr:rowOff>109999</xdr:rowOff>
    </xdr:to>
    <xdr:sp macro="" textlink="">
      <xdr:nvSpPr>
        <xdr:cNvPr id="437" name="楕円 436"/>
        <xdr:cNvSpPr/>
      </xdr:nvSpPr>
      <xdr:spPr>
        <a:xfrm>
          <a:off x="6921500" y="1338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101126</xdr:rowOff>
    </xdr:from>
    <xdr:ext cx="469744" cy="259045"/>
    <xdr:sp macro="" textlink="">
      <xdr:nvSpPr>
        <xdr:cNvPr id="438" name="テキスト ボックス 437"/>
        <xdr:cNvSpPr txBox="1"/>
      </xdr:nvSpPr>
      <xdr:spPr>
        <a:xfrm>
          <a:off x="6737428" y="134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31859</xdr:rowOff>
    </xdr:from>
    <xdr:to>
      <xdr:col>55</xdr:col>
      <xdr:colOff>0</xdr:colOff>
      <xdr:row>98</xdr:row>
      <xdr:rowOff>75616</xdr:rowOff>
    </xdr:to>
    <xdr:cxnSp macro="">
      <xdr:nvCxnSpPr>
        <xdr:cNvPr id="467" name="直線コネクタ 466"/>
        <xdr:cNvCxnSpPr/>
      </xdr:nvCxnSpPr>
      <xdr:spPr>
        <a:xfrm>
          <a:off x="9639300" y="16833959"/>
          <a:ext cx="8382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31859</xdr:rowOff>
    </xdr:from>
    <xdr:to>
      <xdr:col>50</xdr:col>
      <xdr:colOff>114300</xdr:colOff>
      <xdr:row>98</xdr:row>
      <xdr:rowOff>45002</xdr:rowOff>
    </xdr:to>
    <xdr:cxnSp macro="">
      <xdr:nvCxnSpPr>
        <xdr:cNvPr id="470" name="直線コネクタ 469"/>
        <xdr:cNvCxnSpPr/>
      </xdr:nvCxnSpPr>
      <xdr:spPr>
        <a:xfrm flipV="1">
          <a:off x="8750300" y="16833959"/>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45002</xdr:rowOff>
    </xdr:from>
    <xdr:to>
      <xdr:col>45</xdr:col>
      <xdr:colOff>177800</xdr:colOff>
      <xdr:row>98</xdr:row>
      <xdr:rowOff>152540</xdr:rowOff>
    </xdr:to>
    <xdr:cxnSp macro="">
      <xdr:nvCxnSpPr>
        <xdr:cNvPr id="473" name="直線コネクタ 472"/>
        <xdr:cNvCxnSpPr/>
      </xdr:nvCxnSpPr>
      <xdr:spPr>
        <a:xfrm flipV="1">
          <a:off x="7861300" y="16847102"/>
          <a:ext cx="889000" cy="10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77712</xdr:rowOff>
    </xdr:from>
    <xdr:to>
      <xdr:col>41</xdr:col>
      <xdr:colOff>50800</xdr:colOff>
      <xdr:row>98</xdr:row>
      <xdr:rowOff>152540</xdr:rowOff>
    </xdr:to>
    <xdr:cxnSp macro="">
      <xdr:nvCxnSpPr>
        <xdr:cNvPr id="476" name="直線コネクタ 475"/>
        <xdr:cNvCxnSpPr/>
      </xdr:nvCxnSpPr>
      <xdr:spPr>
        <a:xfrm>
          <a:off x="6972300" y="16879812"/>
          <a:ext cx="8890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24816</xdr:rowOff>
    </xdr:from>
    <xdr:to>
      <xdr:col>55</xdr:col>
      <xdr:colOff>50800</xdr:colOff>
      <xdr:row>98</xdr:row>
      <xdr:rowOff>126416</xdr:rowOff>
    </xdr:to>
    <xdr:sp macro="" textlink="">
      <xdr:nvSpPr>
        <xdr:cNvPr id="486" name="楕円 485"/>
        <xdr:cNvSpPr/>
      </xdr:nvSpPr>
      <xdr:spPr>
        <a:xfrm>
          <a:off x="10426700" y="168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111193</xdr:rowOff>
    </xdr:from>
    <xdr:ext cx="469744" cy="259045"/>
    <xdr:sp macro="" textlink="">
      <xdr:nvSpPr>
        <xdr:cNvPr id="487" name="普通建設事業費 （ うち更新整備　）該当値テキスト"/>
        <xdr:cNvSpPr txBox="1"/>
      </xdr:nvSpPr>
      <xdr:spPr>
        <a:xfrm>
          <a:off x="10528300" y="167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152509</xdr:rowOff>
    </xdr:from>
    <xdr:to>
      <xdr:col>50</xdr:col>
      <xdr:colOff>165100</xdr:colOff>
      <xdr:row>98</xdr:row>
      <xdr:rowOff>82659</xdr:rowOff>
    </xdr:to>
    <xdr:sp macro="" textlink="">
      <xdr:nvSpPr>
        <xdr:cNvPr id="488" name="楕円 487"/>
        <xdr:cNvSpPr/>
      </xdr:nvSpPr>
      <xdr:spPr>
        <a:xfrm>
          <a:off x="9588500" y="1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73786</xdr:rowOff>
    </xdr:from>
    <xdr:ext cx="469744" cy="259045"/>
    <xdr:sp macro="" textlink="">
      <xdr:nvSpPr>
        <xdr:cNvPr id="489" name="テキスト ボックス 488"/>
        <xdr:cNvSpPr txBox="1"/>
      </xdr:nvSpPr>
      <xdr:spPr>
        <a:xfrm>
          <a:off x="9404428" y="168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165652</xdr:rowOff>
    </xdr:from>
    <xdr:to>
      <xdr:col>46</xdr:col>
      <xdr:colOff>38100</xdr:colOff>
      <xdr:row>98</xdr:row>
      <xdr:rowOff>95802</xdr:rowOff>
    </xdr:to>
    <xdr:sp macro="" textlink="">
      <xdr:nvSpPr>
        <xdr:cNvPr id="490" name="楕円 489"/>
        <xdr:cNvSpPr/>
      </xdr:nvSpPr>
      <xdr:spPr>
        <a:xfrm>
          <a:off x="8699500" y="167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86929</xdr:rowOff>
    </xdr:from>
    <xdr:ext cx="469744" cy="259045"/>
    <xdr:sp macro="" textlink="">
      <xdr:nvSpPr>
        <xdr:cNvPr id="491" name="テキスト ボックス 490"/>
        <xdr:cNvSpPr txBox="1"/>
      </xdr:nvSpPr>
      <xdr:spPr>
        <a:xfrm>
          <a:off x="8515428" y="1688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101740</xdr:rowOff>
    </xdr:from>
    <xdr:to>
      <xdr:col>41</xdr:col>
      <xdr:colOff>101600</xdr:colOff>
      <xdr:row>99</xdr:row>
      <xdr:rowOff>31890</xdr:rowOff>
    </xdr:to>
    <xdr:sp macro="" textlink="">
      <xdr:nvSpPr>
        <xdr:cNvPr id="492" name="楕円 491"/>
        <xdr:cNvSpPr/>
      </xdr:nvSpPr>
      <xdr:spPr>
        <a:xfrm>
          <a:off x="7810500" y="169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23017</xdr:rowOff>
    </xdr:from>
    <xdr:ext cx="469744" cy="259045"/>
    <xdr:sp macro="" textlink="">
      <xdr:nvSpPr>
        <xdr:cNvPr id="493" name="テキスト ボックス 492"/>
        <xdr:cNvSpPr txBox="1"/>
      </xdr:nvSpPr>
      <xdr:spPr>
        <a:xfrm>
          <a:off x="7626428" y="169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26912</xdr:rowOff>
    </xdr:from>
    <xdr:to>
      <xdr:col>36</xdr:col>
      <xdr:colOff>165100</xdr:colOff>
      <xdr:row>98</xdr:row>
      <xdr:rowOff>128512</xdr:rowOff>
    </xdr:to>
    <xdr:sp macro="" textlink="">
      <xdr:nvSpPr>
        <xdr:cNvPr id="494" name="楕円 493"/>
        <xdr:cNvSpPr/>
      </xdr:nvSpPr>
      <xdr:spPr>
        <a:xfrm>
          <a:off x="6921500" y="168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119639</xdr:rowOff>
    </xdr:from>
    <xdr:ext cx="469744" cy="259045"/>
    <xdr:sp macro="" textlink="">
      <xdr:nvSpPr>
        <xdr:cNvPr id="495" name="テキスト ボックス 494"/>
        <xdr:cNvSpPr txBox="1"/>
      </xdr:nvSpPr>
      <xdr:spPr>
        <a:xfrm>
          <a:off x="6737428" y="169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112496</xdr:rowOff>
    </xdr:from>
    <xdr:to>
      <xdr:col>85</xdr:col>
      <xdr:colOff>127000</xdr:colOff>
      <xdr:row>39</xdr:row>
      <xdr:rowOff>43497</xdr:rowOff>
    </xdr:to>
    <xdr:cxnSp macro="">
      <xdr:nvCxnSpPr>
        <xdr:cNvPr id="524" name="直線コネクタ 523"/>
        <xdr:cNvCxnSpPr/>
      </xdr:nvCxnSpPr>
      <xdr:spPr>
        <a:xfrm flipV="1">
          <a:off x="15481300" y="6627596"/>
          <a:ext cx="8382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61841</xdr:rowOff>
    </xdr:from>
    <xdr:ext cx="469744" cy="259045"/>
    <xdr:sp macro="" textlink="">
      <xdr:nvSpPr>
        <xdr:cNvPr id="525" name="災害復旧事業費平均値テキスト"/>
        <xdr:cNvSpPr txBox="1"/>
      </xdr:nvSpPr>
      <xdr:spPr>
        <a:xfrm>
          <a:off x="16370300" y="657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40525</xdr:rowOff>
    </xdr:from>
    <xdr:to>
      <xdr:col>81</xdr:col>
      <xdr:colOff>50800</xdr:colOff>
      <xdr:row>39</xdr:row>
      <xdr:rowOff>43497</xdr:rowOff>
    </xdr:to>
    <xdr:cxnSp macro="">
      <xdr:nvCxnSpPr>
        <xdr:cNvPr id="527" name="直線コネクタ 526"/>
        <xdr:cNvCxnSpPr/>
      </xdr:nvCxnSpPr>
      <xdr:spPr>
        <a:xfrm>
          <a:off x="14592300" y="672707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40525</xdr:rowOff>
    </xdr:from>
    <xdr:to>
      <xdr:col>76</xdr:col>
      <xdr:colOff>114300</xdr:colOff>
      <xdr:row>39</xdr:row>
      <xdr:rowOff>44069</xdr:rowOff>
    </xdr:to>
    <xdr:cxnSp macro="">
      <xdr:nvCxnSpPr>
        <xdr:cNvPr id="530" name="直線コネクタ 529"/>
        <xdr:cNvCxnSpPr/>
      </xdr:nvCxnSpPr>
      <xdr:spPr>
        <a:xfrm flipV="1">
          <a:off x="13703300" y="672707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42659</xdr:rowOff>
    </xdr:from>
    <xdr:to>
      <xdr:col>71</xdr:col>
      <xdr:colOff>177800</xdr:colOff>
      <xdr:row>39</xdr:row>
      <xdr:rowOff>44069</xdr:rowOff>
    </xdr:to>
    <xdr:cxnSp macro="">
      <xdr:nvCxnSpPr>
        <xdr:cNvPr id="533" name="直線コネクタ 532"/>
        <xdr:cNvCxnSpPr/>
      </xdr:nvCxnSpPr>
      <xdr:spPr>
        <a:xfrm>
          <a:off x="12814300" y="672920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61696</xdr:rowOff>
    </xdr:from>
    <xdr:to>
      <xdr:col>85</xdr:col>
      <xdr:colOff>177800</xdr:colOff>
      <xdr:row>38</xdr:row>
      <xdr:rowOff>163296</xdr:rowOff>
    </xdr:to>
    <xdr:sp macro="" textlink="">
      <xdr:nvSpPr>
        <xdr:cNvPr id="543" name="楕円 542"/>
        <xdr:cNvSpPr/>
      </xdr:nvSpPr>
      <xdr:spPr>
        <a:xfrm>
          <a:off x="162687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21074</xdr:rowOff>
    </xdr:from>
    <xdr:ext cx="469744" cy="259045"/>
    <xdr:sp macro="" textlink="">
      <xdr:nvSpPr>
        <xdr:cNvPr id="544" name="災害復旧事業費該当値テキスト"/>
        <xdr:cNvSpPr txBox="1"/>
      </xdr:nvSpPr>
      <xdr:spPr>
        <a:xfrm>
          <a:off x="16370300" y="63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164147</xdr:rowOff>
    </xdr:from>
    <xdr:to>
      <xdr:col>81</xdr:col>
      <xdr:colOff>101600</xdr:colOff>
      <xdr:row>39</xdr:row>
      <xdr:rowOff>94297</xdr:rowOff>
    </xdr:to>
    <xdr:sp macro="" textlink="">
      <xdr:nvSpPr>
        <xdr:cNvPr id="545" name="楕円 544"/>
        <xdr:cNvSpPr/>
      </xdr:nvSpPr>
      <xdr:spPr>
        <a:xfrm>
          <a:off x="15430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85424</xdr:rowOff>
    </xdr:from>
    <xdr:ext cx="313932" cy="259045"/>
    <xdr:sp macro="" textlink="">
      <xdr:nvSpPr>
        <xdr:cNvPr id="546" name="テキスト ボックス 545"/>
        <xdr:cNvSpPr txBox="1"/>
      </xdr:nvSpPr>
      <xdr:spPr>
        <a:xfrm>
          <a:off x="15324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161175</xdr:rowOff>
    </xdr:from>
    <xdr:to>
      <xdr:col>76</xdr:col>
      <xdr:colOff>165100</xdr:colOff>
      <xdr:row>39</xdr:row>
      <xdr:rowOff>91325</xdr:rowOff>
    </xdr:to>
    <xdr:sp macro="" textlink="">
      <xdr:nvSpPr>
        <xdr:cNvPr id="547" name="楕円 546"/>
        <xdr:cNvSpPr/>
      </xdr:nvSpPr>
      <xdr:spPr>
        <a:xfrm>
          <a:off x="14541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82452</xdr:rowOff>
    </xdr:from>
    <xdr:ext cx="378565" cy="259045"/>
    <xdr:sp macro="" textlink="">
      <xdr:nvSpPr>
        <xdr:cNvPr id="548" name="テキスト ボックス 547"/>
        <xdr:cNvSpPr txBox="1"/>
      </xdr:nvSpPr>
      <xdr:spPr>
        <a:xfrm>
          <a:off x="14403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164719</xdr:rowOff>
    </xdr:from>
    <xdr:to>
      <xdr:col>72</xdr:col>
      <xdr:colOff>38100</xdr:colOff>
      <xdr:row>39</xdr:row>
      <xdr:rowOff>94869</xdr:rowOff>
    </xdr:to>
    <xdr:sp macro="" textlink="">
      <xdr:nvSpPr>
        <xdr:cNvPr id="549" name="楕円 548"/>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85996</xdr:rowOff>
    </xdr:from>
    <xdr:ext cx="313932" cy="259045"/>
    <xdr:sp macro="" textlink="">
      <xdr:nvSpPr>
        <xdr:cNvPr id="550" name="テキスト ボックス 549"/>
        <xdr:cNvSpPr txBox="1"/>
      </xdr:nvSpPr>
      <xdr:spPr>
        <a:xfrm>
          <a:off x="1354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163309</xdr:rowOff>
    </xdr:from>
    <xdr:to>
      <xdr:col>67</xdr:col>
      <xdr:colOff>101600</xdr:colOff>
      <xdr:row>39</xdr:row>
      <xdr:rowOff>93459</xdr:rowOff>
    </xdr:to>
    <xdr:sp macro="" textlink="">
      <xdr:nvSpPr>
        <xdr:cNvPr id="551" name="楕円 550"/>
        <xdr:cNvSpPr/>
      </xdr:nvSpPr>
      <xdr:spPr>
        <a:xfrm>
          <a:off x="12763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84586</xdr:rowOff>
    </xdr:from>
    <xdr:ext cx="313932" cy="259045"/>
    <xdr:sp macro="" textlink="">
      <xdr:nvSpPr>
        <xdr:cNvPr id="552" name="テキスト ボックス 551"/>
        <xdr:cNvSpPr txBox="1"/>
      </xdr:nvSpPr>
      <xdr:spPr>
        <a:xfrm>
          <a:off x="12657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103896</xdr:rowOff>
    </xdr:from>
    <xdr:to>
      <xdr:col>85</xdr:col>
      <xdr:colOff>127000</xdr:colOff>
      <xdr:row>77</xdr:row>
      <xdr:rowOff>22028</xdr:rowOff>
    </xdr:to>
    <xdr:cxnSp macro="">
      <xdr:nvCxnSpPr>
        <xdr:cNvPr id="627" name="直線コネクタ 626"/>
        <xdr:cNvCxnSpPr/>
      </xdr:nvCxnSpPr>
      <xdr:spPr>
        <a:xfrm>
          <a:off x="15481300" y="13134096"/>
          <a:ext cx="838200" cy="8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103896</xdr:rowOff>
    </xdr:from>
    <xdr:to>
      <xdr:col>81</xdr:col>
      <xdr:colOff>50800</xdr:colOff>
      <xdr:row>77</xdr:row>
      <xdr:rowOff>16199</xdr:rowOff>
    </xdr:to>
    <xdr:cxnSp macro="">
      <xdr:nvCxnSpPr>
        <xdr:cNvPr id="630" name="直線コネクタ 629"/>
        <xdr:cNvCxnSpPr/>
      </xdr:nvCxnSpPr>
      <xdr:spPr>
        <a:xfrm flipV="1">
          <a:off x="14592300" y="13134096"/>
          <a:ext cx="889000" cy="8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153445</xdr:rowOff>
    </xdr:from>
    <xdr:to>
      <xdr:col>76</xdr:col>
      <xdr:colOff>114300</xdr:colOff>
      <xdr:row>77</xdr:row>
      <xdr:rowOff>16199</xdr:rowOff>
    </xdr:to>
    <xdr:cxnSp macro="">
      <xdr:nvCxnSpPr>
        <xdr:cNvPr id="633" name="直線コネクタ 632"/>
        <xdr:cNvCxnSpPr/>
      </xdr:nvCxnSpPr>
      <xdr:spPr>
        <a:xfrm>
          <a:off x="13703300" y="13183645"/>
          <a:ext cx="8890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122241</xdr:rowOff>
    </xdr:from>
    <xdr:to>
      <xdr:col>71</xdr:col>
      <xdr:colOff>177800</xdr:colOff>
      <xdr:row>76</xdr:row>
      <xdr:rowOff>153445</xdr:rowOff>
    </xdr:to>
    <xdr:cxnSp macro="">
      <xdr:nvCxnSpPr>
        <xdr:cNvPr id="636" name="直線コネクタ 635"/>
        <xdr:cNvCxnSpPr/>
      </xdr:nvCxnSpPr>
      <xdr:spPr>
        <a:xfrm>
          <a:off x="12814300" y="13152441"/>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142678</xdr:rowOff>
    </xdr:from>
    <xdr:to>
      <xdr:col>85</xdr:col>
      <xdr:colOff>177800</xdr:colOff>
      <xdr:row>77</xdr:row>
      <xdr:rowOff>72828</xdr:rowOff>
    </xdr:to>
    <xdr:sp macro="" textlink="">
      <xdr:nvSpPr>
        <xdr:cNvPr id="646" name="楕円 645"/>
        <xdr:cNvSpPr/>
      </xdr:nvSpPr>
      <xdr:spPr>
        <a:xfrm>
          <a:off x="16268700" y="131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121105</xdr:rowOff>
    </xdr:from>
    <xdr:ext cx="534377" cy="259045"/>
    <xdr:sp macro="" textlink="">
      <xdr:nvSpPr>
        <xdr:cNvPr id="647" name="公債費該当値テキスト"/>
        <xdr:cNvSpPr txBox="1"/>
      </xdr:nvSpPr>
      <xdr:spPr>
        <a:xfrm>
          <a:off x="16370300" y="131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53096</xdr:rowOff>
    </xdr:from>
    <xdr:to>
      <xdr:col>81</xdr:col>
      <xdr:colOff>101600</xdr:colOff>
      <xdr:row>76</xdr:row>
      <xdr:rowOff>154696</xdr:rowOff>
    </xdr:to>
    <xdr:sp macro="" textlink="">
      <xdr:nvSpPr>
        <xdr:cNvPr id="648" name="楕円 647"/>
        <xdr:cNvSpPr/>
      </xdr:nvSpPr>
      <xdr:spPr>
        <a:xfrm>
          <a:off x="15430500" y="130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145823</xdr:rowOff>
    </xdr:from>
    <xdr:ext cx="534377" cy="259045"/>
    <xdr:sp macro="" textlink="">
      <xdr:nvSpPr>
        <xdr:cNvPr id="649" name="テキスト ボックス 648"/>
        <xdr:cNvSpPr txBox="1"/>
      </xdr:nvSpPr>
      <xdr:spPr>
        <a:xfrm>
          <a:off x="15214111" y="1317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136849</xdr:rowOff>
    </xdr:from>
    <xdr:to>
      <xdr:col>76</xdr:col>
      <xdr:colOff>165100</xdr:colOff>
      <xdr:row>77</xdr:row>
      <xdr:rowOff>66999</xdr:rowOff>
    </xdr:to>
    <xdr:sp macro="" textlink="">
      <xdr:nvSpPr>
        <xdr:cNvPr id="650" name="楕円 649"/>
        <xdr:cNvSpPr/>
      </xdr:nvSpPr>
      <xdr:spPr>
        <a:xfrm>
          <a:off x="14541500" y="131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58126</xdr:rowOff>
    </xdr:from>
    <xdr:ext cx="534377" cy="259045"/>
    <xdr:sp macro="" textlink="">
      <xdr:nvSpPr>
        <xdr:cNvPr id="651" name="テキスト ボックス 650"/>
        <xdr:cNvSpPr txBox="1"/>
      </xdr:nvSpPr>
      <xdr:spPr>
        <a:xfrm>
          <a:off x="14325111" y="132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102645</xdr:rowOff>
    </xdr:from>
    <xdr:to>
      <xdr:col>72</xdr:col>
      <xdr:colOff>38100</xdr:colOff>
      <xdr:row>77</xdr:row>
      <xdr:rowOff>32795</xdr:rowOff>
    </xdr:to>
    <xdr:sp macro="" textlink="">
      <xdr:nvSpPr>
        <xdr:cNvPr id="652" name="楕円 651"/>
        <xdr:cNvSpPr/>
      </xdr:nvSpPr>
      <xdr:spPr>
        <a:xfrm>
          <a:off x="13652500" y="131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23922</xdr:rowOff>
    </xdr:from>
    <xdr:ext cx="534377" cy="259045"/>
    <xdr:sp macro="" textlink="">
      <xdr:nvSpPr>
        <xdr:cNvPr id="653" name="テキスト ボックス 652"/>
        <xdr:cNvSpPr txBox="1"/>
      </xdr:nvSpPr>
      <xdr:spPr>
        <a:xfrm>
          <a:off x="13436111" y="1322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71441</xdr:rowOff>
    </xdr:from>
    <xdr:to>
      <xdr:col>67</xdr:col>
      <xdr:colOff>101600</xdr:colOff>
      <xdr:row>77</xdr:row>
      <xdr:rowOff>1591</xdr:rowOff>
    </xdr:to>
    <xdr:sp macro="" textlink="">
      <xdr:nvSpPr>
        <xdr:cNvPr id="654" name="楕円 653"/>
        <xdr:cNvSpPr/>
      </xdr:nvSpPr>
      <xdr:spPr>
        <a:xfrm>
          <a:off x="12763500" y="131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164168</xdr:rowOff>
    </xdr:from>
    <xdr:ext cx="534377" cy="259045"/>
    <xdr:sp macro="" textlink="">
      <xdr:nvSpPr>
        <xdr:cNvPr id="655" name="テキスト ボックス 654"/>
        <xdr:cNvSpPr txBox="1"/>
      </xdr:nvSpPr>
      <xdr:spPr>
        <a:xfrm>
          <a:off x="12547111" y="1319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43414</xdr:rowOff>
    </xdr:from>
    <xdr:to>
      <xdr:col>85</xdr:col>
      <xdr:colOff>127000</xdr:colOff>
      <xdr:row>97</xdr:row>
      <xdr:rowOff>160959</xdr:rowOff>
    </xdr:to>
    <xdr:cxnSp macro="">
      <xdr:nvCxnSpPr>
        <xdr:cNvPr id="682" name="直線コネクタ 681"/>
        <xdr:cNvCxnSpPr/>
      </xdr:nvCxnSpPr>
      <xdr:spPr>
        <a:xfrm>
          <a:off x="15481300" y="16674064"/>
          <a:ext cx="838200" cy="1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43414</xdr:rowOff>
    </xdr:from>
    <xdr:to>
      <xdr:col>81</xdr:col>
      <xdr:colOff>50800</xdr:colOff>
      <xdr:row>98</xdr:row>
      <xdr:rowOff>8713</xdr:rowOff>
    </xdr:to>
    <xdr:cxnSp macro="">
      <xdr:nvCxnSpPr>
        <xdr:cNvPr id="685" name="直線コネクタ 684"/>
        <xdr:cNvCxnSpPr/>
      </xdr:nvCxnSpPr>
      <xdr:spPr>
        <a:xfrm flipV="1">
          <a:off x="14592300" y="16674064"/>
          <a:ext cx="889000" cy="1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52467</xdr:rowOff>
    </xdr:from>
    <xdr:to>
      <xdr:col>76</xdr:col>
      <xdr:colOff>114300</xdr:colOff>
      <xdr:row>98</xdr:row>
      <xdr:rowOff>8713</xdr:rowOff>
    </xdr:to>
    <xdr:cxnSp macro="">
      <xdr:nvCxnSpPr>
        <xdr:cNvPr id="688" name="直線コネクタ 687"/>
        <xdr:cNvCxnSpPr/>
      </xdr:nvCxnSpPr>
      <xdr:spPr>
        <a:xfrm>
          <a:off x="13703300" y="16683117"/>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52467</xdr:rowOff>
    </xdr:from>
    <xdr:to>
      <xdr:col>71</xdr:col>
      <xdr:colOff>177800</xdr:colOff>
      <xdr:row>97</xdr:row>
      <xdr:rowOff>67050</xdr:rowOff>
    </xdr:to>
    <xdr:cxnSp macro="">
      <xdr:nvCxnSpPr>
        <xdr:cNvPr id="691" name="直線コネクタ 690"/>
        <xdr:cNvCxnSpPr/>
      </xdr:nvCxnSpPr>
      <xdr:spPr>
        <a:xfrm flipV="1">
          <a:off x="12814300" y="16683117"/>
          <a:ext cx="8890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110159</xdr:rowOff>
    </xdr:from>
    <xdr:to>
      <xdr:col>85</xdr:col>
      <xdr:colOff>177800</xdr:colOff>
      <xdr:row>98</xdr:row>
      <xdr:rowOff>40309</xdr:rowOff>
    </xdr:to>
    <xdr:sp macro="" textlink="">
      <xdr:nvSpPr>
        <xdr:cNvPr id="701" name="楕円 700"/>
        <xdr:cNvSpPr/>
      </xdr:nvSpPr>
      <xdr:spPr>
        <a:xfrm>
          <a:off x="16268700" y="167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88586</xdr:rowOff>
    </xdr:from>
    <xdr:ext cx="469744" cy="259045"/>
    <xdr:sp macro="" textlink="">
      <xdr:nvSpPr>
        <xdr:cNvPr id="702" name="積立金該当値テキスト"/>
        <xdr:cNvSpPr txBox="1"/>
      </xdr:nvSpPr>
      <xdr:spPr>
        <a:xfrm>
          <a:off x="16370300" y="167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164064</xdr:rowOff>
    </xdr:from>
    <xdr:to>
      <xdr:col>81</xdr:col>
      <xdr:colOff>101600</xdr:colOff>
      <xdr:row>97</xdr:row>
      <xdr:rowOff>94214</xdr:rowOff>
    </xdr:to>
    <xdr:sp macro="" textlink="">
      <xdr:nvSpPr>
        <xdr:cNvPr id="703" name="楕円 702"/>
        <xdr:cNvSpPr/>
      </xdr:nvSpPr>
      <xdr:spPr>
        <a:xfrm>
          <a:off x="15430500" y="166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110741</xdr:rowOff>
    </xdr:from>
    <xdr:ext cx="469744" cy="259045"/>
    <xdr:sp macro="" textlink="">
      <xdr:nvSpPr>
        <xdr:cNvPr id="704" name="テキスト ボックス 703"/>
        <xdr:cNvSpPr txBox="1"/>
      </xdr:nvSpPr>
      <xdr:spPr>
        <a:xfrm>
          <a:off x="15246428" y="1639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129363</xdr:rowOff>
    </xdr:from>
    <xdr:to>
      <xdr:col>76</xdr:col>
      <xdr:colOff>165100</xdr:colOff>
      <xdr:row>98</xdr:row>
      <xdr:rowOff>59513</xdr:rowOff>
    </xdr:to>
    <xdr:sp macro="" textlink="">
      <xdr:nvSpPr>
        <xdr:cNvPr id="705" name="楕円 704"/>
        <xdr:cNvSpPr/>
      </xdr:nvSpPr>
      <xdr:spPr>
        <a:xfrm>
          <a:off x="14541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50640</xdr:rowOff>
    </xdr:from>
    <xdr:ext cx="469744" cy="259045"/>
    <xdr:sp macro="" textlink="">
      <xdr:nvSpPr>
        <xdr:cNvPr id="706" name="テキスト ボックス 705"/>
        <xdr:cNvSpPr txBox="1"/>
      </xdr:nvSpPr>
      <xdr:spPr>
        <a:xfrm>
          <a:off x="14357428" y="1685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1667</xdr:rowOff>
    </xdr:from>
    <xdr:to>
      <xdr:col>72</xdr:col>
      <xdr:colOff>38100</xdr:colOff>
      <xdr:row>97</xdr:row>
      <xdr:rowOff>103267</xdr:rowOff>
    </xdr:to>
    <xdr:sp macro="" textlink="">
      <xdr:nvSpPr>
        <xdr:cNvPr id="707" name="楕円 706"/>
        <xdr:cNvSpPr/>
      </xdr:nvSpPr>
      <xdr:spPr>
        <a:xfrm>
          <a:off x="13652500" y="166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94394</xdr:rowOff>
    </xdr:from>
    <xdr:ext cx="469744" cy="259045"/>
    <xdr:sp macro="" textlink="">
      <xdr:nvSpPr>
        <xdr:cNvPr id="708" name="テキスト ボックス 707"/>
        <xdr:cNvSpPr txBox="1"/>
      </xdr:nvSpPr>
      <xdr:spPr>
        <a:xfrm>
          <a:off x="13468428" y="167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16250</xdr:rowOff>
    </xdr:from>
    <xdr:to>
      <xdr:col>67</xdr:col>
      <xdr:colOff>101600</xdr:colOff>
      <xdr:row>97</xdr:row>
      <xdr:rowOff>117850</xdr:rowOff>
    </xdr:to>
    <xdr:sp macro="" textlink="">
      <xdr:nvSpPr>
        <xdr:cNvPr id="709" name="楕円 708"/>
        <xdr:cNvSpPr/>
      </xdr:nvSpPr>
      <xdr:spPr>
        <a:xfrm>
          <a:off x="12763500" y="1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108977</xdr:rowOff>
    </xdr:from>
    <xdr:ext cx="469744" cy="259045"/>
    <xdr:sp macro="" textlink="">
      <xdr:nvSpPr>
        <xdr:cNvPr id="710" name="テキスト ボックス 709"/>
        <xdr:cNvSpPr txBox="1"/>
      </xdr:nvSpPr>
      <xdr:spPr>
        <a:xfrm>
          <a:off x="12579428" y="167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93653</xdr:rowOff>
    </xdr:from>
    <xdr:to>
      <xdr:col>111</xdr:col>
      <xdr:colOff>177800</xdr:colOff>
      <xdr:row>39</xdr:row>
      <xdr:rowOff>98878</xdr:rowOff>
    </xdr:to>
    <xdr:cxnSp macro="">
      <xdr:nvCxnSpPr>
        <xdr:cNvPr id="744" name="直線コネクタ 743"/>
        <xdr:cNvCxnSpPr/>
      </xdr:nvCxnSpPr>
      <xdr:spPr>
        <a:xfrm>
          <a:off x="20434300" y="678020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76835</xdr:rowOff>
    </xdr:from>
    <xdr:to>
      <xdr:col>107</xdr:col>
      <xdr:colOff>50800</xdr:colOff>
      <xdr:row>39</xdr:row>
      <xdr:rowOff>93653</xdr:rowOff>
    </xdr:to>
    <xdr:cxnSp macro="">
      <xdr:nvCxnSpPr>
        <xdr:cNvPr id="747" name="直線コネクタ 746"/>
        <xdr:cNvCxnSpPr/>
      </xdr:nvCxnSpPr>
      <xdr:spPr>
        <a:xfrm>
          <a:off x="19545300" y="6763385"/>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4663</xdr:rowOff>
    </xdr:from>
    <xdr:to>
      <xdr:col>102</xdr:col>
      <xdr:colOff>114300</xdr:colOff>
      <xdr:row>39</xdr:row>
      <xdr:rowOff>76835</xdr:rowOff>
    </xdr:to>
    <xdr:cxnSp macro="">
      <xdr:nvCxnSpPr>
        <xdr:cNvPr id="750" name="直線コネクタ 749"/>
        <xdr:cNvCxnSpPr/>
      </xdr:nvCxnSpPr>
      <xdr:spPr>
        <a:xfrm>
          <a:off x="18656300" y="6691213"/>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42853</xdr:rowOff>
    </xdr:from>
    <xdr:to>
      <xdr:col>107</xdr:col>
      <xdr:colOff>101600</xdr:colOff>
      <xdr:row>39</xdr:row>
      <xdr:rowOff>144453</xdr:rowOff>
    </xdr:to>
    <xdr:sp macro="" textlink="">
      <xdr:nvSpPr>
        <xdr:cNvPr id="764" name="楕円 763"/>
        <xdr:cNvSpPr/>
      </xdr:nvSpPr>
      <xdr:spPr>
        <a:xfrm>
          <a:off x="20383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135580</xdr:rowOff>
    </xdr:from>
    <xdr:ext cx="313932" cy="259045"/>
    <xdr:sp macro="" textlink="">
      <xdr:nvSpPr>
        <xdr:cNvPr id="765" name="テキスト ボックス 764"/>
        <xdr:cNvSpPr txBox="1"/>
      </xdr:nvSpPr>
      <xdr:spPr>
        <a:xfrm>
          <a:off x="20277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26035</xdr:rowOff>
    </xdr:from>
    <xdr:to>
      <xdr:col>102</xdr:col>
      <xdr:colOff>165100</xdr:colOff>
      <xdr:row>39</xdr:row>
      <xdr:rowOff>127635</xdr:rowOff>
    </xdr:to>
    <xdr:sp macro="" textlink="">
      <xdr:nvSpPr>
        <xdr:cNvPr id="766" name="楕円 765"/>
        <xdr:cNvSpPr/>
      </xdr:nvSpPr>
      <xdr:spPr>
        <a:xfrm>
          <a:off x="19494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118762</xdr:rowOff>
    </xdr:from>
    <xdr:ext cx="378565" cy="259045"/>
    <xdr:sp macro="" textlink="">
      <xdr:nvSpPr>
        <xdr:cNvPr id="767" name="テキスト ボックス 766"/>
        <xdr:cNvSpPr txBox="1"/>
      </xdr:nvSpPr>
      <xdr:spPr>
        <a:xfrm>
          <a:off x="19356017" y="680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125313</xdr:rowOff>
    </xdr:from>
    <xdr:to>
      <xdr:col>98</xdr:col>
      <xdr:colOff>38100</xdr:colOff>
      <xdr:row>39</xdr:row>
      <xdr:rowOff>55463</xdr:rowOff>
    </xdr:to>
    <xdr:sp macro="" textlink="">
      <xdr:nvSpPr>
        <xdr:cNvPr id="768" name="楕円 767"/>
        <xdr:cNvSpPr/>
      </xdr:nvSpPr>
      <xdr:spPr>
        <a:xfrm>
          <a:off x="18605500" y="66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46590</xdr:rowOff>
    </xdr:from>
    <xdr:ext cx="378565" cy="259045"/>
    <xdr:sp macro="" textlink="">
      <xdr:nvSpPr>
        <xdr:cNvPr id="769" name="テキスト ボックス 768"/>
        <xdr:cNvSpPr txBox="1"/>
      </xdr:nvSpPr>
      <xdr:spPr>
        <a:xfrm>
          <a:off x="18467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96821</xdr:rowOff>
    </xdr:from>
    <xdr:to>
      <xdr:col>116</xdr:col>
      <xdr:colOff>63500</xdr:colOff>
      <xdr:row>59</xdr:row>
      <xdr:rowOff>97180</xdr:rowOff>
    </xdr:to>
    <xdr:cxnSp macro="">
      <xdr:nvCxnSpPr>
        <xdr:cNvPr id="800" name="直線コネクタ 799"/>
        <xdr:cNvCxnSpPr/>
      </xdr:nvCxnSpPr>
      <xdr:spPr>
        <a:xfrm flipV="1">
          <a:off x="21323300" y="10212371"/>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97180</xdr:rowOff>
    </xdr:from>
    <xdr:to>
      <xdr:col>111</xdr:col>
      <xdr:colOff>177800</xdr:colOff>
      <xdr:row>59</xdr:row>
      <xdr:rowOff>97866</xdr:rowOff>
    </xdr:to>
    <xdr:cxnSp macro="">
      <xdr:nvCxnSpPr>
        <xdr:cNvPr id="803" name="直線コネクタ 802"/>
        <xdr:cNvCxnSpPr/>
      </xdr:nvCxnSpPr>
      <xdr:spPr>
        <a:xfrm flipV="1">
          <a:off x="20434300" y="1021273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97866</xdr:rowOff>
    </xdr:from>
    <xdr:to>
      <xdr:col>107</xdr:col>
      <xdr:colOff>50800</xdr:colOff>
      <xdr:row>59</xdr:row>
      <xdr:rowOff>98127</xdr:rowOff>
    </xdr:to>
    <xdr:cxnSp macro="">
      <xdr:nvCxnSpPr>
        <xdr:cNvPr id="806" name="直線コネクタ 805"/>
        <xdr:cNvCxnSpPr/>
      </xdr:nvCxnSpPr>
      <xdr:spPr>
        <a:xfrm flipV="1">
          <a:off x="19545300" y="1021341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98127</xdr:rowOff>
    </xdr:from>
    <xdr:to>
      <xdr:col>102</xdr:col>
      <xdr:colOff>114300</xdr:colOff>
      <xdr:row>59</xdr:row>
      <xdr:rowOff>98389</xdr:rowOff>
    </xdr:to>
    <xdr:cxnSp macro="">
      <xdr:nvCxnSpPr>
        <xdr:cNvPr id="809" name="直線コネクタ 808"/>
        <xdr:cNvCxnSpPr/>
      </xdr:nvCxnSpPr>
      <xdr:spPr>
        <a:xfrm flipV="1">
          <a:off x="18656300" y="10213677"/>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46021</xdr:rowOff>
    </xdr:from>
    <xdr:to>
      <xdr:col>116</xdr:col>
      <xdr:colOff>114300</xdr:colOff>
      <xdr:row>59</xdr:row>
      <xdr:rowOff>147621</xdr:rowOff>
    </xdr:to>
    <xdr:sp macro="" textlink="">
      <xdr:nvSpPr>
        <xdr:cNvPr id="819" name="楕円 818"/>
        <xdr:cNvSpPr/>
      </xdr:nvSpPr>
      <xdr:spPr>
        <a:xfrm>
          <a:off x="22110700" y="101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132398</xdr:rowOff>
    </xdr:from>
    <xdr:ext cx="313932" cy="259045"/>
    <xdr:sp macro="" textlink="">
      <xdr:nvSpPr>
        <xdr:cNvPr id="820" name="貸付金該当値テキスト"/>
        <xdr:cNvSpPr txBox="1"/>
      </xdr:nvSpPr>
      <xdr:spPr>
        <a:xfrm>
          <a:off x="22212300" y="1007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46380</xdr:rowOff>
    </xdr:from>
    <xdr:to>
      <xdr:col>112</xdr:col>
      <xdr:colOff>38100</xdr:colOff>
      <xdr:row>59</xdr:row>
      <xdr:rowOff>147980</xdr:rowOff>
    </xdr:to>
    <xdr:sp macro="" textlink="">
      <xdr:nvSpPr>
        <xdr:cNvPr id="821" name="楕円 820"/>
        <xdr:cNvSpPr/>
      </xdr:nvSpPr>
      <xdr:spPr>
        <a:xfrm>
          <a:off x="21272500" y="10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139107</xdr:rowOff>
    </xdr:from>
    <xdr:ext cx="313932" cy="259045"/>
    <xdr:sp macro="" textlink="">
      <xdr:nvSpPr>
        <xdr:cNvPr id="822" name="テキスト ボックス 821"/>
        <xdr:cNvSpPr txBox="1"/>
      </xdr:nvSpPr>
      <xdr:spPr>
        <a:xfrm>
          <a:off x="21166333" y="1025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47066</xdr:rowOff>
    </xdr:from>
    <xdr:to>
      <xdr:col>107</xdr:col>
      <xdr:colOff>101600</xdr:colOff>
      <xdr:row>59</xdr:row>
      <xdr:rowOff>148666</xdr:rowOff>
    </xdr:to>
    <xdr:sp macro="" textlink="">
      <xdr:nvSpPr>
        <xdr:cNvPr id="823" name="楕円 822"/>
        <xdr:cNvSpPr/>
      </xdr:nvSpPr>
      <xdr:spPr>
        <a:xfrm>
          <a:off x="20383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139793</xdr:rowOff>
    </xdr:from>
    <xdr:ext cx="313932" cy="259045"/>
    <xdr:sp macro="" textlink="">
      <xdr:nvSpPr>
        <xdr:cNvPr id="824" name="テキスト ボックス 823"/>
        <xdr:cNvSpPr txBox="1"/>
      </xdr:nvSpPr>
      <xdr:spPr>
        <a:xfrm>
          <a:off x="20277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47327</xdr:rowOff>
    </xdr:from>
    <xdr:to>
      <xdr:col>102</xdr:col>
      <xdr:colOff>165100</xdr:colOff>
      <xdr:row>59</xdr:row>
      <xdr:rowOff>148927</xdr:rowOff>
    </xdr:to>
    <xdr:sp macro="" textlink="">
      <xdr:nvSpPr>
        <xdr:cNvPr id="825" name="楕円 824"/>
        <xdr:cNvSpPr/>
      </xdr:nvSpPr>
      <xdr:spPr>
        <a:xfrm>
          <a:off x="19494500" y="10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140054</xdr:rowOff>
    </xdr:from>
    <xdr:ext cx="313932" cy="259045"/>
    <xdr:sp macro="" textlink="">
      <xdr:nvSpPr>
        <xdr:cNvPr id="826" name="テキスト ボックス 825"/>
        <xdr:cNvSpPr txBox="1"/>
      </xdr:nvSpPr>
      <xdr:spPr>
        <a:xfrm>
          <a:off x="19388333" y="1025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47589</xdr:rowOff>
    </xdr:from>
    <xdr:to>
      <xdr:col>98</xdr:col>
      <xdr:colOff>38100</xdr:colOff>
      <xdr:row>59</xdr:row>
      <xdr:rowOff>149189</xdr:rowOff>
    </xdr:to>
    <xdr:sp macro="" textlink="">
      <xdr:nvSpPr>
        <xdr:cNvPr id="827" name="楕円 826"/>
        <xdr:cNvSpPr/>
      </xdr:nvSpPr>
      <xdr:spPr>
        <a:xfrm>
          <a:off x="18605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140316</xdr:rowOff>
    </xdr:from>
    <xdr:ext cx="313932" cy="259045"/>
    <xdr:sp macro="" textlink="">
      <xdr:nvSpPr>
        <xdr:cNvPr id="828" name="テキスト ボックス 827"/>
        <xdr:cNvSpPr txBox="1"/>
      </xdr:nvSpPr>
      <xdr:spPr>
        <a:xfrm>
          <a:off x="18499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73940</xdr:rowOff>
    </xdr:from>
    <xdr:to>
      <xdr:col>116</xdr:col>
      <xdr:colOff>63500</xdr:colOff>
      <xdr:row>76</xdr:row>
      <xdr:rowOff>107848</xdr:rowOff>
    </xdr:to>
    <xdr:cxnSp macro="">
      <xdr:nvCxnSpPr>
        <xdr:cNvPr id="858" name="直線コネクタ 857"/>
        <xdr:cNvCxnSpPr/>
      </xdr:nvCxnSpPr>
      <xdr:spPr>
        <a:xfrm>
          <a:off x="21323300" y="13104140"/>
          <a:ext cx="8382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73940</xdr:rowOff>
    </xdr:from>
    <xdr:to>
      <xdr:col>111</xdr:col>
      <xdr:colOff>177800</xdr:colOff>
      <xdr:row>76</xdr:row>
      <xdr:rowOff>158065</xdr:rowOff>
    </xdr:to>
    <xdr:cxnSp macro="">
      <xdr:nvCxnSpPr>
        <xdr:cNvPr id="861" name="直線コネクタ 860"/>
        <xdr:cNvCxnSpPr/>
      </xdr:nvCxnSpPr>
      <xdr:spPr>
        <a:xfrm flipV="1">
          <a:off x="20434300" y="1310414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42393</xdr:rowOff>
    </xdr:from>
    <xdr:to>
      <xdr:col>107</xdr:col>
      <xdr:colOff>50800</xdr:colOff>
      <xdr:row>76</xdr:row>
      <xdr:rowOff>158065</xdr:rowOff>
    </xdr:to>
    <xdr:cxnSp macro="">
      <xdr:nvCxnSpPr>
        <xdr:cNvPr id="864" name="直線コネクタ 863"/>
        <xdr:cNvCxnSpPr/>
      </xdr:nvCxnSpPr>
      <xdr:spPr>
        <a:xfrm>
          <a:off x="19545300" y="13072593"/>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42393</xdr:rowOff>
    </xdr:from>
    <xdr:to>
      <xdr:col>102</xdr:col>
      <xdr:colOff>114300</xdr:colOff>
      <xdr:row>76</xdr:row>
      <xdr:rowOff>159550</xdr:rowOff>
    </xdr:to>
    <xdr:cxnSp macro="">
      <xdr:nvCxnSpPr>
        <xdr:cNvPr id="867" name="直線コネクタ 866"/>
        <xdr:cNvCxnSpPr/>
      </xdr:nvCxnSpPr>
      <xdr:spPr>
        <a:xfrm flipV="1">
          <a:off x="18656300" y="13072593"/>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57048</xdr:rowOff>
    </xdr:from>
    <xdr:to>
      <xdr:col>116</xdr:col>
      <xdr:colOff>114300</xdr:colOff>
      <xdr:row>76</xdr:row>
      <xdr:rowOff>158648</xdr:rowOff>
    </xdr:to>
    <xdr:sp macro="" textlink="">
      <xdr:nvSpPr>
        <xdr:cNvPr id="877" name="楕円 876"/>
        <xdr:cNvSpPr/>
      </xdr:nvSpPr>
      <xdr:spPr>
        <a:xfrm>
          <a:off x="221107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35475</xdr:rowOff>
    </xdr:from>
    <xdr:ext cx="534377" cy="259045"/>
    <xdr:sp macro="" textlink="">
      <xdr:nvSpPr>
        <xdr:cNvPr id="878" name="繰出金該当値テキスト"/>
        <xdr:cNvSpPr txBox="1"/>
      </xdr:nvSpPr>
      <xdr:spPr>
        <a:xfrm>
          <a:off x="22212300" y="130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23140</xdr:rowOff>
    </xdr:from>
    <xdr:to>
      <xdr:col>112</xdr:col>
      <xdr:colOff>38100</xdr:colOff>
      <xdr:row>76</xdr:row>
      <xdr:rowOff>124740</xdr:rowOff>
    </xdr:to>
    <xdr:sp macro="" textlink="">
      <xdr:nvSpPr>
        <xdr:cNvPr id="879" name="楕円 878"/>
        <xdr:cNvSpPr/>
      </xdr:nvSpPr>
      <xdr:spPr>
        <a:xfrm>
          <a:off x="21272500" y="130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115867</xdr:rowOff>
    </xdr:from>
    <xdr:ext cx="534377" cy="259045"/>
    <xdr:sp macro="" textlink="">
      <xdr:nvSpPr>
        <xdr:cNvPr id="880" name="テキスト ボックス 879"/>
        <xdr:cNvSpPr txBox="1"/>
      </xdr:nvSpPr>
      <xdr:spPr>
        <a:xfrm>
          <a:off x="21056111" y="131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107265</xdr:rowOff>
    </xdr:from>
    <xdr:to>
      <xdr:col>107</xdr:col>
      <xdr:colOff>101600</xdr:colOff>
      <xdr:row>77</xdr:row>
      <xdr:rowOff>37415</xdr:rowOff>
    </xdr:to>
    <xdr:sp macro="" textlink="">
      <xdr:nvSpPr>
        <xdr:cNvPr id="881" name="楕円 880"/>
        <xdr:cNvSpPr/>
      </xdr:nvSpPr>
      <xdr:spPr>
        <a:xfrm>
          <a:off x="20383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28542</xdr:rowOff>
    </xdr:from>
    <xdr:ext cx="534377" cy="259045"/>
    <xdr:sp macro="" textlink="">
      <xdr:nvSpPr>
        <xdr:cNvPr id="882" name="テキスト ボックス 881"/>
        <xdr:cNvSpPr txBox="1"/>
      </xdr:nvSpPr>
      <xdr:spPr>
        <a:xfrm>
          <a:off x="20167111" y="13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163043</xdr:rowOff>
    </xdr:from>
    <xdr:to>
      <xdr:col>102</xdr:col>
      <xdr:colOff>165100</xdr:colOff>
      <xdr:row>76</xdr:row>
      <xdr:rowOff>93193</xdr:rowOff>
    </xdr:to>
    <xdr:sp macro="" textlink="">
      <xdr:nvSpPr>
        <xdr:cNvPr id="883" name="楕円 882"/>
        <xdr:cNvSpPr/>
      </xdr:nvSpPr>
      <xdr:spPr>
        <a:xfrm>
          <a:off x="19494500" y="130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84320</xdr:rowOff>
    </xdr:from>
    <xdr:ext cx="534377" cy="259045"/>
    <xdr:sp macro="" textlink="">
      <xdr:nvSpPr>
        <xdr:cNvPr id="884" name="テキスト ボックス 883"/>
        <xdr:cNvSpPr txBox="1"/>
      </xdr:nvSpPr>
      <xdr:spPr>
        <a:xfrm>
          <a:off x="19278111" y="131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108750</xdr:rowOff>
    </xdr:from>
    <xdr:to>
      <xdr:col>98</xdr:col>
      <xdr:colOff>38100</xdr:colOff>
      <xdr:row>77</xdr:row>
      <xdr:rowOff>38900</xdr:rowOff>
    </xdr:to>
    <xdr:sp macro="" textlink="">
      <xdr:nvSpPr>
        <xdr:cNvPr id="885" name="楕円 884"/>
        <xdr:cNvSpPr/>
      </xdr:nvSpPr>
      <xdr:spPr>
        <a:xfrm>
          <a:off x="18605500" y="13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30027</xdr:rowOff>
    </xdr:from>
    <xdr:ext cx="534377" cy="259045"/>
    <xdr:sp macro="" textlink="">
      <xdr:nvSpPr>
        <xdr:cNvPr id="886" name="テキスト ボックス 885"/>
        <xdr:cNvSpPr txBox="1"/>
      </xdr:nvSpPr>
      <xdr:spPr>
        <a:xfrm>
          <a:off x="18389111" y="132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補助費等の住民一人当たりのコストは、類似団体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内</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8,847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円高く</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なっており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となっている。補助費等の大きな割合を占めているのは、水道事業会計・病院事業会計・下水道事業会計への負担金・補助金等であ</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と比較して増加している主な要因は、病院事業会計への負担金の増および子ども子育て支援事業補助金（私立保育所）などの増による。しかし、各企業会計に対する負担金等については、基準内も含めた総額の抑制を図ってい</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るため、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水道事業会計への負担金・補助金</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や枚方寝屋川消防組合への負担金については昨年度より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小しており、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と上り幅を比較した場合緩やかになっている。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普通建設事業費の住民一人当たりのコストは、前年度と比較して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970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円増加しており、主な要因は、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枚方市総合文化芸術センター建設工事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の増によるものである。普通建設事業費については、毎年概ね</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億円程度を基本としながら、今後予定される大規模事業については財政に与える影響を踏まえ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計画的に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実施していく。公債費の住民一人当たりのコストは、類似団体内平均値と比較して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11,885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円低く、前年度と比較すると</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3,135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これは市債残高の減少や</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、借入利率の低下によるものである。引き続き、減債基金を活用した市債残高の抑制に努め、公債費の負担軽減を図っていく。扶助費の住民一人当たりのコストは、類似団体内平均値と同様に</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昨年まで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年々増加傾向にあ</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ったが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今年度は微減となっており、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829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減と</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なっている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。これは、臨時福祉給付金給付事業費が皆減したことなどによるものである。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402,579
398,205
65.12
135,599,050
133,292,431
1,580,297
78,336,693
104,182,347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11793</xdr:rowOff>
    </xdr:from>
    <xdr:to>
      <xdr:col>24</xdr:col>
      <xdr:colOff>63500</xdr:colOff>
      <xdr:row>37</xdr:row>
      <xdr:rowOff>22678</xdr:rowOff>
    </xdr:to>
    <xdr:cxnSp macro="">
      <xdr:nvCxnSpPr>
        <xdr:cNvPr id="63" name="直線コネクタ 62"/>
        <xdr:cNvCxnSpPr/>
      </xdr:nvCxnSpPr>
      <xdr:spPr>
        <a:xfrm>
          <a:off x="3797300" y="6355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3084</xdr:rowOff>
    </xdr:from>
    <xdr:to>
      <xdr:col>19</xdr:col>
      <xdr:colOff>177800</xdr:colOff>
      <xdr:row>37</xdr:row>
      <xdr:rowOff>11793</xdr:rowOff>
    </xdr:to>
    <xdr:cxnSp macro="">
      <xdr:nvCxnSpPr>
        <xdr:cNvPr id="66" name="直線コネクタ 65"/>
        <xdr:cNvCxnSpPr/>
      </xdr:nvCxnSpPr>
      <xdr:spPr>
        <a:xfrm>
          <a:off x="2908300" y="634673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17780</xdr:rowOff>
    </xdr:from>
    <xdr:to>
      <xdr:col>15</xdr:col>
      <xdr:colOff>50800</xdr:colOff>
      <xdr:row>37</xdr:row>
      <xdr:rowOff>3084</xdr:rowOff>
    </xdr:to>
    <xdr:cxnSp macro="">
      <xdr:nvCxnSpPr>
        <xdr:cNvPr id="69" name="直線コネクタ 68"/>
        <xdr:cNvCxnSpPr/>
      </xdr:nvCxnSpPr>
      <xdr:spPr>
        <a:xfrm>
          <a:off x="2019300" y="618998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17780</xdr:rowOff>
    </xdr:from>
    <xdr:to>
      <xdr:col>10</xdr:col>
      <xdr:colOff>114300</xdr:colOff>
      <xdr:row>36</xdr:row>
      <xdr:rowOff>42817</xdr:rowOff>
    </xdr:to>
    <xdr:cxnSp macro="">
      <xdr:nvCxnSpPr>
        <xdr:cNvPr id="72" name="直線コネクタ 71"/>
        <xdr:cNvCxnSpPr/>
      </xdr:nvCxnSpPr>
      <xdr:spPr>
        <a:xfrm flipV="1">
          <a:off x="1130300" y="6189980"/>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143328</xdr:rowOff>
    </xdr:from>
    <xdr:to>
      <xdr:col>24</xdr:col>
      <xdr:colOff>114300</xdr:colOff>
      <xdr:row>37</xdr:row>
      <xdr:rowOff>73478</xdr:rowOff>
    </xdr:to>
    <xdr:sp macro="" textlink="">
      <xdr:nvSpPr>
        <xdr:cNvPr id="82" name="楕円 81"/>
        <xdr:cNvSpPr/>
      </xdr:nvSpPr>
      <xdr:spPr>
        <a:xfrm>
          <a:off x="458470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121755</xdr:rowOff>
    </xdr:from>
    <xdr:ext cx="469744" cy="259045"/>
    <xdr:sp macro="" textlink="">
      <xdr:nvSpPr>
        <xdr:cNvPr id="83" name="議会費該当値テキスト"/>
        <xdr:cNvSpPr txBox="1"/>
      </xdr:nvSpPr>
      <xdr:spPr>
        <a:xfrm>
          <a:off x="4686300" y="62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132443</xdr:rowOff>
    </xdr:from>
    <xdr:to>
      <xdr:col>20</xdr:col>
      <xdr:colOff>38100</xdr:colOff>
      <xdr:row>37</xdr:row>
      <xdr:rowOff>62593</xdr:rowOff>
    </xdr:to>
    <xdr:sp macro="" textlink="">
      <xdr:nvSpPr>
        <xdr:cNvPr id="84" name="楕円 83"/>
        <xdr:cNvSpPr/>
      </xdr:nvSpPr>
      <xdr:spPr>
        <a:xfrm>
          <a:off x="3746500" y="63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53720</xdr:rowOff>
    </xdr:from>
    <xdr:ext cx="469744" cy="259045"/>
    <xdr:sp macro="" textlink="">
      <xdr:nvSpPr>
        <xdr:cNvPr id="85" name="テキスト ボックス 84"/>
        <xdr:cNvSpPr txBox="1"/>
      </xdr:nvSpPr>
      <xdr:spPr>
        <a:xfrm>
          <a:off x="3562428"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123734</xdr:rowOff>
    </xdr:from>
    <xdr:to>
      <xdr:col>15</xdr:col>
      <xdr:colOff>101600</xdr:colOff>
      <xdr:row>37</xdr:row>
      <xdr:rowOff>53884</xdr:rowOff>
    </xdr:to>
    <xdr:sp macro="" textlink="">
      <xdr:nvSpPr>
        <xdr:cNvPr id="86" name="楕円 85"/>
        <xdr:cNvSpPr/>
      </xdr:nvSpPr>
      <xdr:spPr>
        <a:xfrm>
          <a:off x="2857500" y="62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45011</xdr:rowOff>
    </xdr:from>
    <xdr:ext cx="469744" cy="259045"/>
    <xdr:sp macro="" textlink="">
      <xdr:nvSpPr>
        <xdr:cNvPr id="87" name="テキスト ボックス 86"/>
        <xdr:cNvSpPr txBox="1"/>
      </xdr:nvSpPr>
      <xdr:spPr>
        <a:xfrm>
          <a:off x="2673428" y="63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138430</xdr:rowOff>
    </xdr:from>
    <xdr:to>
      <xdr:col>10</xdr:col>
      <xdr:colOff>165100</xdr:colOff>
      <xdr:row>36</xdr:row>
      <xdr:rowOff>68580</xdr:rowOff>
    </xdr:to>
    <xdr:sp macro="" textlink="">
      <xdr:nvSpPr>
        <xdr:cNvPr id="88" name="楕円 87"/>
        <xdr:cNvSpPr/>
      </xdr:nvSpPr>
      <xdr:spPr>
        <a:xfrm>
          <a:off x="1968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59707</xdr:rowOff>
    </xdr:from>
    <xdr:ext cx="469744" cy="259045"/>
    <xdr:sp macro="" textlink="">
      <xdr:nvSpPr>
        <xdr:cNvPr id="89" name="テキスト ボックス 88"/>
        <xdr:cNvSpPr txBox="1"/>
      </xdr:nvSpPr>
      <xdr:spPr>
        <a:xfrm>
          <a:off x="1784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163467</xdr:rowOff>
    </xdr:from>
    <xdr:to>
      <xdr:col>6</xdr:col>
      <xdr:colOff>38100</xdr:colOff>
      <xdr:row>36</xdr:row>
      <xdr:rowOff>93617</xdr:rowOff>
    </xdr:to>
    <xdr:sp macro="" textlink="">
      <xdr:nvSpPr>
        <xdr:cNvPr id="90" name="楕円 89"/>
        <xdr:cNvSpPr/>
      </xdr:nvSpPr>
      <xdr:spPr>
        <a:xfrm>
          <a:off x="1079500" y="61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84744</xdr:rowOff>
    </xdr:from>
    <xdr:ext cx="469744" cy="259045"/>
    <xdr:sp macro="" textlink="">
      <xdr:nvSpPr>
        <xdr:cNvPr id="91" name="テキスト ボックス 90"/>
        <xdr:cNvSpPr txBox="1"/>
      </xdr:nvSpPr>
      <xdr:spPr>
        <a:xfrm>
          <a:off x="895428" y="62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75,405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70206</xdr:rowOff>
    </xdr:from>
    <xdr:to>
      <xdr:col>24</xdr:col>
      <xdr:colOff>63500</xdr:colOff>
      <xdr:row>57</xdr:row>
      <xdr:rowOff>91763</xdr:rowOff>
    </xdr:to>
    <xdr:cxnSp macro="">
      <xdr:nvCxnSpPr>
        <xdr:cNvPr id="119" name="直線コネクタ 118"/>
        <xdr:cNvCxnSpPr/>
      </xdr:nvCxnSpPr>
      <xdr:spPr>
        <a:xfrm>
          <a:off x="3797300" y="9842856"/>
          <a:ext cx="8382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67691</xdr:rowOff>
    </xdr:from>
    <xdr:to>
      <xdr:col>19</xdr:col>
      <xdr:colOff>177800</xdr:colOff>
      <xdr:row>57</xdr:row>
      <xdr:rowOff>70206</xdr:rowOff>
    </xdr:to>
    <xdr:cxnSp macro="">
      <xdr:nvCxnSpPr>
        <xdr:cNvPr id="122" name="直線コネクタ 121"/>
        <xdr:cNvCxnSpPr/>
      </xdr:nvCxnSpPr>
      <xdr:spPr>
        <a:xfrm>
          <a:off x="2908300" y="9668891"/>
          <a:ext cx="8890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67691</xdr:rowOff>
    </xdr:from>
    <xdr:to>
      <xdr:col>15</xdr:col>
      <xdr:colOff>50800</xdr:colOff>
      <xdr:row>57</xdr:row>
      <xdr:rowOff>54158</xdr:rowOff>
    </xdr:to>
    <xdr:cxnSp macro="">
      <xdr:nvCxnSpPr>
        <xdr:cNvPr id="125" name="直線コネクタ 124"/>
        <xdr:cNvCxnSpPr/>
      </xdr:nvCxnSpPr>
      <xdr:spPr>
        <a:xfrm flipV="1">
          <a:off x="2019300" y="9668891"/>
          <a:ext cx="889000" cy="1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54158</xdr:rowOff>
    </xdr:from>
    <xdr:to>
      <xdr:col>10</xdr:col>
      <xdr:colOff>114300</xdr:colOff>
      <xdr:row>57</xdr:row>
      <xdr:rowOff>143289</xdr:rowOff>
    </xdr:to>
    <xdr:cxnSp macro="">
      <xdr:nvCxnSpPr>
        <xdr:cNvPr id="128" name="直線コネクタ 127"/>
        <xdr:cNvCxnSpPr/>
      </xdr:nvCxnSpPr>
      <xdr:spPr>
        <a:xfrm flipV="1">
          <a:off x="1130300" y="9826808"/>
          <a:ext cx="8890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40963</xdr:rowOff>
    </xdr:from>
    <xdr:to>
      <xdr:col>24</xdr:col>
      <xdr:colOff>114300</xdr:colOff>
      <xdr:row>57</xdr:row>
      <xdr:rowOff>142563</xdr:rowOff>
    </xdr:to>
    <xdr:sp macro="" textlink="">
      <xdr:nvSpPr>
        <xdr:cNvPr id="138" name="楕円 137"/>
        <xdr:cNvSpPr/>
      </xdr:nvSpPr>
      <xdr:spPr>
        <a:xfrm>
          <a:off x="4584700" y="98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19390</xdr:rowOff>
    </xdr:from>
    <xdr:ext cx="534377" cy="259045"/>
    <xdr:sp macro="" textlink="">
      <xdr:nvSpPr>
        <xdr:cNvPr id="139" name="総務費該当値テキスト"/>
        <xdr:cNvSpPr txBox="1"/>
      </xdr:nvSpPr>
      <xdr:spPr>
        <a:xfrm>
          <a:off x="4686300" y="97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19406</xdr:rowOff>
    </xdr:from>
    <xdr:to>
      <xdr:col>20</xdr:col>
      <xdr:colOff>38100</xdr:colOff>
      <xdr:row>57</xdr:row>
      <xdr:rowOff>121006</xdr:rowOff>
    </xdr:to>
    <xdr:sp macro="" textlink="">
      <xdr:nvSpPr>
        <xdr:cNvPr id="140" name="楕円 139"/>
        <xdr:cNvSpPr/>
      </xdr:nvSpPr>
      <xdr:spPr>
        <a:xfrm>
          <a:off x="3746500" y="9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112133</xdr:rowOff>
    </xdr:from>
    <xdr:ext cx="534377" cy="259045"/>
    <xdr:sp macro="" textlink="">
      <xdr:nvSpPr>
        <xdr:cNvPr id="141" name="テキスト ボックス 140"/>
        <xdr:cNvSpPr txBox="1"/>
      </xdr:nvSpPr>
      <xdr:spPr>
        <a:xfrm>
          <a:off x="3530111" y="98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16891</xdr:rowOff>
    </xdr:from>
    <xdr:to>
      <xdr:col>15</xdr:col>
      <xdr:colOff>101600</xdr:colOff>
      <xdr:row>56</xdr:row>
      <xdr:rowOff>118491</xdr:rowOff>
    </xdr:to>
    <xdr:sp macro="" textlink="">
      <xdr:nvSpPr>
        <xdr:cNvPr id="142" name="楕円 141"/>
        <xdr:cNvSpPr/>
      </xdr:nvSpPr>
      <xdr:spPr>
        <a:xfrm>
          <a:off x="2857500" y="96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135018</xdr:rowOff>
    </xdr:from>
    <xdr:ext cx="534377" cy="259045"/>
    <xdr:sp macro="" textlink="">
      <xdr:nvSpPr>
        <xdr:cNvPr id="143" name="テキスト ボックス 142"/>
        <xdr:cNvSpPr txBox="1"/>
      </xdr:nvSpPr>
      <xdr:spPr>
        <a:xfrm>
          <a:off x="2641111" y="93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3358</xdr:rowOff>
    </xdr:from>
    <xdr:to>
      <xdr:col>10</xdr:col>
      <xdr:colOff>165100</xdr:colOff>
      <xdr:row>57</xdr:row>
      <xdr:rowOff>104958</xdr:rowOff>
    </xdr:to>
    <xdr:sp macro="" textlink="">
      <xdr:nvSpPr>
        <xdr:cNvPr id="144" name="楕円 143"/>
        <xdr:cNvSpPr/>
      </xdr:nvSpPr>
      <xdr:spPr>
        <a:xfrm>
          <a:off x="1968500" y="97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96085</xdr:rowOff>
    </xdr:from>
    <xdr:ext cx="534377" cy="259045"/>
    <xdr:sp macro="" textlink="">
      <xdr:nvSpPr>
        <xdr:cNvPr id="145" name="テキスト ボックス 144"/>
        <xdr:cNvSpPr txBox="1"/>
      </xdr:nvSpPr>
      <xdr:spPr>
        <a:xfrm>
          <a:off x="1752111" y="98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92489</xdr:rowOff>
    </xdr:from>
    <xdr:to>
      <xdr:col>6</xdr:col>
      <xdr:colOff>38100</xdr:colOff>
      <xdr:row>58</xdr:row>
      <xdr:rowOff>22639</xdr:rowOff>
    </xdr:to>
    <xdr:sp macro="" textlink="">
      <xdr:nvSpPr>
        <xdr:cNvPr id="146" name="楕円 145"/>
        <xdr:cNvSpPr/>
      </xdr:nvSpPr>
      <xdr:spPr>
        <a:xfrm>
          <a:off x="1079500" y="98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13766</xdr:rowOff>
    </xdr:from>
    <xdr:ext cx="534377" cy="259045"/>
    <xdr:sp macro="" textlink="">
      <xdr:nvSpPr>
        <xdr:cNvPr id="147" name="テキスト ボックス 146"/>
        <xdr:cNvSpPr txBox="1"/>
      </xdr:nvSpPr>
      <xdr:spPr>
        <a:xfrm>
          <a:off x="863111" y="9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230,193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118034</xdr:rowOff>
    </xdr:from>
    <xdr:to>
      <xdr:col>24</xdr:col>
      <xdr:colOff>63500</xdr:colOff>
      <xdr:row>75</xdr:row>
      <xdr:rowOff>144145</xdr:rowOff>
    </xdr:to>
    <xdr:cxnSp macro="">
      <xdr:nvCxnSpPr>
        <xdr:cNvPr id="177" name="直線コネクタ 176"/>
        <xdr:cNvCxnSpPr/>
      </xdr:nvCxnSpPr>
      <xdr:spPr>
        <a:xfrm flipV="1">
          <a:off x="3797300" y="12976784"/>
          <a:ext cx="8382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144145</xdr:rowOff>
    </xdr:from>
    <xdr:to>
      <xdr:col>19</xdr:col>
      <xdr:colOff>177800</xdr:colOff>
      <xdr:row>76</xdr:row>
      <xdr:rowOff>64072</xdr:rowOff>
    </xdr:to>
    <xdr:cxnSp macro="">
      <xdr:nvCxnSpPr>
        <xdr:cNvPr id="180" name="直線コネクタ 179"/>
        <xdr:cNvCxnSpPr/>
      </xdr:nvCxnSpPr>
      <xdr:spPr>
        <a:xfrm flipV="1">
          <a:off x="2908300" y="13002895"/>
          <a:ext cx="889000" cy="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64072</xdr:rowOff>
    </xdr:from>
    <xdr:to>
      <xdr:col>15</xdr:col>
      <xdr:colOff>50800</xdr:colOff>
      <xdr:row>76</xdr:row>
      <xdr:rowOff>67514</xdr:rowOff>
    </xdr:to>
    <xdr:cxnSp macro="">
      <xdr:nvCxnSpPr>
        <xdr:cNvPr id="183" name="直線コネクタ 182"/>
        <xdr:cNvCxnSpPr/>
      </xdr:nvCxnSpPr>
      <xdr:spPr>
        <a:xfrm flipV="1">
          <a:off x="2019300" y="13094272"/>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67514</xdr:rowOff>
    </xdr:from>
    <xdr:to>
      <xdr:col>10</xdr:col>
      <xdr:colOff>114300</xdr:colOff>
      <xdr:row>77</xdr:row>
      <xdr:rowOff>20168</xdr:rowOff>
    </xdr:to>
    <xdr:cxnSp macro="">
      <xdr:nvCxnSpPr>
        <xdr:cNvPr id="186" name="直線コネクタ 185"/>
        <xdr:cNvCxnSpPr/>
      </xdr:nvCxnSpPr>
      <xdr:spPr>
        <a:xfrm flipV="1">
          <a:off x="1130300" y="13097714"/>
          <a:ext cx="889000" cy="1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67234</xdr:rowOff>
    </xdr:from>
    <xdr:to>
      <xdr:col>24</xdr:col>
      <xdr:colOff>114300</xdr:colOff>
      <xdr:row>75</xdr:row>
      <xdr:rowOff>168833</xdr:rowOff>
    </xdr:to>
    <xdr:sp macro="" textlink="">
      <xdr:nvSpPr>
        <xdr:cNvPr id="196" name="楕円 195"/>
        <xdr:cNvSpPr/>
      </xdr:nvSpPr>
      <xdr:spPr>
        <a:xfrm>
          <a:off x="4584700" y="12925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90111</xdr:rowOff>
    </xdr:from>
    <xdr:ext cx="599010" cy="259045"/>
    <xdr:sp macro="" textlink="">
      <xdr:nvSpPr>
        <xdr:cNvPr id="197" name="民生費該当値テキスト"/>
        <xdr:cNvSpPr txBox="1"/>
      </xdr:nvSpPr>
      <xdr:spPr>
        <a:xfrm>
          <a:off x="4686300" y="1277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93345</xdr:rowOff>
    </xdr:from>
    <xdr:to>
      <xdr:col>20</xdr:col>
      <xdr:colOff>38100</xdr:colOff>
      <xdr:row>76</xdr:row>
      <xdr:rowOff>23495</xdr:rowOff>
    </xdr:to>
    <xdr:sp macro="" textlink="">
      <xdr:nvSpPr>
        <xdr:cNvPr id="198" name="楕円 197"/>
        <xdr:cNvSpPr/>
      </xdr:nvSpPr>
      <xdr:spPr>
        <a:xfrm>
          <a:off x="37465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40022</xdr:rowOff>
    </xdr:from>
    <xdr:ext cx="599010" cy="259045"/>
    <xdr:sp macro="" textlink="">
      <xdr:nvSpPr>
        <xdr:cNvPr id="199" name="テキスト ボックス 198"/>
        <xdr:cNvSpPr txBox="1"/>
      </xdr:nvSpPr>
      <xdr:spPr>
        <a:xfrm>
          <a:off x="3497795" y="1272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13272</xdr:rowOff>
    </xdr:from>
    <xdr:to>
      <xdr:col>15</xdr:col>
      <xdr:colOff>101600</xdr:colOff>
      <xdr:row>76</xdr:row>
      <xdr:rowOff>114872</xdr:rowOff>
    </xdr:to>
    <xdr:sp macro="" textlink="">
      <xdr:nvSpPr>
        <xdr:cNvPr id="200" name="楕円 199"/>
        <xdr:cNvSpPr/>
      </xdr:nvSpPr>
      <xdr:spPr>
        <a:xfrm>
          <a:off x="28575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105999</xdr:rowOff>
    </xdr:from>
    <xdr:ext cx="599010" cy="259045"/>
    <xdr:sp macro="" textlink="">
      <xdr:nvSpPr>
        <xdr:cNvPr id="201" name="テキスト ボックス 200"/>
        <xdr:cNvSpPr txBox="1"/>
      </xdr:nvSpPr>
      <xdr:spPr>
        <a:xfrm>
          <a:off x="2608795" y="131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16714</xdr:rowOff>
    </xdr:from>
    <xdr:to>
      <xdr:col>10</xdr:col>
      <xdr:colOff>165100</xdr:colOff>
      <xdr:row>76</xdr:row>
      <xdr:rowOff>118314</xdr:rowOff>
    </xdr:to>
    <xdr:sp macro="" textlink="">
      <xdr:nvSpPr>
        <xdr:cNvPr id="202" name="楕円 201"/>
        <xdr:cNvSpPr/>
      </xdr:nvSpPr>
      <xdr:spPr>
        <a:xfrm>
          <a:off x="1968500" y="130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134840</xdr:rowOff>
    </xdr:from>
    <xdr:ext cx="599010" cy="259045"/>
    <xdr:sp macro="" textlink="">
      <xdr:nvSpPr>
        <xdr:cNvPr id="203" name="テキスト ボックス 202"/>
        <xdr:cNvSpPr txBox="1"/>
      </xdr:nvSpPr>
      <xdr:spPr>
        <a:xfrm>
          <a:off x="1719795" y="1282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140818</xdr:rowOff>
    </xdr:from>
    <xdr:to>
      <xdr:col>6</xdr:col>
      <xdr:colOff>38100</xdr:colOff>
      <xdr:row>77</xdr:row>
      <xdr:rowOff>70968</xdr:rowOff>
    </xdr:to>
    <xdr:sp macro="" textlink="">
      <xdr:nvSpPr>
        <xdr:cNvPr id="204" name="楕円 203"/>
        <xdr:cNvSpPr/>
      </xdr:nvSpPr>
      <xdr:spPr>
        <a:xfrm>
          <a:off x="1079500" y="131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62095</xdr:rowOff>
    </xdr:from>
    <xdr:ext cx="599010" cy="259045"/>
    <xdr:sp macro="" textlink="">
      <xdr:nvSpPr>
        <xdr:cNvPr id="205" name="テキスト ボックス 204"/>
        <xdr:cNvSpPr txBox="1"/>
      </xdr:nvSpPr>
      <xdr:spPr>
        <a:xfrm>
          <a:off x="830795" y="1326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972</xdr:rowOff>
    </xdr:from>
    <xdr:to>
      <xdr:col>24</xdr:col>
      <xdr:colOff>63500</xdr:colOff>
      <xdr:row>98</xdr:row>
      <xdr:rowOff>3519</xdr:rowOff>
    </xdr:to>
    <xdr:cxnSp macro="">
      <xdr:nvCxnSpPr>
        <xdr:cNvPr id="237" name="直線コネクタ 236"/>
        <xdr:cNvCxnSpPr/>
      </xdr:nvCxnSpPr>
      <xdr:spPr>
        <a:xfrm flipV="1">
          <a:off x="3797300" y="16803072"/>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153481</xdr:rowOff>
    </xdr:from>
    <xdr:to>
      <xdr:col>19</xdr:col>
      <xdr:colOff>177800</xdr:colOff>
      <xdr:row>98</xdr:row>
      <xdr:rowOff>3519</xdr:rowOff>
    </xdr:to>
    <xdr:cxnSp macro="">
      <xdr:nvCxnSpPr>
        <xdr:cNvPr id="240" name="直線コネクタ 239"/>
        <xdr:cNvCxnSpPr/>
      </xdr:nvCxnSpPr>
      <xdr:spPr>
        <a:xfrm>
          <a:off x="2908300" y="16784131"/>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153481</xdr:rowOff>
    </xdr:from>
    <xdr:to>
      <xdr:col>15</xdr:col>
      <xdr:colOff>50800</xdr:colOff>
      <xdr:row>97</xdr:row>
      <xdr:rowOff>170920</xdr:rowOff>
    </xdr:to>
    <xdr:cxnSp macro="">
      <xdr:nvCxnSpPr>
        <xdr:cNvPr id="243" name="直線コネクタ 242"/>
        <xdr:cNvCxnSpPr/>
      </xdr:nvCxnSpPr>
      <xdr:spPr>
        <a:xfrm flipV="1">
          <a:off x="2019300" y="16784131"/>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170920</xdr:rowOff>
    </xdr:from>
    <xdr:to>
      <xdr:col>10</xdr:col>
      <xdr:colOff>114300</xdr:colOff>
      <xdr:row>98</xdr:row>
      <xdr:rowOff>40618</xdr:rowOff>
    </xdr:to>
    <xdr:cxnSp macro="">
      <xdr:nvCxnSpPr>
        <xdr:cNvPr id="246" name="直線コネクタ 245"/>
        <xdr:cNvCxnSpPr/>
      </xdr:nvCxnSpPr>
      <xdr:spPr>
        <a:xfrm flipV="1">
          <a:off x="1130300" y="168015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121622</xdr:rowOff>
    </xdr:from>
    <xdr:to>
      <xdr:col>24</xdr:col>
      <xdr:colOff>114300</xdr:colOff>
      <xdr:row>98</xdr:row>
      <xdr:rowOff>51772</xdr:rowOff>
    </xdr:to>
    <xdr:sp macro="" textlink="">
      <xdr:nvSpPr>
        <xdr:cNvPr id="256" name="楕円 255"/>
        <xdr:cNvSpPr/>
      </xdr:nvSpPr>
      <xdr:spPr>
        <a:xfrm>
          <a:off x="4584700" y="167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100049</xdr:rowOff>
    </xdr:from>
    <xdr:ext cx="534377" cy="259045"/>
    <xdr:sp macro="" textlink="">
      <xdr:nvSpPr>
        <xdr:cNvPr id="257" name="衛生費該当値テキスト"/>
        <xdr:cNvSpPr txBox="1"/>
      </xdr:nvSpPr>
      <xdr:spPr>
        <a:xfrm>
          <a:off x="4686300"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124169</xdr:rowOff>
    </xdr:from>
    <xdr:to>
      <xdr:col>20</xdr:col>
      <xdr:colOff>38100</xdr:colOff>
      <xdr:row>98</xdr:row>
      <xdr:rowOff>54319</xdr:rowOff>
    </xdr:to>
    <xdr:sp macro="" textlink="">
      <xdr:nvSpPr>
        <xdr:cNvPr id="258" name="楕円 257"/>
        <xdr:cNvSpPr/>
      </xdr:nvSpPr>
      <xdr:spPr>
        <a:xfrm>
          <a:off x="3746500" y="167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45446</xdr:rowOff>
    </xdr:from>
    <xdr:ext cx="534377" cy="259045"/>
    <xdr:sp macro="" textlink="">
      <xdr:nvSpPr>
        <xdr:cNvPr id="259" name="テキスト ボックス 258"/>
        <xdr:cNvSpPr txBox="1"/>
      </xdr:nvSpPr>
      <xdr:spPr>
        <a:xfrm>
          <a:off x="3530111" y="168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102681</xdr:rowOff>
    </xdr:from>
    <xdr:to>
      <xdr:col>15</xdr:col>
      <xdr:colOff>101600</xdr:colOff>
      <xdr:row>98</xdr:row>
      <xdr:rowOff>32831</xdr:rowOff>
    </xdr:to>
    <xdr:sp macro="" textlink="">
      <xdr:nvSpPr>
        <xdr:cNvPr id="260" name="楕円 259"/>
        <xdr:cNvSpPr/>
      </xdr:nvSpPr>
      <xdr:spPr>
        <a:xfrm>
          <a:off x="2857500" y="16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23958</xdr:rowOff>
    </xdr:from>
    <xdr:ext cx="534377" cy="259045"/>
    <xdr:sp macro="" textlink="">
      <xdr:nvSpPr>
        <xdr:cNvPr id="261" name="テキスト ボックス 260"/>
        <xdr:cNvSpPr txBox="1"/>
      </xdr:nvSpPr>
      <xdr:spPr>
        <a:xfrm>
          <a:off x="2641111" y="168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120120</xdr:rowOff>
    </xdr:from>
    <xdr:to>
      <xdr:col>10</xdr:col>
      <xdr:colOff>165100</xdr:colOff>
      <xdr:row>98</xdr:row>
      <xdr:rowOff>50270</xdr:rowOff>
    </xdr:to>
    <xdr:sp macro="" textlink="">
      <xdr:nvSpPr>
        <xdr:cNvPr id="262" name="楕円 261"/>
        <xdr:cNvSpPr/>
      </xdr:nvSpPr>
      <xdr:spPr>
        <a:xfrm>
          <a:off x="1968500" y="167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41397</xdr:rowOff>
    </xdr:from>
    <xdr:ext cx="534377" cy="259045"/>
    <xdr:sp macro="" textlink="">
      <xdr:nvSpPr>
        <xdr:cNvPr id="263" name="テキスト ボックス 262"/>
        <xdr:cNvSpPr txBox="1"/>
      </xdr:nvSpPr>
      <xdr:spPr>
        <a:xfrm>
          <a:off x="1752111" y="1684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161268</xdr:rowOff>
    </xdr:from>
    <xdr:to>
      <xdr:col>6</xdr:col>
      <xdr:colOff>38100</xdr:colOff>
      <xdr:row>98</xdr:row>
      <xdr:rowOff>91418</xdr:rowOff>
    </xdr:to>
    <xdr:sp macro="" textlink="">
      <xdr:nvSpPr>
        <xdr:cNvPr id="264" name="楕円 263"/>
        <xdr:cNvSpPr/>
      </xdr:nvSpPr>
      <xdr:spPr>
        <a:xfrm>
          <a:off x="1079500" y="167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82545</xdr:rowOff>
    </xdr:from>
    <xdr:ext cx="534377" cy="259045"/>
    <xdr:sp macro="" textlink="">
      <xdr:nvSpPr>
        <xdr:cNvPr id="265" name="テキスト ボックス 264"/>
        <xdr:cNvSpPr txBox="1"/>
      </xdr:nvSpPr>
      <xdr:spPr>
        <a:xfrm>
          <a:off x="863111" y="168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122784</xdr:rowOff>
    </xdr:from>
    <xdr:to>
      <xdr:col>55</xdr:col>
      <xdr:colOff>0</xdr:colOff>
      <xdr:row>37</xdr:row>
      <xdr:rowOff>11227</xdr:rowOff>
    </xdr:to>
    <xdr:cxnSp macro="">
      <xdr:nvCxnSpPr>
        <xdr:cNvPr id="292" name="直線コネクタ 291"/>
        <xdr:cNvCxnSpPr/>
      </xdr:nvCxnSpPr>
      <xdr:spPr>
        <a:xfrm>
          <a:off x="9639300" y="6123534"/>
          <a:ext cx="8382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111354</xdr:rowOff>
    </xdr:from>
    <xdr:to>
      <xdr:col>50</xdr:col>
      <xdr:colOff>114300</xdr:colOff>
      <xdr:row>35</xdr:row>
      <xdr:rowOff>122784</xdr:rowOff>
    </xdr:to>
    <xdr:cxnSp macro="">
      <xdr:nvCxnSpPr>
        <xdr:cNvPr id="295" name="直線コネクタ 294"/>
        <xdr:cNvCxnSpPr/>
      </xdr:nvCxnSpPr>
      <xdr:spPr>
        <a:xfrm>
          <a:off x="8750300" y="61121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111354</xdr:rowOff>
    </xdr:from>
    <xdr:to>
      <xdr:col>45</xdr:col>
      <xdr:colOff>177800</xdr:colOff>
      <xdr:row>35</xdr:row>
      <xdr:rowOff>137414</xdr:rowOff>
    </xdr:to>
    <xdr:cxnSp macro="">
      <xdr:nvCxnSpPr>
        <xdr:cNvPr id="298" name="直線コネクタ 297"/>
        <xdr:cNvCxnSpPr/>
      </xdr:nvCxnSpPr>
      <xdr:spPr>
        <a:xfrm flipV="1">
          <a:off x="7861300" y="611210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116383</xdr:rowOff>
    </xdr:from>
    <xdr:to>
      <xdr:col>41</xdr:col>
      <xdr:colOff>50800</xdr:colOff>
      <xdr:row>35</xdr:row>
      <xdr:rowOff>137414</xdr:rowOff>
    </xdr:to>
    <xdr:cxnSp macro="">
      <xdr:nvCxnSpPr>
        <xdr:cNvPr id="301" name="直線コネクタ 300"/>
        <xdr:cNvCxnSpPr/>
      </xdr:nvCxnSpPr>
      <xdr:spPr>
        <a:xfrm>
          <a:off x="6972300" y="611713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131877</xdr:rowOff>
    </xdr:from>
    <xdr:to>
      <xdr:col>55</xdr:col>
      <xdr:colOff>50800</xdr:colOff>
      <xdr:row>37</xdr:row>
      <xdr:rowOff>62027</xdr:rowOff>
    </xdr:to>
    <xdr:sp macro="" textlink="">
      <xdr:nvSpPr>
        <xdr:cNvPr id="311" name="楕円 310"/>
        <xdr:cNvSpPr/>
      </xdr:nvSpPr>
      <xdr:spPr>
        <a:xfrm>
          <a:off x="104267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154754</xdr:rowOff>
    </xdr:from>
    <xdr:ext cx="378565" cy="259045"/>
    <xdr:sp macro="" textlink="">
      <xdr:nvSpPr>
        <xdr:cNvPr id="312" name="労働費該当値テキスト"/>
        <xdr:cNvSpPr txBox="1"/>
      </xdr:nvSpPr>
      <xdr:spPr>
        <a:xfrm>
          <a:off x="10528300" y="615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71984</xdr:rowOff>
    </xdr:from>
    <xdr:to>
      <xdr:col>50</xdr:col>
      <xdr:colOff>165100</xdr:colOff>
      <xdr:row>36</xdr:row>
      <xdr:rowOff>2134</xdr:rowOff>
    </xdr:to>
    <xdr:sp macro="" textlink="">
      <xdr:nvSpPr>
        <xdr:cNvPr id="313" name="楕円 312"/>
        <xdr:cNvSpPr/>
      </xdr:nvSpPr>
      <xdr:spPr>
        <a:xfrm>
          <a:off x="9588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18661</xdr:rowOff>
    </xdr:from>
    <xdr:ext cx="469744" cy="259045"/>
    <xdr:sp macro="" textlink="">
      <xdr:nvSpPr>
        <xdr:cNvPr id="314" name="テキスト ボックス 313"/>
        <xdr:cNvSpPr txBox="1"/>
      </xdr:nvSpPr>
      <xdr:spPr>
        <a:xfrm>
          <a:off x="9404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60554</xdr:rowOff>
    </xdr:from>
    <xdr:to>
      <xdr:col>46</xdr:col>
      <xdr:colOff>38100</xdr:colOff>
      <xdr:row>35</xdr:row>
      <xdr:rowOff>162154</xdr:rowOff>
    </xdr:to>
    <xdr:sp macro="" textlink="">
      <xdr:nvSpPr>
        <xdr:cNvPr id="315" name="楕円 314"/>
        <xdr:cNvSpPr/>
      </xdr:nvSpPr>
      <xdr:spPr>
        <a:xfrm>
          <a:off x="8699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7231</xdr:rowOff>
    </xdr:from>
    <xdr:ext cx="469744" cy="259045"/>
    <xdr:sp macro="" textlink="">
      <xdr:nvSpPr>
        <xdr:cNvPr id="316" name="テキスト ボックス 315"/>
        <xdr:cNvSpPr txBox="1"/>
      </xdr:nvSpPr>
      <xdr:spPr>
        <a:xfrm>
          <a:off x="8515428" y="5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86614</xdr:rowOff>
    </xdr:from>
    <xdr:to>
      <xdr:col>41</xdr:col>
      <xdr:colOff>101600</xdr:colOff>
      <xdr:row>36</xdr:row>
      <xdr:rowOff>16764</xdr:rowOff>
    </xdr:to>
    <xdr:sp macro="" textlink="">
      <xdr:nvSpPr>
        <xdr:cNvPr id="317" name="楕円 316"/>
        <xdr:cNvSpPr/>
      </xdr:nvSpPr>
      <xdr:spPr>
        <a:xfrm>
          <a:off x="7810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33291</xdr:rowOff>
    </xdr:from>
    <xdr:ext cx="469744" cy="259045"/>
    <xdr:sp macro="" textlink="">
      <xdr:nvSpPr>
        <xdr:cNvPr id="318" name="テキスト ボックス 317"/>
        <xdr:cNvSpPr txBox="1"/>
      </xdr:nvSpPr>
      <xdr:spPr>
        <a:xfrm>
          <a:off x="7626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19" name="楕円 318"/>
        <xdr:cNvSpPr/>
      </xdr:nvSpPr>
      <xdr:spPr>
        <a:xfrm>
          <a:off x="69215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20" name="テキスト ボックス 319"/>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26,475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116749</xdr:rowOff>
    </xdr:from>
    <xdr:to>
      <xdr:col>55</xdr:col>
      <xdr:colOff>0</xdr:colOff>
      <xdr:row>58</xdr:row>
      <xdr:rowOff>117937</xdr:rowOff>
    </xdr:to>
    <xdr:cxnSp macro="">
      <xdr:nvCxnSpPr>
        <xdr:cNvPr id="347" name="直線コネクタ 346"/>
        <xdr:cNvCxnSpPr/>
      </xdr:nvCxnSpPr>
      <xdr:spPr>
        <a:xfrm flipV="1">
          <a:off x="9639300" y="10060849"/>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116246</xdr:rowOff>
    </xdr:from>
    <xdr:to>
      <xdr:col>50</xdr:col>
      <xdr:colOff>114300</xdr:colOff>
      <xdr:row>58</xdr:row>
      <xdr:rowOff>117937</xdr:rowOff>
    </xdr:to>
    <xdr:cxnSp macro="">
      <xdr:nvCxnSpPr>
        <xdr:cNvPr id="350" name="直線コネクタ 349"/>
        <xdr:cNvCxnSpPr/>
      </xdr:nvCxnSpPr>
      <xdr:spPr>
        <a:xfrm>
          <a:off x="8750300" y="1006034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156872</xdr:rowOff>
    </xdr:from>
    <xdr:ext cx="469744" cy="259045"/>
    <xdr:sp macro="" textlink="">
      <xdr:nvSpPr>
        <xdr:cNvPr id="352" name="テキスト ボックス 351"/>
        <xdr:cNvSpPr txBox="1"/>
      </xdr:nvSpPr>
      <xdr:spPr>
        <a:xfrm>
          <a:off x="9404428" y="95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115788</xdr:rowOff>
    </xdr:from>
    <xdr:to>
      <xdr:col>45</xdr:col>
      <xdr:colOff>177800</xdr:colOff>
      <xdr:row>58</xdr:row>
      <xdr:rowOff>116246</xdr:rowOff>
    </xdr:to>
    <xdr:cxnSp macro="">
      <xdr:nvCxnSpPr>
        <xdr:cNvPr id="353" name="直線コネクタ 352"/>
        <xdr:cNvCxnSpPr/>
      </xdr:nvCxnSpPr>
      <xdr:spPr>
        <a:xfrm>
          <a:off x="7861300" y="1005988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8515428" y="95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115788</xdr:rowOff>
    </xdr:from>
    <xdr:to>
      <xdr:col>41</xdr:col>
      <xdr:colOff>50800</xdr:colOff>
      <xdr:row>58</xdr:row>
      <xdr:rowOff>116337</xdr:rowOff>
    </xdr:to>
    <xdr:cxnSp macro="">
      <xdr:nvCxnSpPr>
        <xdr:cNvPr id="356" name="直線コネクタ 355"/>
        <xdr:cNvCxnSpPr/>
      </xdr:nvCxnSpPr>
      <xdr:spPr>
        <a:xfrm flipV="1">
          <a:off x="6972300" y="1005988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6737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65949</xdr:rowOff>
    </xdr:from>
    <xdr:to>
      <xdr:col>55</xdr:col>
      <xdr:colOff>50800</xdr:colOff>
      <xdr:row>58</xdr:row>
      <xdr:rowOff>167549</xdr:rowOff>
    </xdr:to>
    <xdr:sp macro="" textlink="">
      <xdr:nvSpPr>
        <xdr:cNvPr id="366" name="楕円 365"/>
        <xdr:cNvSpPr/>
      </xdr:nvSpPr>
      <xdr:spPr>
        <a:xfrm>
          <a:off x="104267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152326</xdr:rowOff>
    </xdr:from>
    <xdr:ext cx="378565" cy="259045"/>
    <xdr:sp macro="" textlink="">
      <xdr:nvSpPr>
        <xdr:cNvPr id="367" name="農林水産業費該当値テキスト"/>
        <xdr:cNvSpPr txBox="1"/>
      </xdr:nvSpPr>
      <xdr:spPr>
        <a:xfrm>
          <a:off x="10528300" y="9924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67137</xdr:rowOff>
    </xdr:from>
    <xdr:to>
      <xdr:col>50</xdr:col>
      <xdr:colOff>165100</xdr:colOff>
      <xdr:row>58</xdr:row>
      <xdr:rowOff>168737</xdr:rowOff>
    </xdr:to>
    <xdr:sp macro="" textlink="">
      <xdr:nvSpPr>
        <xdr:cNvPr id="368" name="楕円 367"/>
        <xdr:cNvSpPr/>
      </xdr:nvSpPr>
      <xdr:spPr>
        <a:xfrm>
          <a:off x="9588500" y="100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159864</xdr:rowOff>
    </xdr:from>
    <xdr:ext cx="378565" cy="259045"/>
    <xdr:sp macro="" textlink="">
      <xdr:nvSpPr>
        <xdr:cNvPr id="369" name="テキスト ボックス 368"/>
        <xdr:cNvSpPr txBox="1"/>
      </xdr:nvSpPr>
      <xdr:spPr>
        <a:xfrm>
          <a:off x="9450017" y="1010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65446</xdr:rowOff>
    </xdr:from>
    <xdr:to>
      <xdr:col>46</xdr:col>
      <xdr:colOff>38100</xdr:colOff>
      <xdr:row>58</xdr:row>
      <xdr:rowOff>167046</xdr:rowOff>
    </xdr:to>
    <xdr:sp macro="" textlink="">
      <xdr:nvSpPr>
        <xdr:cNvPr id="370" name="楕円 369"/>
        <xdr:cNvSpPr/>
      </xdr:nvSpPr>
      <xdr:spPr>
        <a:xfrm>
          <a:off x="86995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158173</xdr:rowOff>
    </xdr:from>
    <xdr:ext cx="378565" cy="259045"/>
    <xdr:sp macro="" textlink="">
      <xdr:nvSpPr>
        <xdr:cNvPr id="371" name="テキスト ボックス 370"/>
        <xdr:cNvSpPr txBox="1"/>
      </xdr:nvSpPr>
      <xdr:spPr>
        <a:xfrm>
          <a:off x="8561017" y="1010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64988</xdr:rowOff>
    </xdr:from>
    <xdr:to>
      <xdr:col>41</xdr:col>
      <xdr:colOff>101600</xdr:colOff>
      <xdr:row>58</xdr:row>
      <xdr:rowOff>166588</xdr:rowOff>
    </xdr:to>
    <xdr:sp macro="" textlink="">
      <xdr:nvSpPr>
        <xdr:cNvPr id="372" name="楕円 371"/>
        <xdr:cNvSpPr/>
      </xdr:nvSpPr>
      <xdr:spPr>
        <a:xfrm>
          <a:off x="7810500" y="100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157715</xdr:rowOff>
    </xdr:from>
    <xdr:ext cx="378565" cy="259045"/>
    <xdr:sp macro="" textlink="">
      <xdr:nvSpPr>
        <xdr:cNvPr id="373" name="テキスト ボックス 372"/>
        <xdr:cNvSpPr txBox="1"/>
      </xdr:nvSpPr>
      <xdr:spPr>
        <a:xfrm>
          <a:off x="7672017" y="10101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65537</xdr:rowOff>
    </xdr:from>
    <xdr:to>
      <xdr:col>36</xdr:col>
      <xdr:colOff>165100</xdr:colOff>
      <xdr:row>58</xdr:row>
      <xdr:rowOff>167137</xdr:rowOff>
    </xdr:to>
    <xdr:sp macro="" textlink="">
      <xdr:nvSpPr>
        <xdr:cNvPr id="374" name="楕円 373"/>
        <xdr:cNvSpPr/>
      </xdr:nvSpPr>
      <xdr:spPr>
        <a:xfrm>
          <a:off x="6921500" y="100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158264</xdr:rowOff>
    </xdr:from>
    <xdr:ext cx="378565" cy="259045"/>
    <xdr:sp macro="" textlink="">
      <xdr:nvSpPr>
        <xdr:cNvPr id="375" name="テキスト ボックス 374"/>
        <xdr:cNvSpPr txBox="1"/>
      </xdr:nvSpPr>
      <xdr:spPr>
        <a:xfrm>
          <a:off x="6783017" y="1010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58,937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123698</xdr:rowOff>
    </xdr:from>
    <xdr:to>
      <xdr:col>55</xdr:col>
      <xdr:colOff>0</xdr:colOff>
      <xdr:row>78</xdr:row>
      <xdr:rowOff>125047</xdr:rowOff>
    </xdr:to>
    <xdr:cxnSp macro="">
      <xdr:nvCxnSpPr>
        <xdr:cNvPr id="402" name="直線コネクタ 401"/>
        <xdr:cNvCxnSpPr/>
      </xdr:nvCxnSpPr>
      <xdr:spPr>
        <a:xfrm>
          <a:off x="9639300" y="13496798"/>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123264</xdr:rowOff>
    </xdr:from>
    <xdr:to>
      <xdr:col>50</xdr:col>
      <xdr:colOff>114300</xdr:colOff>
      <xdr:row>78</xdr:row>
      <xdr:rowOff>123698</xdr:rowOff>
    </xdr:to>
    <xdr:cxnSp macro="">
      <xdr:nvCxnSpPr>
        <xdr:cNvPr id="405" name="直線コネクタ 404"/>
        <xdr:cNvCxnSpPr/>
      </xdr:nvCxnSpPr>
      <xdr:spPr>
        <a:xfrm>
          <a:off x="8750300" y="13496364"/>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103605</xdr:rowOff>
    </xdr:from>
    <xdr:to>
      <xdr:col>45</xdr:col>
      <xdr:colOff>177800</xdr:colOff>
      <xdr:row>78</xdr:row>
      <xdr:rowOff>123264</xdr:rowOff>
    </xdr:to>
    <xdr:cxnSp macro="">
      <xdr:nvCxnSpPr>
        <xdr:cNvPr id="408" name="直線コネクタ 407"/>
        <xdr:cNvCxnSpPr/>
      </xdr:nvCxnSpPr>
      <xdr:spPr>
        <a:xfrm>
          <a:off x="7861300" y="1347670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103605</xdr:rowOff>
    </xdr:from>
    <xdr:to>
      <xdr:col>41</xdr:col>
      <xdr:colOff>50800</xdr:colOff>
      <xdr:row>78</xdr:row>
      <xdr:rowOff>122051</xdr:rowOff>
    </xdr:to>
    <xdr:cxnSp macro="">
      <xdr:nvCxnSpPr>
        <xdr:cNvPr id="411" name="直線コネクタ 410"/>
        <xdr:cNvCxnSpPr/>
      </xdr:nvCxnSpPr>
      <xdr:spPr>
        <a:xfrm flipV="1">
          <a:off x="6972300" y="13476705"/>
          <a:ext cx="889000" cy="1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74247</xdr:rowOff>
    </xdr:from>
    <xdr:to>
      <xdr:col>55</xdr:col>
      <xdr:colOff>50800</xdr:colOff>
      <xdr:row>79</xdr:row>
      <xdr:rowOff>4397</xdr:rowOff>
    </xdr:to>
    <xdr:sp macro="" textlink="">
      <xdr:nvSpPr>
        <xdr:cNvPr id="421" name="楕円 420"/>
        <xdr:cNvSpPr/>
      </xdr:nvSpPr>
      <xdr:spPr>
        <a:xfrm>
          <a:off x="10426700" y="13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160624</xdr:rowOff>
    </xdr:from>
    <xdr:ext cx="378565" cy="259045"/>
    <xdr:sp macro="" textlink="">
      <xdr:nvSpPr>
        <xdr:cNvPr id="422" name="商工費該当値テキスト"/>
        <xdr:cNvSpPr txBox="1"/>
      </xdr:nvSpPr>
      <xdr:spPr>
        <a:xfrm>
          <a:off x="10528300" y="13362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72898</xdr:rowOff>
    </xdr:from>
    <xdr:to>
      <xdr:col>50</xdr:col>
      <xdr:colOff>165100</xdr:colOff>
      <xdr:row>79</xdr:row>
      <xdr:rowOff>3048</xdr:rowOff>
    </xdr:to>
    <xdr:sp macro="" textlink="">
      <xdr:nvSpPr>
        <xdr:cNvPr id="423" name="楕円 422"/>
        <xdr:cNvSpPr/>
      </xdr:nvSpPr>
      <xdr:spPr>
        <a:xfrm>
          <a:off x="9588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165625</xdr:rowOff>
    </xdr:from>
    <xdr:ext cx="378565" cy="259045"/>
    <xdr:sp macro="" textlink="">
      <xdr:nvSpPr>
        <xdr:cNvPr id="424" name="テキスト ボックス 423"/>
        <xdr:cNvSpPr txBox="1"/>
      </xdr:nvSpPr>
      <xdr:spPr>
        <a:xfrm>
          <a:off x="9450017" y="1353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72464</xdr:rowOff>
    </xdr:from>
    <xdr:to>
      <xdr:col>46</xdr:col>
      <xdr:colOff>38100</xdr:colOff>
      <xdr:row>79</xdr:row>
      <xdr:rowOff>2614</xdr:rowOff>
    </xdr:to>
    <xdr:sp macro="" textlink="">
      <xdr:nvSpPr>
        <xdr:cNvPr id="425" name="楕円 424"/>
        <xdr:cNvSpPr/>
      </xdr:nvSpPr>
      <xdr:spPr>
        <a:xfrm>
          <a:off x="8699500" y="134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165191</xdr:rowOff>
    </xdr:from>
    <xdr:ext cx="378565" cy="259045"/>
    <xdr:sp macro="" textlink="">
      <xdr:nvSpPr>
        <xdr:cNvPr id="426" name="テキスト ボックス 425"/>
        <xdr:cNvSpPr txBox="1"/>
      </xdr:nvSpPr>
      <xdr:spPr>
        <a:xfrm>
          <a:off x="8561017" y="1353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52805</xdr:rowOff>
    </xdr:from>
    <xdr:to>
      <xdr:col>41</xdr:col>
      <xdr:colOff>101600</xdr:colOff>
      <xdr:row>78</xdr:row>
      <xdr:rowOff>154405</xdr:rowOff>
    </xdr:to>
    <xdr:sp macro="" textlink="">
      <xdr:nvSpPr>
        <xdr:cNvPr id="427" name="楕円 426"/>
        <xdr:cNvSpPr/>
      </xdr:nvSpPr>
      <xdr:spPr>
        <a:xfrm>
          <a:off x="7810500" y="1342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145532</xdr:rowOff>
    </xdr:from>
    <xdr:ext cx="469744" cy="259045"/>
    <xdr:sp macro="" textlink="">
      <xdr:nvSpPr>
        <xdr:cNvPr id="428" name="テキスト ボックス 427"/>
        <xdr:cNvSpPr txBox="1"/>
      </xdr:nvSpPr>
      <xdr:spPr>
        <a:xfrm>
          <a:off x="7626428" y="135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71251</xdr:rowOff>
    </xdr:from>
    <xdr:to>
      <xdr:col>36</xdr:col>
      <xdr:colOff>165100</xdr:colOff>
      <xdr:row>79</xdr:row>
      <xdr:rowOff>1401</xdr:rowOff>
    </xdr:to>
    <xdr:sp macro="" textlink="">
      <xdr:nvSpPr>
        <xdr:cNvPr id="429" name="楕円 428"/>
        <xdr:cNvSpPr/>
      </xdr:nvSpPr>
      <xdr:spPr>
        <a:xfrm>
          <a:off x="69215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163978</xdr:rowOff>
    </xdr:from>
    <xdr:ext cx="378565" cy="259045"/>
    <xdr:sp macro="" textlink="">
      <xdr:nvSpPr>
        <xdr:cNvPr id="430" name="テキスト ボックス 429"/>
        <xdr:cNvSpPr txBox="1"/>
      </xdr:nvSpPr>
      <xdr:spPr>
        <a:xfrm>
          <a:off x="6783017" y="135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88,645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14770</xdr:rowOff>
    </xdr:from>
    <xdr:to>
      <xdr:col>55</xdr:col>
      <xdr:colOff>0</xdr:colOff>
      <xdr:row>98</xdr:row>
      <xdr:rowOff>32029</xdr:rowOff>
    </xdr:to>
    <xdr:cxnSp macro="">
      <xdr:nvCxnSpPr>
        <xdr:cNvPr id="460" name="直線コネクタ 459"/>
        <xdr:cNvCxnSpPr/>
      </xdr:nvCxnSpPr>
      <xdr:spPr>
        <a:xfrm flipV="1">
          <a:off x="9639300" y="16816870"/>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14884</xdr:rowOff>
    </xdr:from>
    <xdr:to>
      <xdr:col>50</xdr:col>
      <xdr:colOff>114300</xdr:colOff>
      <xdr:row>98</xdr:row>
      <xdr:rowOff>32029</xdr:rowOff>
    </xdr:to>
    <xdr:cxnSp macro="">
      <xdr:nvCxnSpPr>
        <xdr:cNvPr id="463" name="直線コネクタ 462"/>
        <xdr:cNvCxnSpPr/>
      </xdr:nvCxnSpPr>
      <xdr:spPr>
        <a:xfrm>
          <a:off x="8750300" y="168169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14884</xdr:rowOff>
    </xdr:from>
    <xdr:to>
      <xdr:col>45</xdr:col>
      <xdr:colOff>177800</xdr:colOff>
      <xdr:row>98</xdr:row>
      <xdr:rowOff>51784</xdr:rowOff>
    </xdr:to>
    <xdr:cxnSp macro="">
      <xdr:nvCxnSpPr>
        <xdr:cNvPr id="466" name="直線コネクタ 465"/>
        <xdr:cNvCxnSpPr/>
      </xdr:nvCxnSpPr>
      <xdr:spPr>
        <a:xfrm flipV="1">
          <a:off x="7861300" y="16816984"/>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51784</xdr:rowOff>
    </xdr:from>
    <xdr:to>
      <xdr:col>41</xdr:col>
      <xdr:colOff>50800</xdr:colOff>
      <xdr:row>98</xdr:row>
      <xdr:rowOff>54356</xdr:rowOff>
    </xdr:to>
    <xdr:cxnSp macro="">
      <xdr:nvCxnSpPr>
        <xdr:cNvPr id="469" name="直線コネクタ 468"/>
        <xdr:cNvCxnSpPr/>
      </xdr:nvCxnSpPr>
      <xdr:spPr>
        <a:xfrm flipV="1">
          <a:off x="6972300" y="16853884"/>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135420</xdr:rowOff>
    </xdr:from>
    <xdr:to>
      <xdr:col>55</xdr:col>
      <xdr:colOff>50800</xdr:colOff>
      <xdr:row>98</xdr:row>
      <xdr:rowOff>65570</xdr:rowOff>
    </xdr:to>
    <xdr:sp macro="" textlink="">
      <xdr:nvSpPr>
        <xdr:cNvPr id="479" name="楕円 478"/>
        <xdr:cNvSpPr/>
      </xdr:nvSpPr>
      <xdr:spPr>
        <a:xfrm>
          <a:off x="10426700" y="167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50347</xdr:rowOff>
    </xdr:from>
    <xdr:ext cx="534377" cy="259045"/>
    <xdr:sp macro="" textlink="">
      <xdr:nvSpPr>
        <xdr:cNvPr id="480" name="土木費該当値テキスト"/>
        <xdr:cNvSpPr txBox="1"/>
      </xdr:nvSpPr>
      <xdr:spPr>
        <a:xfrm>
          <a:off x="10528300" y="166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152679</xdr:rowOff>
    </xdr:from>
    <xdr:to>
      <xdr:col>50</xdr:col>
      <xdr:colOff>165100</xdr:colOff>
      <xdr:row>98</xdr:row>
      <xdr:rowOff>82829</xdr:rowOff>
    </xdr:to>
    <xdr:sp macro="" textlink="">
      <xdr:nvSpPr>
        <xdr:cNvPr id="481" name="楕円 480"/>
        <xdr:cNvSpPr/>
      </xdr:nvSpPr>
      <xdr:spPr>
        <a:xfrm>
          <a:off x="95885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73956</xdr:rowOff>
    </xdr:from>
    <xdr:ext cx="534377" cy="259045"/>
    <xdr:sp macro="" textlink="">
      <xdr:nvSpPr>
        <xdr:cNvPr id="482" name="テキスト ボックス 481"/>
        <xdr:cNvSpPr txBox="1"/>
      </xdr:nvSpPr>
      <xdr:spPr>
        <a:xfrm>
          <a:off x="9372111" y="168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135534</xdr:rowOff>
    </xdr:from>
    <xdr:to>
      <xdr:col>46</xdr:col>
      <xdr:colOff>38100</xdr:colOff>
      <xdr:row>98</xdr:row>
      <xdr:rowOff>65684</xdr:rowOff>
    </xdr:to>
    <xdr:sp macro="" textlink="">
      <xdr:nvSpPr>
        <xdr:cNvPr id="483" name="楕円 482"/>
        <xdr:cNvSpPr/>
      </xdr:nvSpPr>
      <xdr:spPr>
        <a:xfrm>
          <a:off x="86995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56811</xdr:rowOff>
    </xdr:from>
    <xdr:ext cx="534377" cy="259045"/>
    <xdr:sp macro="" textlink="">
      <xdr:nvSpPr>
        <xdr:cNvPr id="484" name="テキスト ボックス 483"/>
        <xdr:cNvSpPr txBox="1"/>
      </xdr:nvSpPr>
      <xdr:spPr>
        <a:xfrm>
          <a:off x="8483111" y="168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984</xdr:rowOff>
    </xdr:from>
    <xdr:to>
      <xdr:col>41</xdr:col>
      <xdr:colOff>101600</xdr:colOff>
      <xdr:row>98</xdr:row>
      <xdr:rowOff>102584</xdr:rowOff>
    </xdr:to>
    <xdr:sp macro="" textlink="">
      <xdr:nvSpPr>
        <xdr:cNvPr id="485" name="楕円 484"/>
        <xdr:cNvSpPr/>
      </xdr:nvSpPr>
      <xdr:spPr>
        <a:xfrm>
          <a:off x="7810500" y="168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93711</xdr:rowOff>
    </xdr:from>
    <xdr:ext cx="534377" cy="259045"/>
    <xdr:sp macro="" textlink="">
      <xdr:nvSpPr>
        <xdr:cNvPr id="486" name="テキスト ボックス 485"/>
        <xdr:cNvSpPr txBox="1"/>
      </xdr:nvSpPr>
      <xdr:spPr>
        <a:xfrm>
          <a:off x="7594111" y="168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3556</xdr:rowOff>
    </xdr:from>
    <xdr:to>
      <xdr:col>36</xdr:col>
      <xdr:colOff>165100</xdr:colOff>
      <xdr:row>98</xdr:row>
      <xdr:rowOff>105156</xdr:rowOff>
    </xdr:to>
    <xdr:sp macro="" textlink="">
      <xdr:nvSpPr>
        <xdr:cNvPr id="487" name="楕円 486"/>
        <xdr:cNvSpPr/>
      </xdr:nvSpPr>
      <xdr:spPr>
        <a:xfrm>
          <a:off x="6921500" y="168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96283</xdr:rowOff>
    </xdr:from>
    <xdr:ext cx="534377" cy="259045"/>
    <xdr:sp macro="" textlink="">
      <xdr:nvSpPr>
        <xdr:cNvPr id="488" name="テキスト ボックス 487"/>
        <xdr:cNvSpPr txBox="1"/>
      </xdr:nvSpPr>
      <xdr:spPr>
        <a:xfrm>
          <a:off x="6705111" y="16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142422</xdr:rowOff>
    </xdr:from>
    <xdr:to>
      <xdr:col>85</xdr:col>
      <xdr:colOff>127000</xdr:colOff>
      <xdr:row>37</xdr:row>
      <xdr:rowOff>146884</xdr:rowOff>
    </xdr:to>
    <xdr:cxnSp macro="">
      <xdr:nvCxnSpPr>
        <xdr:cNvPr id="520" name="直線コネクタ 519"/>
        <xdr:cNvCxnSpPr/>
      </xdr:nvCxnSpPr>
      <xdr:spPr>
        <a:xfrm>
          <a:off x="15481300" y="6486072"/>
          <a:ext cx="8382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142422</xdr:rowOff>
    </xdr:from>
    <xdr:to>
      <xdr:col>81</xdr:col>
      <xdr:colOff>50800</xdr:colOff>
      <xdr:row>38</xdr:row>
      <xdr:rowOff>50328</xdr:rowOff>
    </xdr:to>
    <xdr:cxnSp macro="">
      <xdr:nvCxnSpPr>
        <xdr:cNvPr id="523" name="直線コネクタ 522"/>
        <xdr:cNvCxnSpPr/>
      </xdr:nvCxnSpPr>
      <xdr:spPr>
        <a:xfrm flipV="1">
          <a:off x="14592300" y="6486072"/>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21916</xdr:rowOff>
    </xdr:from>
    <xdr:to>
      <xdr:col>76</xdr:col>
      <xdr:colOff>114300</xdr:colOff>
      <xdr:row>38</xdr:row>
      <xdr:rowOff>50328</xdr:rowOff>
    </xdr:to>
    <xdr:cxnSp macro="">
      <xdr:nvCxnSpPr>
        <xdr:cNvPr id="526" name="直線コネクタ 525"/>
        <xdr:cNvCxnSpPr/>
      </xdr:nvCxnSpPr>
      <xdr:spPr>
        <a:xfrm>
          <a:off x="13703300" y="6537016"/>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6024</xdr:rowOff>
    </xdr:from>
    <xdr:to>
      <xdr:col>71</xdr:col>
      <xdr:colOff>177800</xdr:colOff>
      <xdr:row>38</xdr:row>
      <xdr:rowOff>21916</xdr:rowOff>
    </xdr:to>
    <xdr:cxnSp macro="">
      <xdr:nvCxnSpPr>
        <xdr:cNvPr id="529" name="直線コネクタ 528"/>
        <xdr:cNvCxnSpPr/>
      </xdr:nvCxnSpPr>
      <xdr:spPr>
        <a:xfrm>
          <a:off x="12814300" y="6521124"/>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96084</xdr:rowOff>
    </xdr:from>
    <xdr:to>
      <xdr:col>85</xdr:col>
      <xdr:colOff>177800</xdr:colOff>
      <xdr:row>38</xdr:row>
      <xdr:rowOff>26234</xdr:rowOff>
    </xdr:to>
    <xdr:sp macro="" textlink="">
      <xdr:nvSpPr>
        <xdr:cNvPr id="539" name="楕円 538"/>
        <xdr:cNvSpPr/>
      </xdr:nvSpPr>
      <xdr:spPr>
        <a:xfrm>
          <a:off x="162687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74511</xdr:rowOff>
    </xdr:from>
    <xdr:ext cx="534377" cy="259045"/>
    <xdr:sp macro="" textlink="">
      <xdr:nvSpPr>
        <xdr:cNvPr id="540" name="消防費該当値テキスト"/>
        <xdr:cNvSpPr txBox="1"/>
      </xdr:nvSpPr>
      <xdr:spPr>
        <a:xfrm>
          <a:off x="16370300" y="641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91622</xdr:rowOff>
    </xdr:from>
    <xdr:to>
      <xdr:col>81</xdr:col>
      <xdr:colOff>101600</xdr:colOff>
      <xdr:row>38</xdr:row>
      <xdr:rowOff>21772</xdr:rowOff>
    </xdr:to>
    <xdr:sp macro="" textlink="">
      <xdr:nvSpPr>
        <xdr:cNvPr id="541" name="楕円 540"/>
        <xdr:cNvSpPr/>
      </xdr:nvSpPr>
      <xdr:spPr>
        <a:xfrm>
          <a:off x="15430500" y="64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12899</xdr:rowOff>
    </xdr:from>
    <xdr:ext cx="534377" cy="259045"/>
    <xdr:sp macro="" textlink="">
      <xdr:nvSpPr>
        <xdr:cNvPr id="542" name="テキスト ボックス 541"/>
        <xdr:cNvSpPr txBox="1"/>
      </xdr:nvSpPr>
      <xdr:spPr>
        <a:xfrm>
          <a:off x="15214111" y="65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170978</xdr:rowOff>
    </xdr:from>
    <xdr:to>
      <xdr:col>76</xdr:col>
      <xdr:colOff>165100</xdr:colOff>
      <xdr:row>38</xdr:row>
      <xdr:rowOff>101128</xdr:rowOff>
    </xdr:to>
    <xdr:sp macro="" textlink="">
      <xdr:nvSpPr>
        <xdr:cNvPr id="543" name="楕円 542"/>
        <xdr:cNvSpPr/>
      </xdr:nvSpPr>
      <xdr:spPr>
        <a:xfrm>
          <a:off x="14541500" y="6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92255</xdr:rowOff>
    </xdr:from>
    <xdr:ext cx="534377" cy="259045"/>
    <xdr:sp macro="" textlink="">
      <xdr:nvSpPr>
        <xdr:cNvPr id="544" name="テキスト ボックス 543"/>
        <xdr:cNvSpPr txBox="1"/>
      </xdr:nvSpPr>
      <xdr:spPr>
        <a:xfrm>
          <a:off x="14325111" y="66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142566</xdr:rowOff>
    </xdr:from>
    <xdr:to>
      <xdr:col>72</xdr:col>
      <xdr:colOff>38100</xdr:colOff>
      <xdr:row>38</xdr:row>
      <xdr:rowOff>72716</xdr:rowOff>
    </xdr:to>
    <xdr:sp macro="" textlink="">
      <xdr:nvSpPr>
        <xdr:cNvPr id="545" name="楕円 544"/>
        <xdr:cNvSpPr/>
      </xdr:nvSpPr>
      <xdr:spPr>
        <a:xfrm>
          <a:off x="13652500" y="64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63843</xdr:rowOff>
    </xdr:from>
    <xdr:ext cx="534377" cy="259045"/>
    <xdr:sp macro="" textlink="">
      <xdr:nvSpPr>
        <xdr:cNvPr id="546" name="テキスト ボックス 545"/>
        <xdr:cNvSpPr txBox="1"/>
      </xdr:nvSpPr>
      <xdr:spPr>
        <a:xfrm>
          <a:off x="13436111" y="65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126673</xdr:rowOff>
    </xdr:from>
    <xdr:to>
      <xdr:col>67</xdr:col>
      <xdr:colOff>101600</xdr:colOff>
      <xdr:row>38</xdr:row>
      <xdr:rowOff>56823</xdr:rowOff>
    </xdr:to>
    <xdr:sp macro="" textlink="">
      <xdr:nvSpPr>
        <xdr:cNvPr id="547" name="楕円 546"/>
        <xdr:cNvSpPr/>
      </xdr:nvSpPr>
      <xdr:spPr>
        <a:xfrm>
          <a:off x="12763500" y="647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47951</xdr:rowOff>
    </xdr:from>
    <xdr:ext cx="534377" cy="259045"/>
    <xdr:sp macro="" textlink="">
      <xdr:nvSpPr>
        <xdr:cNvPr id="548" name="テキスト ボックス 547"/>
        <xdr:cNvSpPr txBox="1"/>
      </xdr:nvSpPr>
      <xdr:spPr>
        <a:xfrm>
          <a:off x="12547111" y="65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70,869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42578</xdr:rowOff>
    </xdr:from>
    <xdr:to>
      <xdr:col>85</xdr:col>
      <xdr:colOff>127000</xdr:colOff>
      <xdr:row>57</xdr:row>
      <xdr:rowOff>96821</xdr:rowOff>
    </xdr:to>
    <xdr:cxnSp macro="">
      <xdr:nvCxnSpPr>
        <xdr:cNvPr id="580" name="直線コネクタ 579"/>
        <xdr:cNvCxnSpPr/>
      </xdr:nvCxnSpPr>
      <xdr:spPr>
        <a:xfrm>
          <a:off x="15481300" y="9815228"/>
          <a:ext cx="8382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42578</xdr:rowOff>
    </xdr:from>
    <xdr:to>
      <xdr:col>81</xdr:col>
      <xdr:colOff>50800</xdr:colOff>
      <xdr:row>57</xdr:row>
      <xdr:rowOff>131830</xdr:rowOff>
    </xdr:to>
    <xdr:cxnSp macro="">
      <xdr:nvCxnSpPr>
        <xdr:cNvPr id="583" name="直線コネクタ 582"/>
        <xdr:cNvCxnSpPr/>
      </xdr:nvCxnSpPr>
      <xdr:spPr>
        <a:xfrm flipV="1">
          <a:off x="14592300" y="9815228"/>
          <a:ext cx="889000" cy="8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60539</xdr:rowOff>
    </xdr:from>
    <xdr:to>
      <xdr:col>76</xdr:col>
      <xdr:colOff>114300</xdr:colOff>
      <xdr:row>57</xdr:row>
      <xdr:rowOff>131830</xdr:rowOff>
    </xdr:to>
    <xdr:cxnSp macro="">
      <xdr:nvCxnSpPr>
        <xdr:cNvPr id="586" name="直線コネクタ 585"/>
        <xdr:cNvCxnSpPr/>
      </xdr:nvCxnSpPr>
      <xdr:spPr>
        <a:xfrm>
          <a:off x="13703300" y="9661739"/>
          <a:ext cx="889000" cy="24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60539</xdr:rowOff>
    </xdr:from>
    <xdr:to>
      <xdr:col>71</xdr:col>
      <xdr:colOff>177800</xdr:colOff>
      <xdr:row>58</xdr:row>
      <xdr:rowOff>66254</xdr:rowOff>
    </xdr:to>
    <xdr:cxnSp macro="">
      <xdr:nvCxnSpPr>
        <xdr:cNvPr id="589" name="直線コネクタ 588"/>
        <xdr:cNvCxnSpPr/>
      </xdr:nvCxnSpPr>
      <xdr:spPr>
        <a:xfrm flipV="1">
          <a:off x="12814300" y="9661739"/>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46021</xdr:rowOff>
    </xdr:from>
    <xdr:to>
      <xdr:col>85</xdr:col>
      <xdr:colOff>177800</xdr:colOff>
      <xdr:row>57</xdr:row>
      <xdr:rowOff>147621</xdr:rowOff>
    </xdr:to>
    <xdr:sp macro="" textlink="">
      <xdr:nvSpPr>
        <xdr:cNvPr id="599" name="楕円 598"/>
        <xdr:cNvSpPr/>
      </xdr:nvSpPr>
      <xdr:spPr>
        <a:xfrm>
          <a:off x="16268700" y="98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24448</xdr:rowOff>
    </xdr:from>
    <xdr:ext cx="534377" cy="259045"/>
    <xdr:sp macro="" textlink="">
      <xdr:nvSpPr>
        <xdr:cNvPr id="600" name="教育費該当値テキスト"/>
        <xdr:cNvSpPr txBox="1"/>
      </xdr:nvSpPr>
      <xdr:spPr>
        <a:xfrm>
          <a:off x="16370300" y="97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163228</xdr:rowOff>
    </xdr:from>
    <xdr:to>
      <xdr:col>81</xdr:col>
      <xdr:colOff>101600</xdr:colOff>
      <xdr:row>57</xdr:row>
      <xdr:rowOff>93378</xdr:rowOff>
    </xdr:to>
    <xdr:sp macro="" textlink="">
      <xdr:nvSpPr>
        <xdr:cNvPr id="601" name="楕円 600"/>
        <xdr:cNvSpPr/>
      </xdr:nvSpPr>
      <xdr:spPr>
        <a:xfrm>
          <a:off x="15430500" y="97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84505</xdr:rowOff>
    </xdr:from>
    <xdr:ext cx="534377" cy="259045"/>
    <xdr:sp macro="" textlink="">
      <xdr:nvSpPr>
        <xdr:cNvPr id="602" name="テキスト ボックス 601"/>
        <xdr:cNvSpPr txBox="1"/>
      </xdr:nvSpPr>
      <xdr:spPr>
        <a:xfrm>
          <a:off x="15214111" y="985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81030</xdr:rowOff>
    </xdr:from>
    <xdr:to>
      <xdr:col>76</xdr:col>
      <xdr:colOff>165100</xdr:colOff>
      <xdr:row>58</xdr:row>
      <xdr:rowOff>11180</xdr:rowOff>
    </xdr:to>
    <xdr:sp macro="" textlink="">
      <xdr:nvSpPr>
        <xdr:cNvPr id="603" name="楕円 602"/>
        <xdr:cNvSpPr/>
      </xdr:nvSpPr>
      <xdr:spPr>
        <a:xfrm>
          <a:off x="14541500" y="98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2307</xdr:rowOff>
    </xdr:from>
    <xdr:ext cx="534377" cy="259045"/>
    <xdr:sp macro="" textlink="">
      <xdr:nvSpPr>
        <xdr:cNvPr id="604" name="テキスト ボックス 603"/>
        <xdr:cNvSpPr txBox="1"/>
      </xdr:nvSpPr>
      <xdr:spPr>
        <a:xfrm>
          <a:off x="14325111" y="99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9739</xdr:rowOff>
    </xdr:from>
    <xdr:to>
      <xdr:col>72</xdr:col>
      <xdr:colOff>38100</xdr:colOff>
      <xdr:row>56</xdr:row>
      <xdr:rowOff>111339</xdr:rowOff>
    </xdr:to>
    <xdr:sp macro="" textlink="">
      <xdr:nvSpPr>
        <xdr:cNvPr id="605" name="楕円 604"/>
        <xdr:cNvSpPr/>
      </xdr:nvSpPr>
      <xdr:spPr>
        <a:xfrm>
          <a:off x="13652500" y="96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102466</xdr:rowOff>
    </xdr:from>
    <xdr:ext cx="534377" cy="259045"/>
    <xdr:sp macro="" textlink="">
      <xdr:nvSpPr>
        <xdr:cNvPr id="606" name="テキスト ボックス 605"/>
        <xdr:cNvSpPr txBox="1"/>
      </xdr:nvSpPr>
      <xdr:spPr>
        <a:xfrm>
          <a:off x="13436111" y="97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15454</xdr:rowOff>
    </xdr:from>
    <xdr:to>
      <xdr:col>67</xdr:col>
      <xdr:colOff>101600</xdr:colOff>
      <xdr:row>58</xdr:row>
      <xdr:rowOff>117054</xdr:rowOff>
    </xdr:to>
    <xdr:sp macro="" textlink="">
      <xdr:nvSpPr>
        <xdr:cNvPr id="607" name="楕円 606"/>
        <xdr:cNvSpPr/>
      </xdr:nvSpPr>
      <xdr:spPr>
        <a:xfrm>
          <a:off x="12763500" y="99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108181</xdr:rowOff>
    </xdr:from>
    <xdr:ext cx="534377" cy="259045"/>
    <xdr:sp macro="" textlink="">
      <xdr:nvSpPr>
        <xdr:cNvPr id="608" name="テキスト ボックス 607"/>
        <xdr:cNvSpPr txBox="1"/>
      </xdr:nvSpPr>
      <xdr:spPr>
        <a:xfrm>
          <a:off x="12547111" y="1005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34,547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112497</xdr:rowOff>
    </xdr:from>
    <xdr:to>
      <xdr:col>85</xdr:col>
      <xdr:colOff>127000</xdr:colOff>
      <xdr:row>79</xdr:row>
      <xdr:rowOff>43498</xdr:rowOff>
    </xdr:to>
    <xdr:cxnSp macro="">
      <xdr:nvCxnSpPr>
        <xdr:cNvPr id="637" name="直線コネクタ 636"/>
        <xdr:cNvCxnSpPr/>
      </xdr:nvCxnSpPr>
      <xdr:spPr>
        <a:xfrm flipV="1">
          <a:off x="15481300" y="13485597"/>
          <a:ext cx="8382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61841</xdr:rowOff>
    </xdr:from>
    <xdr:ext cx="469744" cy="259045"/>
    <xdr:sp macro="" textlink="">
      <xdr:nvSpPr>
        <xdr:cNvPr id="638" name="災害復旧費平均値テキスト"/>
        <xdr:cNvSpPr txBox="1"/>
      </xdr:nvSpPr>
      <xdr:spPr>
        <a:xfrm>
          <a:off x="16370300" y="13434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40526</xdr:rowOff>
    </xdr:from>
    <xdr:to>
      <xdr:col>81</xdr:col>
      <xdr:colOff>50800</xdr:colOff>
      <xdr:row>79</xdr:row>
      <xdr:rowOff>43498</xdr:rowOff>
    </xdr:to>
    <xdr:cxnSp macro="">
      <xdr:nvCxnSpPr>
        <xdr:cNvPr id="640" name="直線コネクタ 639"/>
        <xdr:cNvCxnSpPr/>
      </xdr:nvCxnSpPr>
      <xdr:spPr>
        <a:xfrm>
          <a:off x="14592300" y="1358507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40526</xdr:rowOff>
    </xdr:from>
    <xdr:to>
      <xdr:col>76</xdr:col>
      <xdr:colOff>114300</xdr:colOff>
      <xdr:row>79</xdr:row>
      <xdr:rowOff>44069</xdr:rowOff>
    </xdr:to>
    <xdr:cxnSp macro="">
      <xdr:nvCxnSpPr>
        <xdr:cNvPr id="643" name="直線コネクタ 642"/>
        <xdr:cNvCxnSpPr/>
      </xdr:nvCxnSpPr>
      <xdr:spPr>
        <a:xfrm flipV="1">
          <a:off x="13703300" y="1358507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42659</xdr:rowOff>
    </xdr:from>
    <xdr:to>
      <xdr:col>71</xdr:col>
      <xdr:colOff>177800</xdr:colOff>
      <xdr:row>79</xdr:row>
      <xdr:rowOff>44069</xdr:rowOff>
    </xdr:to>
    <xdr:cxnSp macro="">
      <xdr:nvCxnSpPr>
        <xdr:cNvPr id="646" name="直線コネクタ 645"/>
        <xdr:cNvCxnSpPr/>
      </xdr:nvCxnSpPr>
      <xdr:spPr>
        <a:xfrm>
          <a:off x="12814300" y="1358720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61697</xdr:rowOff>
    </xdr:from>
    <xdr:to>
      <xdr:col>85</xdr:col>
      <xdr:colOff>177800</xdr:colOff>
      <xdr:row>78</xdr:row>
      <xdr:rowOff>163297</xdr:rowOff>
    </xdr:to>
    <xdr:sp macro="" textlink="">
      <xdr:nvSpPr>
        <xdr:cNvPr id="656" name="楕円 655"/>
        <xdr:cNvSpPr/>
      </xdr:nvSpPr>
      <xdr:spPr>
        <a:xfrm>
          <a:off x="162687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21074</xdr:rowOff>
    </xdr:from>
    <xdr:ext cx="469744" cy="259045"/>
    <xdr:sp macro="" textlink="">
      <xdr:nvSpPr>
        <xdr:cNvPr id="657" name="災害復旧費該当値テキスト"/>
        <xdr:cNvSpPr txBox="1"/>
      </xdr:nvSpPr>
      <xdr:spPr>
        <a:xfrm>
          <a:off x="16370300" y="1322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164148</xdr:rowOff>
    </xdr:from>
    <xdr:to>
      <xdr:col>81</xdr:col>
      <xdr:colOff>101600</xdr:colOff>
      <xdr:row>79</xdr:row>
      <xdr:rowOff>94298</xdr:rowOff>
    </xdr:to>
    <xdr:sp macro="" textlink="">
      <xdr:nvSpPr>
        <xdr:cNvPr id="658" name="楕円 657"/>
        <xdr:cNvSpPr/>
      </xdr:nvSpPr>
      <xdr:spPr>
        <a:xfrm>
          <a:off x="15430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85425</xdr:rowOff>
    </xdr:from>
    <xdr:ext cx="313932" cy="259045"/>
    <xdr:sp macro="" textlink="">
      <xdr:nvSpPr>
        <xdr:cNvPr id="659" name="テキスト ボックス 658"/>
        <xdr:cNvSpPr txBox="1"/>
      </xdr:nvSpPr>
      <xdr:spPr>
        <a:xfrm>
          <a:off x="15324333" y="13629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161176</xdr:rowOff>
    </xdr:from>
    <xdr:to>
      <xdr:col>76</xdr:col>
      <xdr:colOff>165100</xdr:colOff>
      <xdr:row>79</xdr:row>
      <xdr:rowOff>91326</xdr:rowOff>
    </xdr:to>
    <xdr:sp macro="" textlink="">
      <xdr:nvSpPr>
        <xdr:cNvPr id="660" name="楕円 659"/>
        <xdr:cNvSpPr/>
      </xdr:nvSpPr>
      <xdr:spPr>
        <a:xfrm>
          <a:off x="14541500" y="135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82453</xdr:rowOff>
    </xdr:from>
    <xdr:ext cx="378565" cy="259045"/>
    <xdr:sp macro="" textlink="">
      <xdr:nvSpPr>
        <xdr:cNvPr id="661" name="テキスト ボックス 660"/>
        <xdr:cNvSpPr txBox="1"/>
      </xdr:nvSpPr>
      <xdr:spPr>
        <a:xfrm>
          <a:off x="14403017" y="1362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164719</xdr:rowOff>
    </xdr:from>
    <xdr:to>
      <xdr:col>72</xdr:col>
      <xdr:colOff>38100</xdr:colOff>
      <xdr:row>79</xdr:row>
      <xdr:rowOff>94869</xdr:rowOff>
    </xdr:to>
    <xdr:sp macro="" textlink="">
      <xdr:nvSpPr>
        <xdr:cNvPr id="662" name="楕円 661"/>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85996</xdr:rowOff>
    </xdr:from>
    <xdr:ext cx="313932" cy="259045"/>
    <xdr:sp macro="" textlink="">
      <xdr:nvSpPr>
        <xdr:cNvPr id="663" name="テキスト ボックス 662"/>
        <xdr:cNvSpPr txBox="1"/>
      </xdr:nvSpPr>
      <xdr:spPr>
        <a:xfrm>
          <a:off x="13546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163309</xdr:rowOff>
    </xdr:from>
    <xdr:to>
      <xdr:col>67</xdr:col>
      <xdr:colOff>101600</xdr:colOff>
      <xdr:row>79</xdr:row>
      <xdr:rowOff>93459</xdr:rowOff>
    </xdr:to>
    <xdr:sp macro="" textlink="">
      <xdr:nvSpPr>
        <xdr:cNvPr id="664" name="楕円 663"/>
        <xdr:cNvSpPr/>
      </xdr:nvSpPr>
      <xdr:spPr>
        <a:xfrm>
          <a:off x="12763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84586</xdr:rowOff>
    </xdr:from>
    <xdr:ext cx="313932" cy="259045"/>
    <xdr:sp macro="" textlink="">
      <xdr:nvSpPr>
        <xdr:cNvPr id="665" name="テキスト ボックス 664"/>
        <xdr:cNvSpPr txBox="1"/>
      </xdr:nvSpPr>
      <xdr:spPr>
        <a:xfrm>
          <a:off x="12657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65,985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103896</xdr:rowOff>
    </xdr:from>
    <xdr:to>
      <xdr:col>85</xdr:col>
      <xdr:colOff>127000</xdr:colOff>
      <xdr:row>97</xdr:row>
      <xdr:rowOff>22028</xdr:rowOff>
    </xdr:to>
    <xdr:cxnSp macro="">
      <xdr:nvCxnSpPr>
        <xdr:cNvPr id="691" name="直線コネクタ 690"/>
        <xdr:cNvCxnSpPr/>
      </xdr:nvCxnSpPr>
      <xdr:spPr>
        <a:xfrm>
          <a:off x="15481300" y="16563096"/>
          <a:ext cx="838200" cy="8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103896</xdr:rowOff>
    </xdr:from>
    <xdr:to>
      <xdr:col>81</xdr:col>
      <xdr:colOff>50800</xdr:colOff>
      <xdr:row>97</xdr:row>
      <xdr:rowOff>16199</xdr:rowOff>
    </xdr:to>
    <xdr:cxnSp macro="">
      <xdr:nvCxnSpPr>
        <xdr:cNvPr id="694" name="直線コネクタ 693"/>
        <xdr:cNvCxnSpPr/>
      </xdr:nvCxnSpPr>
      <xdr:spPr>
        <a:xfrm flipV="1">
          <a:off x="14592300" y="16563096"/>
          <a:ext cx="889000" cy="8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153445</xdr:rowOff>
    </xdr:from>
    <xdr:to>
      <xdr:col>76</xdr:col>
      <xdr:colOff>114300</xdr:colOff>
      <xdr:row>97</xdr:row>
      <xdr:rowOff>16199</xdr:rowOff>
    </xdr:to>
    <xdr:cxnSp macro="">
      <xdr:nvCxnSpPr>
        <xdr:cNvPr id="697" name="直線コネクタ 696"/>
        <xdr:cNvCxnSpPr/>
      </xdr:nvCxnSpPr>
      <xdr:spPr>
        <a:xfrm>
          <a:off x="13703300" y="16612645"/>
          <a:ext cx="8890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122241</xdr:rowOff>
    </xdr:from>
    <xdr:to>
      <xdr:col>71</xdr:col>
      <xdr:colOff>177800</xdr:colOff>
      <xdr:row>96</xdr:row>
      <xdr:rowOff>153445</xdr:rowOff>
    </xdr:to>
    <xdr:cxnSp macro="">
      <xdr:nvCxnSpPr>
        <xdr:cNvPr id="700" name="直線コネクタ 699"/>
        <xdr:cNvCxnSpPr/>
      </xdr:nvCxnSpPr>
      <xdr:spPr>
        <a:xfrm>
          <a:off x="12814300" y="16581441"/>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142678</xdr:rowOff>
    </xdr:from>
    <xdr:to>
      <xdr:col>85</xdr:col>
      <xdr:colOff>177800</xdr:colOff>
      <xdr:row>97</xdr:row>
      <xdr:rowOff>72828</xdr:rowOff>
    </xdr:to>
    <xdr:sp macro="" textlink="">
      <xdr:nvSpPr>
        <xdr:cNvPr id="710" name="楕円 709"/>
        <xdr:cNvSpPr/>
      </xdr:nvSpPr>
      <xdr:spPr>
        <a:xfrm>
          <a:off x="16268700" y="166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121105</xdr:rowOff>
    </xdr:from>
    <xdr:ext cx="534377" cy="259045"/>
    <xdr:sp macro="" textlink="">
      <xdr:nvSpPr>
        <xdr:cNvPr id="711" name="公債費該当値テキスト"/>
        <xdr:cNvSpPr txBox="1"/>
      </xdr:nvSpPr>
      <xdr:spPr>
        <a:xfrm>
          <a:off x="16370300" y="165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53096</xdr:rowOff>
    </xdr:from>
    <xdr:to>
      <xdr:col>81</xdr:col>
      <xdr:colOff>101600</xdr:colOff>
      <xdr:row>96</xdr:row>
      <xdr:rowOff>154696</xdr:rowOff>
    </xdr:to>
    <xdr:sp macro="" textlink="">
      <xdr:nvSpPr>
        <xdr:cNvPr id="712" name="楕円 711"/>
        <xdr:cNvSpPr/>
      </xdr:nvSpPr>
      <xdr:spPr>
        <a:xfrm>
          <a:off x="15430500" y="165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145823</xdr:rowOff>
    </xdr:from>
    <xdr:ext cx="534377" cy="259045"/>
    <xdr:sp macro="" textlink="">
      <xdr:nvSpPr>
        <xdr:cNvPr id="713" name="テキスト ボックス 712"/>
        <xdr:cNvSpPr txBox="1"/>
      </xdr:nvSpPr>
      <xdr:spPr>
        <a:xfrm>
          <a:off x="15214111" y="166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136849</xdr:rowOff>
    </xdr:from>
    <xdr:to>
      <xdr:col>76</xdr:col>
      <xdr:colOff>165100</xdr:colOff>
      <xdr:row>97</xdr:row>
      <xdr:rowOff>66999</xdr:rowOff>
    </xdr:to>
    <xdr:sp macro="" textlink="">
      <xdr:nvSpPr>
        <xdr:cNvPr id="714" name="楕円 713"/>
        <xdr:cNvSpPr/>
      </xdr:nvSpPr>
      <xdr:spPr>
        <a:xfrm>
          <a:off x="14541500" y="165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58126</xdr:rowOff>
    </xdr:from>
    <xdr:ext cx="534377" cy="259045"/>
    <xdr:sp macro="" textlink="">
      <xdr:nvSpPr>
        <xdr:cNvPr id="715" name="テキスト ボックス 714"/>
        <xdr:cNvSpPr txBox="1"/>
      </xdr:nvSpPr>
      <xdr:spPr>
        <a:xfrm>
          <a:off x="14325111" y="166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102645</xdr:rowOff>
    </xdr:from>
    <xdr:to>
      <xdr:col>72</xdr:col>
      <xdr:colOff>38100</xdr:colOff>
      <xdr:row>97</xdr:row>
      <xdr:rowOff>32795</xdr:rowOff>
    </xdr:to>
    <xdr:sp macro="" textlink="">
      <xdr:nvSpPr>
        <xdr:cNvPr id="716" name="楕円 715"/>
        <xdr:cNvSpPr/>
      </xdr:nvSpPr>
      <xdr:spPr>
        <a:xfrm>
          <a:off x="13652500" y="165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23922</xdr:rowOff>
    </xdr:from>
    <xdr:ext cx="534377" cy="259045"/>
    <xdr:sp macro="" textlink="">
      <xdr:nvSpPr>
        <xdr:cNvPr id="717" name="テキスト ボックス 716"/>
        <xdr:cNvSpPr txBox="1"/>
      </xdr:nvSpPr>
      <xdr:spPr>
        <a:xfrm>
          <a:off x="13436111" y="166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71441</xdr:rowOff>
    </xdr:from>
    <xdr:to>
      <xdr:col>67</xdr:col>
      <xdr:colOff>101600</xdr:colOff>
      <xdr:row>97</xdr:row>
      <xdr:rowOff>1591</xdr:rowOff>
    </xdr:to>
    <xdr:sp macro="" textlink="">
      <xdr:nvSpPr>
        <xdr:cNvPr id="718" name="楕円 717"/>
        <xdr:cNvSpPr/>
      </xdr:nvSpPr>
      <xdr:spPr>
        <a:xfrm>
          <a:off x="12763500" y="165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164168</xdr:rowOff>
    </xdr:from>
    <xdr:ext cx="534377" cy="259045"/>
    <xdr:sp macro="" textlink="">
      <xdr:nvSpPr>
        <xdr:cNvPr id="719" name="テキスト ボックス 718"/>
        <xdr:cNvSpPr txBox="1"/>
      </xdr:nvSpPr>
      <xdr:spPr>
        <a:xfrm>
          <a:off x="12547111" y="166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総務費の住民一人当たりのコストは、類似団体内平均値と比較して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6,136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円低くなっており、前年度と比較すると</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943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円の減となっている。要因としては、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総合文化施設関係経費が増となったものの、施設保全整備基金の積立金や新庁舎及び総合文化施設整備事業基金積立金が減となっていることによるものである。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また、民生費の住民一人当たりのコストは、類似団体内平均値と比較して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4,883</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円高くなっており、前年度と比較すると</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2,056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円の増となっている。主な要因としては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児童発達支援センター整備事業</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費の増、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障害者自立支援事業費</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によるものである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災害復旧費について、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類似団体内平均値と比較して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570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円高くなっており、昨年度より</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2,689</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円増となっている。これは、平成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年中に発生した大阪北部地震や台風</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号などの災害関連経費が増となったためである。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においても実質収支の黒字を維持することができた。これは、歳出の面で、人件費や扶助費、公債費の減少等に伴い歳出総額が減少したことによるものである。また、標準財政規模に対する財政調整基金残高の増加の要因は、財政状況を鑑み財政調整基金の取り崩しや特定目的基金への積み替えを行ったものの、積立額がそれを上回ったためである。標準財政規模に対する実質単年度収支が対前年度比較で減少した要因は、繰越財源の増に伴う単年度収支が赤字になったこと、地方債繰上償還額が増加したこと等によ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今後においても、経済情勢の急激な悪化による一般財源の落ち込みなど不測の事態に対応できるよう財政調整基金を一定額確保するとともに、限られた財源の中で収支均衡を基本とした健全な財政運営を進めていく。</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連結実質赤字比率については、前年度に引き続き黒字のため、なしとなっている。自動車駐車場特別会計については、実質収支は赤字となったものの、単年度収支としては黒字となっている。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枚方市駅前で大規模商業施設が開設したこと等を踏まえ、指定管理者と協議しながら、利用者に安全・安心・便利な駐車場環境を整え、利用率及び収益の向上に努めていく。また、自動車駐車場事業の経営健全化を促進し、その経営基盤の強化を図るため、令和２年度中に経営戦略意見聴取会を開催し、中長期的な経営の基本計画である「経営戦略」を策定す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135599050</v>
      </c>
      <c r="BO4" s="430"/>
      <c r="BP4" s="430"/>
      <c r="BQ4" s="430"/>
      <c r="BR4" s="430"/>
      <c r="BS4" s="430"/>
      <c r="BT4" s="430"/>
      <c r="BU4" s="431"/>
      <c r="BV4" s="429">
        <v>135764009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v>
      </c>
      <c r="CU4" s="436"/>
      <c r="CV4" s="436"/>
      <c r="CW4" s="436"/>
      <c r="CX4" s="436"/>
      <c r="CY4" s="436"/>
      <c r="CZ4" s="436"/>
      <c r="DA4" s="437"/>
      <c r="DB4" s="435">
        <v>2.2000000000000002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133292431</v>
      </c>
      <c r="BO5" s="467"/>
      <c r="BP5" s="467"/>
      <c r="BQ5" s="467"/>
      <c r="BR5" s="467"/>
      <c r="BS5" s="467"/>
      <c r="BT5" s="467"/>
      <c r="BU5" s="468"/>
      <c r="BV5" s="466">
        <v>134001944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94.6</v>
      </c>
      <c r="CU5" s="464"/>
      <c r="CV5" s="464"/>
      <c r="CW5" s="464"/>
      <c r="CX5" s="464"/>
      <c r="CY5" s="464"/>
      <c r="CZ5" s="464"/>
      <c r="DA5" s="465"/>
      <c r="DB5" s="463">
        <v>94.5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2306619</v>
      </c>
      <c r="BO6" s="467"/>
      <c r="BP6" s="467"/>
      <c r="BQ6" s="467"/>
      <c r="BR6" s="467"/>
      <c r="BS6" s="467"/>
      <c r="BT6" s="467"/>
      <c r="BU6" s="468"/>
      <c r="BV6" s="466">
        <v>1762065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103.9</v>
      </c>
      <c r="CU6" s="504"/>
      <c r="CV6" s="504"/>
      <c r="CW6" s="504"/>
      <c r="CX6" s="504"/>
      <c r="CY6" s="504"/>
      <c r="CZ6" s="504"/>
      <c r="DA6" s="505"/>
      <c r="DB6" s="503">
        <v>103.4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726322</v>
      </c>
      <c r="BO7" s="467"/>
      <c r="BP7" s="467"/>
      <c r="BQ7" s="467"/>
      <c r="BR7" s="467"/>
      <c r="BS7" s="467"/>
      <c r="BT7" s="467"/>
      <c r="BU7" s="468"/>
      <c r="BV7" s="466">
        <v>24873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78336693</v>
      </c>
      <c r="CU7" s="467"/>
      <c r="CV7" s="467"/>
      <c r="CW7" s="467"/>
      <c r="CX7" s="467"/>
      <c r="CY7" s="467"/>
      <c r="CZ7" s="467"/>
      <c r="DA7" s="468"/>
      <c r="DB7" s="466">
        <v>78172003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1580297</v>
      </c>
      <c r="BO8" s="467"/>
      <c r="BP8" s="467"/>
      <c r="BQ8" s="467"/>
      <c r="BR8" s="467"/>
      <c r="BS8" s="467"/>
      <c r="BT8" s="467"/>
      <c r="BU8" s="468"/>
      <c r="BV8" s="466">
        <v>1737192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0.81</v>
      </c>
      <c r="CU8" s="507"/>
      <c r="CV8" s="507"/>
      <c r="CW8" s="507"/>
      <c r="CX8" s="507"/>
      <c r="CY8" s="507"/>
      <c r="CZ8" s="507"/>
      <c r="DA8" s="508"/>
      <c r="DB8" s="506">
        <v>0.81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404152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-156895</v>
      </c>
      <c r="BO9" s="467"/>
      <c r="BP9" s="467"/>
      <c r="BQ9" s="467"/>
      <c r="BR9" s="467"/>
      <c r="BS9" s="467"/>
      <c r="BT9" s="467"/>
      <c r="BU9" s="468"/>
      <c r="BV9" s="466">
        <v>54151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11.5</v>
      </c>
      <c r="CU9" s="464"/>
      <c r="CV9" s="464"/>
      <c r="CW9" s="464"/>
      <c r="CX9" s="464"/>
      <c r="CY9" s="464"/>
      <c r="CZ9" s="464"/>
      <c r="DA9" s="465"/>
      <c r="DB9" s="463">
        <v>13.3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407978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914601</v>
      </c>
      <c r="BO10" s="467"/>
      <c r="BP10" s="467"/>
      <c r="BQ10" s="467"/>
      <c r="BR10" s="467"/>
      <c r="BS10" s="467"/>
      <c r="BT10" s="467"/>
      <c r="BU10" s="468"/>
      <c r="BV10" s="466">
        <v>969598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450167</v>
      </c>
      <c r="BO11" s="467"/>
      <c r="BP11" s="467"/>
      <c r="BQ11" s="467"/>
      <c r="BR11" s="467"/>
      <c r="BS11" s="467"/>
      <c r="BT11" s="467"/>
      <c r="BU11" s="468"/>
      <c r="BV11" s="466">
        <v>1656265</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402579</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400000</v>
      </c>
      <c r="BO12" s="467"/>
      <c r="BP12" s="467"/>
      <c r="BQ12" s="467"/>
      <c r="BR12" s="467"/>
      <c r="BS12" s="467"/>
      <c r="BT12" s="467"/>
      <c r="BU12" s="468"/>
      <c r="BV12" s="466">
        <v>1455378</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398205</v>
      </c>
      <c r="S13" s="548"/>
      <c r="T13" s="548"/>
      <c r="U13" s="548"/>
      <c r="V13" s="549"/>
      <c r="W13" s="482" t="s">
        <v>140</v>
      </c>
      <c r="X13" s="483"/>
      <c r="Y13" s="483"/>
      <c r="Z13" s="483"/>
      <c r="AA13" s="483"/>
      <c r="AB13" s="473"/>
      <c r="AC13" s="517">
        <v>854</v>
      </c>
      <c r="AD13" s="518"/>
      <c r="AE13" s="518"/>
      <c r="AF13" s="518"/>
      <c r="AG13" s="557"/>
      <c r="AH13" s="517">
        <v>871</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807873</v>
      </c>
      <c r="BO13" s="467"/>
      <c r="BP13" s="467"/>
      <c r="BQ13" s="467"/>
      <c r="BR13" s="467"/>
      <c r="BS13" s="467"/>
      <c r="BT13" s="467"/>
      <c r="BU13" s="468"/>
      <c r="BV13" s="466">
        <v>1224636</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-0.5</v>
      </c>
      <c r="CU13" s="464"/>
      <c r="CV13" s="464"/>
      <c r="CW13" s="464"/>
      <c r="CX13" s="464"/>
      <c r="CY13" s="464"/>
      <c r="CZ13" s="464"/>
      <c r="DA13" s="465"/>
      <c r="DB13" s="463">
        <v>-0.3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403989</v>
      </c>
      <c r="S14" s="548"/>
      <c r="T14" s="548"/>
      <c r="U14" s="548"/>
      <c r="V14" s="549"/>
      <c r="W14" s="456"/>
      <c r="X14" s="457"/>
      <c r="Y14" s="457"/>
      <c r="Z14" s="457"/>
      <c r="AA14" s="457"/>
      <c r="AB14" s="446"/>
      <c r="AC14" s="550">
        <v>0.5</v>
      </c>
      <c r="AD14" s="551"/>
      <c r="AE14" s="551"/>
      <c r="AF14" s="551"/>
      <c r="AG14" s="552"/>
      <c r="AH14" s="550">
        <v>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147</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399861</v>
      </c>
      <c r="S15" s="548"/>
      <c r="T15" s="548"/>
      <c r="U15" s="548"/>
      <c r="V15" s="549"/>
      <c r="W15" s="482" t="s">
        <v>149</v>
      </c>
      <c r="X15" s="483"/>
      <c r="Y15" s="483"/>
      <c r="Z15" s="483"/>
      <c r="AA15" s="483"/>
      <c r="AB15" s="473"/>
      <c r="AC15" s="517">
        <v>38102</v>
      </c>
      <c r="AD15" s="518"/>
      <c r="AE15" s="518"/>
      <c r="AF15" s="518"/>
      <c r="AG15" s="557"/>
      <c r="AH15" s="517">
        <v>40541</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46163380</v>
      </c>
      <c r="BO15" s="430"/>
      <c r="BP15" s="430"/>
      <c r="BQ15" s="430"/>
      <c r="BR15" s="430"/>
      <c r="BS15" s="430"/>
      <c r="BT15" s="430"/>
      <c r="BU15" s="431"/>
      <c r="BV15" s="429">
        <v>46897471</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24.2</v>
      </c>
      <c r="AD16" s="551"/>
      <c r="AE16" s="551"/>
      <c r="AF16" s="551"/>
      <c r="AG16" s="552"/>
      <c r="AH16" s="550">
        <v>24.9</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58096617</v>
      </c>
      <c r="BO16" s="467"/>
      <c r="BP16" s="467"/>
      <c r="BQ16" s="467"/>
      <c r="BR16" s="467"/>
      <c r="BS16" s="467"/>
      <c r="BT16" s="467"/>
      <c r="BU16" s="468"/>
      <c r="BV16" s="466">
        <v>58097536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118203</v>
      </c>
      <c r="AD17" s="518"/>
      <c r="AE17" s="518"/>
      <c r="AF17" s="518"/>
      <c r="AG17" s="557"/>
      <c r="AH17" s="517">
        <v>121367</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59146483</v>
      </c>
      <c r="BO17" s="467"/>
      <c r="BP17" s="467"/>
      <c r="BQ17" s="467"/>
      <c r="BR17" s="467"/>
      <c r="BS17" s="467"/>
      <c r="BT17" s="467"/>
      <c r="BU17" s="468"/>
      <c r="BV17" s="466">
        <v>60209867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65.12</v>
      </c>
      <c r="M18" s="579"/>
      <c r="N18" s="579"/>
      <c r="O18" s="579"/>
      <c r="P18" s="579"/>
      <c r="Q18" s="579"/>
      <c r="R18" s="580"/>
      <c r="S18" s="580"/>
      <c r="T18" s="580"/>
      <c r="U18" s="580"/>
      <c r="V18" s="581"/>
      <c r="W18" s="484"/>
      <c r="X18" s="485"/>
      <c r="Y18" s="485"/>
      <c r="Z18" s="485"/>
      <c r="AA18" s="485"/>
      <c r="AB18" s="476"/>
      <c r="AC18" s="582">
        <v>75.2</v>
      </c>
      <c r="AD18" s="583"/>
      <c r="AE18" s="583"/>
      <c r="AF18" s="583"/>
      <c r="AG18" s="584"/>
      <c r="AH18" s="582">
        <v>74.599999999999994</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76177055</v>
      </c>
      <c r="BO18" s="467"/>
      <c r="BP18" s="467"/>
      <c r="BQ18" s="467"/>
      <c r="BR18" s="467"/>
      <c r="BS18" s="467"/>
      <c r="BT18" s="467"/>
      <c r="BU18" s="468"/>
      <c r="BV18" s="466">
        <v>75063978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6206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89094105</v>
      </c>
      <c r="BO19" s="467"/>
      <c r="BP19" s="467"/>
      <c r="BQ19" s="467"/>
      <c r="BR19" s="467"/>
      <c r="BS19" s="467"/>
      <c r="BT19" s="467"/>
      <c r="BU19" s="468"/>
      <c r="BV19" s="466">
        <v>89136131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167418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104182347</v>
      </c>
      <c r="BO23" s="467"/>
      <c r="BP23" s="467"/>
      <c r="BQ23" s="467"/>
      <c r="BR23" s="467"/>
      <c r="BS23" s="467"/>
      <c r="BT23" s="467"/>
      <c r="BU23" s="468"/>
      <c r="BV23" s="466">
        <v>101719958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7775</v>
      </c>
      <c r="R24" s="518"/>
      <c r="S24" s="518"/>
      <c r="T24" s="518"/>
      <c r="U24" s="518"/>
      <c r="V24" s="557"/>
      <c r="W24" s="616"/>
      <c r="X24" s="604"/>
      <c r="Y24" s="605"/>
      <c r="Z24" s="516" t="s">
        <v>173</v>
      </c>
      <c r="AA24" s="496"/>
      <c r="AB24" s="496"/>
      <c r="AC24" s="496"/>
      <c r="AD24" s="496"/>
      <c r="AE24" s="496"/>
      <c r="AF24" s="496"/>
      <c r="AG24" s="497"/>
      <c r="AH24" s="517">
        <v>2028</v>
      </c>
      <c r="AI24" s="518"/>
      <c r="AJ24" s="518"/>
      <c r="AK24" s="518"/>
      <c r="AL24" s="557"/>
      <c r="AM24" s="517">
        <v>6049524</v>
      </c>
      <c r="AN24" s="518"/>
      <c r="AO24" s="518"/>
      <c r="AP24" s="518"/>
      <c r="AQ24" s="518"/>
      <c r="AR24" s="557"/>
      <c r="AS24" s="517">
        <v>2983</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85036371</v>
      </c>
      <c r="BO24" s="467"/>
      <c r="BP24" s="467"/>
      <c r="BQ24" s="467"/>
      <c r="BR24" s="467"/>
      <c r="BS24" s="467"/>
      <c r="BT24" s="467"/>
      <c r="BU24" s="468"/>
      <c r="BV24" s="466">
        <v>82728673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3</v>
      </c>
      <c r="M25" s="518"/>
      <c r="N25" s="518"/>
      <c r="O25" s="518"/>
      <c r="P25" s="557"/>
      <c r="Q25" s="517">
        <v>8455</v>
      </c>
      <c r="R25" s="518"/>
      <c r="S25" s="518"/>
      <c r="T25" s="518"/>
      <c r="U25" s="518"/>
      <c r="V25" s="557"/>
      <c r="W25" s="616"/>
      <c r="X25" s="604"/>
      <c r="Y25" s="605"/>
      <c r="Z25" s="516" t="s">
        <v>176</v>
      </c>
      <c r="AA25" s="496"/>
      <c r="AB25" s="496"/>
      <c r="AC25" s="496"/>
      <c r="AD25" s="496"/>
      <c r="AE25" s="496"/>
      <c r="AF25" s="496"/>
      <c r="AG25" s="497"/>
      <c r="AH25" s="517" t="s">
        <v>147</v>
      </c>
      <c r="AI25" s="518"/>
      <c r="AJ25" s="518"/>
      <c r="AK25" s="518"/>
      <c r="AL25" s="557"/>
      <c r="AM25" s="517" t="s">
        <v>129</v>
      </c>
      <c r="AN25" s="518"/>
      <c r="AO25" s="518"/>
      <c r="AP25" s="518"/>
      <c r="AQ25" s="518"/>
      <c r="AR25" s="557"/>
      <c r="AS25" s="517" t="s">
        <v>147</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41152127</v>
      </c>
      <c r="BO25" s="430"/>
      <c r="BP25" s="430"/>
      <c r="BQ25" s="430"/>
      <c r="BR25" s="430"/>
      <c r="BS25" s="430"/>
      <c r="BT25" s="430"/>
      <c r="BU25" s="431"/>
      <c r="BV25" s="429">
        <v>28737509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7562</v>
      </c>
      <c r="R26" s="518"/>
      <c r="S26" s="518"/>
      <c r="T26" s="518"/>
      <c r="U26" s="518"/>
      <c r="V26" s="557"/>
      <c r="W26" s="616"/>
      <c r="X26" s="604"/>
      <c r="Y26" s="605"/>
      <c r="Z26" s="516" t="s">
        <v>179</v>
      </c>
      <c r="AA26" s="626"/>
      <c r="AB26" s="626"/>
      <c r="AC26" s="626"/>
      <c r="AD26" s="626"/>
      <c r="AE26" s="626"/>
      <c r="AF26" s="626"/>
      <c r="AG26" s="627"/>
      <c r="AH26" s="517">
        <v>206</v>
      </c>
      <c r="AI26" s="518"/>
      <c r="AJ26" s="518"/>
      <c r="AK26" s="518"/>
      <c r="AL26" s="557"/>
      <c r="AM26" s="517">
        <v>619030</v>
      </c>
      <c r="AN26" s="518"/>
      <c r="AO26" s="518"/>
      <c r="AP26" s="518"/>
      <c r="AQ26" s="518"/>
      <c r="AR26" s="557"/>
      <c r="AS26" s="517">
        <v>3005</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v>126452</v>
      </c>
      <c r="BO26" s="467"/>
      <c r="BP26" s="467"/>
      <c r="BQ26" s="467"/>
      <c r="BR26" s="467"/>
      <c r="BS26" s="467"/>
      <c r="BT26" s="467"/>
      <c r="BU26" s="468"/>
      <c r="BV26" s="466">
        <v>86902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6840</v>
      </c>
      <c r="R27" s="518"/>
      <c r="S27" s="518"/>
      <c r="T27" s="518"/>
      <c r="U27" s="518"/>
      <c r="V27" s="557"/>
      <c r="W27" s="616"/>
      <c r="X27" s="604"/>
      <c r="Y27" s="605"/>
      <c r="Z27" s="516" t="s">
        <v>182</v>
      </c>
      <c r="AA27" s="496"/>
      <c r="AB27" s="496"/>
      <c r="AC27" s="496"/>
      <c r="AD27" s="496"/>
      <c r="AE27" s="496"/>
      <c r="AF27" s="496"/>
      <c r="AG27" s="497"/>
      <c r="AH27" s="517">
        <v>155</v>
      </c>
      <c r="AI27" s="518"/>
      <c r="AJ27" s="518"/>
      <c r="AK27" s="518"/>
      <c r="AL27" s="557"/>
      <c r="AM27" s="517">
        <v>446708</v>
      </c>
      <c r="AN27" s="518"/>
      <c r="AO27" s="518"/>
      <c r="AP27" s="518"/>
      <c r="AQ27" s="518"/>
      <c r="AR27" s="557"/>
      <c r="AS27" s="517">
        <v>2882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715450</v>
      </c>
      <c r="BO27" s="640"/>
      <c r="BP27" s="640"/>
      <c r="BQ27" s="640"/>
      <c r="BR27" s="640"/>
      <c r="BS27" s="640"/>
      <c r="BT27" s="640"/>
      <c r="BU27" s="641"/>
      <c r="BV27" s="639">
        <v>715450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6491</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147</v>
      </c>
      <c r="AN28" s="518"/>
      <c r="AO28" s="518"/>
      <c r="AP28" s="518"/>
      <c r="AQ28" s="518"/>
      <c r="AR28" s="557"/>
      <c r="AS28" s="517" t="s">
        <v>186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10018899</v>
      </c>
      <c r="BO28" s="430"/>
      <c r="BP28" s="430"/>
      <c r="BQ28" s="430"/>
      <c r="BR28" s="430"/>
      <c r="BS28" s="430"/>
      <c r="BT28" s="430"/>
      <c r="BU28" s="431"/>
      <c r="BV28" s="429">
        <v>9504298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30</v>
      </c>
      <c r="M29" s="518"/>
      <c r="N29" s="518"/>
      <c r="O29" s="518"/>
      <c r="P29" s="557"/>
      <c r="Q29" s="517">
        <v>5974</v>
      </c>
      <c r="R29" s="518"/>
      <c r="S29" s="518"/>
      <c r="T29" s="518"/>
      <c r="U29" s="518"/>
      <c r="V29" s="557"/>
      <c r="W29" s="617"/>
      <c r="X29" s="618"/>
      <c r="Y29" s="619"/>
      <c r="Z29" s="516" t="s">
        <v>189</v>
      </c>
      <c r="AA29" s="496"/>
      <c r="AB29" s="496"/>
      <c r="AC29" s="496"/>
      <c r="AD29" s="496"/>
      <c r="AE29" s="496"/>
      <c r="AF29" s="496"/>
      <c r="AG29" s="497"/>
      <c r="AH29" s="517">
        <v>2183</v>
      </c>
      <c r="AI29" s="518"/>
      <c r="AJ29" s="518"/>
      <c r="AK29" s="518"/>
      <c r="AL29" s="557"/>
      <c r="AM29" s="517">
        <v>6496232</v>
      </c>
      <c r="AN29" s="518"/>
      <c r="AO29" s="518"/>
      <c r="AP29" s="518"/>
      <c r="AQ29" s="518"/>
      <c r="AR29" s="557"/>
      <c r="AS29" s="517">
        <v>2976</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4707218</v>
      </c>
      <c r="BO29" s="467"/>
      <c r="BP29" s="467"/>
      <c r="BQ29" s="467"/>
      <c r="BR29" s="467"/>
      <c r="BS29" s="467"/>
      <c r="BT29" s="467"/>
      <c r="BU29" s="468"/>
      <c r="BV29" s="466">
        <v>4704325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96.4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13213298</v>
      </c>
      <c r="BO30" s="640"/>
      <c r="BP30" s="640"/>
      <c r="BQ30" s="640"/>
      <c r="BR30" s="640"/>
      <c r="BS30" s="640"/>
      <c r="BT30" s="640"/>
      <c r="BU30" s="641"/>
      <c r="BV30" s="639">
        <v>12947081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枚方寝屋川消防組合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エフエムひらかた</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北河内４市リサイクル施設組合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枚方市文化国際財団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母子父子寡婦福祉資金貸付金特別会計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淀川左岸水防事務組合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枚方体育協会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自動車駐車場特別会計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大阪府都市競艇企業団</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枚方市土地開発公社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〇</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大阪府後期高齢者医療広域連合（一般会計）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大阪府後期高齢者医療広域連合（後期高齢者医療特別会計）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大阪広域水道企業団（水道事業会計）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大阪広域水道企業団（工業用水道事業会計）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枚方京田辺環境施設組合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0vx2GXRXq1Rep3NEzNMpW1QnM65gtutUB1FcHZH+Gpu0CNzsgGMuqZ4qVyA0vNOCn/WNqmBVU2EaIZmaDxxEA==" saltValue="lIQR2rNOH/Oc3Wg0lohE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35" t="s">
        <v>555</v>
      </c>
      <c r="D34" s="1235"/>
      <c r="E34" s="1236"/>
      <c r="F34" s="32" t="s">
        <v>556</v>
      </c>
      <c r="G34" s="33" t="s">
        <v>557</v>
      </c>
      <c r="H34" s="33" t="s">
        <v>558</v>
      </c>
      <c r="I34" s="33" t="s">
        <v>559</v>
      </c>
      <c r="J34" s="34" t="s">
        <v>560</v>
      </c>
      <c r="K34" s="22"/>
      <c r="L34" s="22"/>
      <c r="M34" s="22"/>
      <c r="N34" s="22"/>
      <c r="O34" s="22"/>
      <c r="P34" s="22"/>
    </row>
    <row r="35" spans="1:16" ht="39" customHeight="1" x14ac:dyDescent="0.15">
      <c r="A35" s="22"/>
      <c r="B35" s="35"/>
      <c r="C35" s="1229" t="s">
        <v>561</v>
      </c>
      <c r="D35" s="1230"/>
      <c r="E35" s="1231"/>
      <c r="F35" s="36">
        <v>7.79</v>
      </c>
      <c r="G35" s="37">
        <v>7.33</v>
      </c>
      <c r="H35" s="37">
        <v>5.51</v>
      </c>
      <c r="I35" s="37">
        <v>6.04</v>
      </c>
      <c r="J35" s="38">
        <v>7.8</v>
      </c>
      <c r="K35" s="22"/>
      <c r="L35" s="22"/>
      <c r="M35" s="22"/>
      <c r="N35" s="22"/>
      <c r="O35" s="22"/>
      <c r="P35" s="22"/>
    </row>
    <row r="36" spans="1:16" ht="39" customHeight="1" x14ac:dyDescent="0.15">
      <c r="A36" s="22"/>
      <c r="B36" s="35"/>
      <c r="C36" s="1229" t="s">
        <v>562</v>
      </c>
      <c r="D36" s="1230"/>
      <c r="E36" s="1231"/>
      <c r="F36" s="36">
        <v>2.39</v>
      </c>
      <c r="G36" s="37">
        <v>2.46</v>
      </c>
      <c r="H36" s="37">
        <v>2.12</v>
      </c>
      <c r="I36" s="37">
        <v>2.14</v>
      </c>
      <c r="J36" s="38">
        <v>1.99</v>
      </c>
      <c r="K36" s="22"/>
      <c r="L36" s="22"/>
      <c r="M36" s="22"/>
      <c r="N36" s="22"/>
      <c r="O36" s="22"/>
      <c r="P36" s="22"/>
    </row>
    <row r="37" spans="1:16" ht="39" customHeight="1" x14ac:dyDescent="0.15">
      <c r="A37" s="22"/>
      <c r="B37" s="35"/>
      <c r="C37" s="1229" t="s">
        <v>563</v>
      </c>
      <c r="D37" s="1230"/>
      <c r="E37" s="1231"/>
      <c r="F37" s="36">
        <v>1.91</v>
      </c>
      <c r="G37" s="37">
        <v>2.27</v>
      </c>
      <c r="H37" s="37">
        <v>2.09</v>
      </c>
      <c r="I37" s="37">
        <v>1.39</v>
      </c>
      <c r="J37" s="38">
        <v>1.71</v>
      </c>
      <c r="K37" s="22"/>
      <c r="L37" s="22"/>
      <c r="M37" s="22"/>
      <c r="N37" s="22"/>
      <c r="O37" s="22"/>
      <c r="P37" s="22"/>
    </row>
    <row r="38" spans="1:16" ht="39" customHeight="1" x14ac:dyDescent="0.15">
      <c r="A38" s="22"/>
      <c r="B38" s="35"/>
      <c r="C38" s="1229" t="s">
        <v>564</v>
      </c>
      <c r="D38" s="1230"/>
      <c r="E38" s="1231"/>
      <c r="F38" s="36" t="s">
        <v>565</v>
      </c>
      <c r="G38" s="37" t="s">
        <v>566</v>
      </c>
      <c r="H38" s="37" t="s">
        <v>559</v>
      </c>
      <c r="I38" s="37">
        <v>0.7</v>
      </c>
      <c r="J38" s="38">
        <v>0.92</v>
      </c>
      <c r="K38" s="22"/>
      <c r="L38" s="22"/>
      <c r="M38" s="22"/>
      <c r="N38" s="22"/>
      <c r="O38" s="22"/>
      <c r="P38" s="22"/>
    </row>
    <row r="39" spans="1:16" ht="39" customHeight="1" x14ac:dyDescent="0.15">
      <c r="A39" s="22"/>
      <c r="B39" s="35"/>
      <c r="C39" s="1229" t="s">
        <v>567</v>
      </c>
      <c r="D39" s="1230"/>
      <c r="E39" s="1231"/>
      <c r="F39" s="36">
        <v>1.1100000000000001</v>
      </c>
      <c r="G39" s="37">
        <v>0.99</v>
      </c>
      <c r="H39" s="37">
        <v>0.92</v>
      </c>
      <c r="I39" s="37">
        <v>0.7</v>
      </c>
      <c r="J39" s="38">
        <v>0.61</v>
      </c>
      <c r="K39" s="22"/>
      <c r="L39" s="22"/>
      <c r="M39" s="22"/>
      <c r="N39" s="22"/>
      <c r="O39" s="22"/>
      <c r="P39" s="22"/>
    </row>
    <row r="40" spans="1:16" ht="39" customHeight="1" x14ac:dyDescent="0.15">
      <c r="A40" s="22"/>
      <c r="B40" s="35"/>
      <c r="C40" s="1229" t="s">
        <v>568</v>
      </c>
      <c r="D40" s="1230"/>
      <c r="E40" s="1231"/>
      <c r="F40" s="36">
        <v>0.05</v>
      </c>
      <c r="G40" s="37">
        <v>0.06</v>
      </c>
      <c r="H40" s="37">
        <v>0.06</v>
      </c>
      <c r="I40" s="37">
        <v>0.35</v>
      </c>
      <c r="J40" s="38">
        <v>0.38</v>
      </c>
      <c r="K40" s="22"/>
      <c r="L40" s="22"/>
      <c r="M40" s="22"/>
      <c r="N40" s="22"/>
      <c r="O40" s="22"/>
      <c r="P40" s="22"/>
    </row>
    <row r="41" spans="1:16" ht="39" customHeight="1" x14ac:dyDescent="0.15">
      <c r="A41" s="22"/>
      <c r="B41" s="35"/>
      <c r="C41" s="1229" t="s">
        <v>569</v>
      </c>
      <c r="D41" s="1230"/>
      <c r="E41" s="1231"/>
      <c r="F41" s="36">
        <v>1.41</v>
      </c>
      <c r="G41" s="37">
        <v>1.77</v>
      </c>
      <c r="H41" s="37">
        <v>1.26</v>
      </c>
      <c r="I41" s="37">
        <v>1.05</v>
      </c>
      <c r="J41" s="38">
        <v>0.21</v>
      </c>
      <c r="K41" s="22"/>
      <c r="L41" s="22"/>
      <c r="M41" s="22"/>
      <c r="N41" s="22"/>
      <c r="O41" s="22"/>
      <c r="P41" s="22"/>
    </row>
    <row r="42" spans="1:16" ht="39" customHeight="1" x14ac:dyDescent="0.15">
      <c r="A42" s="22"/>
      <c r="B42" s="39"/>
      <c r="C42" s="1229" t="s">
        <v>570</v>
      </c>
      <c r="D42" s="1230"/>
      <c r="E42" s="1231"/>
      <c r="F42" s="36" t="s">
        <v>509</v>
      </c>
      <c r="G42" s="37" t="s">
        <v>509</v>
      </c>
      <c r="H42" s="37" t="s">
        <v>509</v>
      </c>
      <c r="I42" s="37" t="s">
        <v>509</v>
      </c>
      <c r="J42" s="38" t="s">
        <v>509</v>
      </c>
      <c r="K42" s="22"/>
      <c r="L42" s="22"/>
      <c r="M42" s="22"/>
      <c r="N42" s="22"/>
      <c r="O42" s="22"/>
      <c r="P42" s="22"/>
    </row>
    <row r="43" spans="1:16" ht="39" customHeight="1" thickBot="1" x14ac:dyDescent="0.2">
      <c r="A43" s="22"/>
      <c r="B43" s="40"/>
      <c r="C43" s="1232" t="s">
        <v>571</v>
      </c>
      <c r="D43" s="1233"/>
      <c r="E43" s="1234"/>
      <c r="F43" s="41">
        <v>0.04</v>
      </c>
      <c r="G43" s="42">
        <v>0.06</v>
      </c>
      <c r="H43" s="42">
        <v>0.08</v>
      </c>
      <c r="I43" s="42">
        <v>0.08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8XAYS1LIc7jpHZAKMgZQgKVR1B5j8ycc4Aer0MvAiylgq1iOhuUUemgWacNZLUteR70dQmajDk4Z+kIVwdxCA==" saltValue="6FEByzlRzh/03jaZqGqO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10511</v>
      </c>
      <c r="L45" s="60">
        <v>10026</v>
      </c>
      <c r="M45" s="60">
        <v>9987</v>
      </c>
      <c r="N45" s="60">
        <v>10160</v>
      </c>
      <c r="O45" s="61">
        <v>10063</v>
      </c>
      <c r="P45" s="48"/>
      <c r="Q45" s="48"/>
      <c r="R45" s="48"/>
      <c r="S45" s="48"/>
      <c r="T45" s="48"/>
      <c r="U45" s="48"/>
    </row>
    <row r="46" spans="1:21" ht="30.75" customHeight="1" x14ac:dyDescent="0.15">
      <c r="A46" s="48"/>
      <c r="B46" s="1239"/>
      <c r="C46" s="1240"/>
      <c r="D46" s="62"/>
      <c r="E46" s="1245" t="s">
        <v>13</v>
      </c>
      <c r="F46" s="1245"/>
      <c r="G46" s="1245"/>
      <c r="H46" s="1245"/>
      <c r="I46" s="1245"/>
      <c r="J46" s="1246"/>
      <c r="K46" s="63" t="s">
        <v>509</v>
      </c>
      <c r="L46" s="64" t="s">
        <v>509</v>
      </c>
      <c r="M46" s="64" t="s">
        <v>509</v>
      </c>
      <c r="N46" s="64" t="s">
        <v>509</v>
      </c>
      <c r="O46" s="65" t="s">
        <v>509</v>
      </c>
      <c r="P46" s="48"/>
      <c r="Q46" s="48"/>
      <c r="R46" s="48"/>
      <c r="S46" s="48"/>
      <c r="T46" s="48"/>
      <c r="U46" s="48"/>
    </row>
    <row r="47" spans="1:21" ht="30.75" customHeight="1" x14ac:dyDescent="0.15">
      <c r="A47" s="48"/>
      <c r="B47" s="1239"/>
      <c r="C47" s="1240"/>
      <c r="D47" s="62"/>
      <c r="E47" s="1245" t="s">
        <v>14</v>
      </c>
      <c r="F47" s="1245"/>
      <c r="G47" s="1245"/>
      <c r="H47" s="1245"/>
      <c r="I47" s="1245"/>
      <c r="J47" s="1246"/>
      <c r="K47" s="63" t="s">
        <v>509</v>
      </c>
      <c r="L47" s="64" t="s">
        <v>509</v>
      </c>
      <c r="M47" s="64" t="s">
        <v>509</v>
      </c>
      <c r="N47" s="64" t="s">
        <v>509</v>
      </c>
      <c r="O47" s="65" t="s">
        <v>509</v>
      </c>
      <c r="P47" s="48"/>
      <c r="Q47" s="48"/>
      <c r="R47" s="48"/>
      <c r="S47" s="48"/>
      <c r="T47" s="48"/>
      <c r="U47" s="48"/>
    </row>
    <row r="48" spans="1:21" ht="30.75" customHeight="1" x14ac:dyDescent="0.15">
      <c r="A48" s="48"/>
      <c r="B48" s="1239"/>
      <c r="C48" s="1240"/>
      <c r="D48" s="62"/>
      <c r="E48" s="1245" t="s">
        <v>15</v>
      </c>
      <c r="F48" s="1245"/>
      <c r="G48" s="1245"/>
      <c r="H48" s="1245"/>
      <c r="I48" s="1245"/>
      <c r="J48" s="1246"/>
      <c r="K48" s="63">
        <v>3665</v>
      </c>
      <c r="L48" s="64">
        <v>3990</v>
      </c>
      <c r="M48" s="64">
        <v>3672</v>
      </c>
      <c r="N48" s="64">
        <v>3298</v>
      </c>
      <c r="O48" s="65">
        <v>3552</v>
      </c>
      <c r="P48" s="48"/>
      <c r="Q48" s="48"/>
      <c r="R48" s="48"/>
      <c r="S48" s="48"/>
      <c r="T48" s="48"/>
      <c r="U48" s="48"/>
    </row>
    <row r="49" spans="1:21" ht="30.75" customHeight="1" x14ac:dyDescent="0.15">
      <c r="A49" s="48"/>
      <c r="B49" s="1239"/>
      <c r="C49" s="1240"/>
      <c r="D49" s="62"/>
      <c r="E49" s="1245" t="s">
        <v>16</v>
      </c>
      <c r="F49" s="1245"/>
      <c r="G49" s="1245"/>
      <c r="H49" s="1245"/>
      <c r="I49" s="1245"/>
      <c r="J49" s="1246"/>
      <c r="K49" s="63">
        <v>233</v>
      </c>
      <c r="L49" s="64">
        <v>239</v>
      </c>
      <c r="M49" s="64">
        <v>245</v>
      </c>
      <c r="N49" s="64">
        <v>394</v>
      </c>
      <c r="O49" s="65">
        <v>412</v>
      </c>
      <c r="P49" s="48"/>
      <c r="Q49" s="48"/>
      <c r="R49" s="48"/>
      <c r="S49" s="48"/>
      <c r="T49" s="48"/>
      <c r="U49" s="48"/>
    </row>
    <row r="50" spans="1:21" ht="30.75" customHeight="1" x14ac:dyDescent="0.15">
      <c r="A50" s="48"/>
      <c r="B50" s="1239"/>
      <c r="C50" s="1240"/>
      <c r="D50" s="62"/>
      <c r="E50" s="1245" t="s">
        <v>17</v>
      </c>
      <c r="F50" s="1245"/>
      <c r="G50" s="1245"/>
      <c r="H50" s="1245"/>
      <c r="I50" s="1245"/>
      <c r="J50" s="1246"/>
      <c r="K50" s="63">
        <v>11</v>
      </c>
      <c r="L50" s="64">
        <v>11</v>
      </c>
      <c r="M50" s="64">
        <v>11</v>
      </c>
      <c r="N50" s="64">
        <v>11</v>
      </c>
      <c r="O50" s="65">
        <v>11</v>
      </c>
      <c r="P50" s="48"/>
      <c r="Q50" s="48"/>
      <c r="R50" s="48"/>
      <c r="S50" s="48"/>
      <c r="T50" s="48"/>
      <c r="U50" s="48"/>
    </row>
    <row r="51" spans="1:21" ht="30.75" customHeight="1" x14ac:dyDescent="0.15">
      <c r="A51" s="48"/>
      <c r="B51" s="1241"/>
      <c r="C51" s="1242"/>
      <c r="D51" s="66"/>
      <c r="E51" s="1245" t="s">
        <v>18</v>
      </c>
      <c r="F51" s="1245"/>
      <c r="G51" s="1245"/>
      <c r="H51" s="1245"/>
      <c r="I51" s="1245"/>
      <c r="J51" s="1246"/>
      <c r="K51" s="63">
        <v>0</v>
      </c>
      <c r="L51" s="64" t="s">
        <v>509</v>
      </c>
      <c r="M51" s="64">
        <v>0</v>
      </c>
      <c r="N51" s="64">
        <v>0</v>
      </c>
      <c r="O51" s="65">
        <v>0</v>
      </c>
      <c r="P51" s="48"/>
      <c r="Q51" s="48"/>
      <c r="R51" s="48"/>
      <c r="S51" s="48"/>
      <c r="T51" s="48"/>
      <c r="U51" s="48"/>
    </row>
    <row r="52" spans="1:21" ht="30.75" customHeight="1" x14ac:dyDescent="0.15">
      <c r="A52" s="48"/>
      <c r="B52" s="1247" t="s">
        <v>19</v>
      </c>
      <c r="C52" s="1248"/>
      <c r="D52" s="66"/>
      <c r="E52" s="1245" t="s">
        <v>20</v>
      </c>
      <c r="F52" s="1245"/>
      <c r="G52" s="1245"/>
      <c r="H52" s="1245"/>
      <c r="I52" s="1245"/>
      <c r="J52" s="1246"/>
      <c r="K52" s="63">
        <v>14536</v>
      </c>
      <c r="L52" s="64">
        <v>14064</v>
      </c>
      <c r="M52" s="64">
        <v>14209</v>
      </c>
      <c r="N52" s="64">
        <v>14489</v>
      </c>
      <c r="O52" s="65">
        <v>14334</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-116</v>
      </c>
      <c r="L53" s="69">
        <v>202</v>
      </c>
      <c r="M53" s="69">
        <v>-294</v>
      </c>
      <c r="N53" s="69">
        <v>-626</v>
      </c>
      <c r="O53" s="70">
        <v>-296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3" t="s">
        <v>25</v>
      </c>
      <c r="C57" s="1254"/>
      <c r="D57" s="1257" t="s">
        <v>26</v>
      </c>
      <c r="E57" s="1258"/>
      <c r="F57" s="1258"/>
      <c r="G57" s="1258"/>
      <c r="H57" s="1258"/>
      <c r="I57" s="1258"/>
      <c r="J57" s="1259"/>
      <c r="K57" s="82">
        <v>6007</v>
      </c>
      <c r="L57" s="83">
        <v>6346</v>
      </c>
      <c r="M57" s="83">
        <v>5344</v>
      </c>
      <c r="N57" s="83">
        <v>5351</v>
      </c>
      <c r="O57" s="84">
        <v>4704</v>
      </c>
    </row>
    <row r="58" spans="1:21" ht="31.5" customHeight="1" thickBot="1" x14ac:dyDescent="0.2">
      <c r="B58" s="1255"/>
      <c r="C58" s="1256"/>
      <c r="D58" s="1260" t="s">
        <v>27</v>
      </c>
      <c r="E58" s="1261"/>
      <c r="F58" s="1261"/>
      <c r="G58" s="1261"/>
      <c r="H58" s="1261"/>
      <c r="I58" s="1261"/>
      <c r="J58" s="1262"/>
      <c r="K58" s="85">
        <v>509</v>
      </c>
      <c r="L58" s="86">
        <v>507</v>
      </c>
      <c r="M58" s="86">
        <v>509</v>
      </c>
      <c r="N58" s="86">
        <v>7</v>
      </c>
      <c r="O58" s="87">
        <v>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qhNVfFzDi+ZJCQNblxwVFSrUkayeWnKMbMb/3uPPFSPGa9PGBqkJ9RD979siTx1yHbVhPtgo2m/YT88VgpyQ==" saltValue="XsiqK03MrFfzYJDfNH8A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63" t="s">
        <v>30</v>
      </c>
      <c r="C41" s="1264"/>
      <c r="D41" s="101"/>
      <c r="E41" s="1269" t="s">
        <v>31</v>
      </c>
      <c r="F41" s="1269"/>
      <c r="G41" s="1269"/>
      <c r="H41" s="1270"/>
      <c r="I41" s="102">
        <v>96904</v>
      </c>
      <c r="J41" s="103">
        <v>99253</v>
      </c>
      <c r="K41" s="103">
        <v>101233</v>
      </c>
      <c r="L41" s="103">
        <v>101728</v>
      </c>
      <c r="M41" s="104">
        <v>104182</v>
      </c>
    </row>
    <row r="42" spans="2:13" ht="27.75" customHeight="1" x14ac:dyDescent="0.15">
      <c r="B42" s="1265"/>
      <c r="C42" s="1266"/>
      <c r="D42" s="105"/>
      <c r="E42" s="1271" t="s">
        <v>32</v>
      </c>
      <c r="F42" s="1271"/>
      <c r="G42" s="1271"/>
      <c r="H42" s="1272"/>
      <c r="I42" s="106">
        <v>5875</v>
      </c>
      <c r="J42" s="107">
        <v>6844</v>
      </c>
      <c r="K42" s="107">
        <v>6035</v>
      </c>
      <c r="L42" s="107">
        <v>5000</v>
      </c>
      <c r="M42" s="108">
        <v>4674</v>
      </c>
    </row>
    <row r="43" spans="2:13" ht="27.75" customHeight="1" x14ac:dyDescent="0.15">
      <c r="B43" s="1265"/>
      <c r="C43" s="1266"/>
      <c r="D43" s="105"/>
      <c r="E43" s="1271" t="s">
        <v>33</v>
      </c>
      <c r="F43" s="1271"/>
      <c r="G43" s="1271"/>
      <c r="H43" s="1272"/>
      <c r="I43" s="106">
        <v>42569</v>
      </c>
      <c r="J43" s="107">
        <v>39769</v>
      </c>
      <c r="K43" s="107">
        <v>36428</v>
      </c>
      <c r="L43" s="107">
        <v>33340</v>
      </c>
      <c r="M43" s="108">
        <v>30859</v>
      </c>
    </row>
    <row r="44" spans="2:13" ht="27.75" customHeight="1" x14ac:dyDescent="0.15">
      <c r="B44" s="1265"/>
      <c r="C44" s="1266"/>
      <c r="D44" s="105"/>
      <c r="E44" s="1271" t="s">
        <v>34</v>
      </c>
      <c r="F44" s="1271"/>
      <c r="G44" s="1271"/>
      <c r="H44" s="1272"/>
      <c r="I44" s="106">
        <v>2565</v>
      </c>
      <c r="J44" s="107">
        <v>2844</v>
      </c>
      <c r="K44" s="107">
        <v>2912</v>
      </c>
      <c r="L44" s="107">
        <v>2665</v>
      </c>
      <c r="M44" s="108">
        <v>2341</v>
      </c>
    </row>
    <row r="45" spans="2:13" ht="27.75" customHeight="1" x14ac:dyDescent="0.15">
      <c r="B45" s="1265"/>
      <c r="C45" s="1266"/>
      <c r="D45" s="105"/>
      <c r="E45" s="1271" t="s">
        <v>35</v>
      </c>
      <c r="F45" s="1271"/>
      <c r="G45" s="1271"/>
      <c r="H45" s="1272"/>
      <c r="I45" s="106">
        <v>16847</v>
      </c>
      <c r="J45" s="107">
        <v>15793</v>
      </c>
      <c r="K45" s="107">
        <v>15627</v>
      </c>
      <c r="L45" s="107">
        <v>14853</v>
      </c>
      <c r="M45" s="108">
        <v>15453</v>
      </c>
    </row>
    <row r="46" spans="2:13" ht="27.75" customHeight="1" x14ac:dyDescent="0.15">
      <c r="B46" s="1265"/>
      <c r="C46" s="1266"/>
      <c r="D46" s="109"/>
      <c r="E46" s="1271" t="s">
        <v>36</v>
      </c>
      <c r="F46" s="1271"/>
      <c r="G46" s="1271"/>
      <c r="H46" s="1272"/>
      <c r="I46" s="106">
        <v>1979</v>
      </c>
      <c r="J46" s="107">
        <v>1815</v>
      </c>
      <c r="K46" s="107">
        <v>1473</v>
      </c>
      <c r="L46" s="107">
        <v>1203</v>
      </c>
      <c r="M46" s="108">
        <v>1145</v>
      </c>
    </row>
    <row r="47" spans="2:13" ht="27.75" customHeight="1" x14ac:dyDescent="0.15">
      <c r="B47" s="1265"/>
      <c r="C47" s="1266"/>
      <c r="D47" s="110"/>
      <c r="E47" s="1273" t="s">
        <v>37</v>
      </c>
      <c r="F47" s="1274"/>
      <c r="G47" s="1274"/>
      <c r="H47" s="1275"/>
      <c r="I47" s="106" t="s">
        <v>509</v>
      </c>
      <c r="J47" s="107" t="s">
        <v>509</v>
      </c>
      <c r="K47" s="107" t="s">
        <v>509</v>
      </c>
      <c r="L47" s="107" t="s">
        <v>509</v>
      </c>
      <c r="M47" s="108" t="s">
        <v>509</v>
      </c>
    </row>
    <row r="48" spans="2:13" ht="27.75" customHeight="1" x14ac:dyDescent="0.15">
      <c r="B48" s="1265"/>
      <c r="C48" s="1266"/>
      <c r="D48" s="105"/>
      <c r="E48" s="1271" t="s">
        <v>38</v>
      </c>
      <c r="F48" s="1271"/>
      <c r="G48" s="1271"/>
      <c r="H48" s="1272"/>
      <c r="I48" s="106" t="s">
        <v>509</v>
      </c>
      <c r="J48" s="107" t="s">
        <v>509</v>
      </c>
      <c r="K48" s="107" t="s">
        <v>509</v>
      </c>
      <c r="L48" s="107" t="s">
        <v>509</v>
      </c>
      <c r="M48" s="108" t="s">
        <v>509</v>
      </c>
    </row>
    <row r="49" spans="2:13" ht="27.75" customHeight="1" x14ac:dyDescent="0.15">
      <c r="B49" s="1267"/>
      <c r="C49" s="1268"/>
      <c r="D49" s="105"/>
      <c r="E49" s="1271" t="s">
        <v>39</v>
      </c>
      <c r="F49" s="1271"/>
      <c r="G49" s="1271"/>
      <c r="H49" s="1272"/>
      <c r="I49" s="106" t="s">
        <v>509</v>
      </c>
      <c r="J49" s="107" t="s">
        <v>509</v>
      </c>
      <c r="K49" s="107" t="s">
        <v>509</v>
      </c>
      <c r="L49" s="107" t="s">
        <v>509</v>
      </c>
      <c r="M49" s="108" t="s">
        <v>509</v>
      </c>
    </row>
    <row r="50" spans="2:13" ht="27.75" customHeight="1" x14ac:dyDescent="0.15">
      <c r="B50" s="1276" t="s">
        <v>40</v>
      </c>
      <c r="C50" s="1277"/>
      <c r="D50" s="111"/>
      <c r="E50" s="1271" t="s">
        <v>41</v>
      </c>
      <c r="F50" s="1271"/>
      <c r="G50" s="1271"/>
      <c r="H50" s="1272"/>
      <c r="I50" s="106">
        <v>26068</v>
      </c>
      <c r="J50" s="107">
        <v>26491</v>
      </c>
      <c r="K50" s="107">
        <v>29396</v>
      </c>
      <c r="L50" s="107">
        <v>30342</v>
      </c>
      <c r="M50" s="108">
        <v>31104</v>
      </c>
    </row>
    <row r="51" spans="2:13" ht="27.75" customHeight="1" x14ac:dyDescent="0.15">
      <c r="B51" s="1265"/>
      <c r="C51" s="1266"/>
      <c r="D51" s="105"/>
      <c r="E51" s="1271" t="s">
        <v>42</v>
      </c>
      <c r="F51" s="1271"/>
      <c r="G51" s="1271"/>
      <c r="H51" s="1272"/>
      <c r="I51" s="106">
        <v>34310</v>
      </c>
      <c r="J51" s="107">
        <v>32475</v>
      </c>
      <c r="K51" s="107">
        <v>32730</v>
      </c>
      <c r="L51" s="107">
        <v>29815</v>
      </c>
      <c r="M51" s="108">
        <v>27376</v>
      </c>
    </row>
    <row r="52" spans="2:13" ht="27.75" customHeight="1" x14ac:dyDescent="0.15">
      <c r="B52" s="1267"/>
      <c r="C52" s="1268"/>
      <c r="D52" s="105"/>
      <c r="E52" s="1271" t="s">
        <v>43</v>
      </c>
      <c r="F52" s="1271"/>
      <c r="G52" s="1271"/>
      <c r="H52" s="1272"/>
      <c r="I52" s="106">
        <v>117043</v>
      </c>
      <c r="J52" s="107">
        <v>113200</v>
      </c>
      <c r="K52" s="107">
        <v>112943</v>
      </c>
      <c r="L52" s="107">
        <v>111679</v>
      </c>
      <c r="M52" s="108">
        <v>118571</v>
      </c>
    </row>
    <row r="53" spans="2:13" ht="27.75" customHeight="1" thickBot="1" x14ac:dyDescent="0.2">
      <c r="B53" s="1278" t="s">
        <v>44</v>
      </c>
      <c r="C53" s="1279"/>
      <c r="D53" s="112"/>
      <c r="E53" s="1280" t="s">
        <v>45</v>
      </c>
      <c r="F53" s="1280"/>
      <c r="G53" s="1280"/>
      <c r="H53" s="1281"/>
      <c r="I53" s="113">
        <v>-10682</v>
      </c>
      <c r="J53" s="114">
        <v>-5849</v>
      </c>
      <c r="K53" s="114">
        <v>-11360</v>
      </c>
      <c r="L53" s="114">
        <v>-13048</v>
      </c>
      <c r="M53" s="115">
        <v>-18396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07q2MXHR0rQO8rTm6VxQnZbyzUY4oXqnUsTu5SLt3sbc21uKC3QhihOuiaJJ7cLRwHCLHMWmDZEHinAmnFng==" saltValue="xUPzttVVNHggrX5BOIg1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0" t="s">
        <v>48</v>
      </c>
      <c r="D55" s="1290"/>
      <c r="E55" s="1291"/>
      <c r="F55" s="127">
        <v>9990</v>
      </c>
      <c r="G55" s="127">
        <v>9504</v>
      </c>
      <c r="H55" s="128">
        <v>10019</v>
      </c>
    </row>
    <row r="56" spans="2:8" ht="52.5" customHeight="1" x14ac:dyDescent="0.15">
      <c r="B56" s="129"/>
      <c r="C56" s="1292" t="s">
        <v>49</v>
      </c>
      <c r="D56" s="1292"/>
      <c r="E56" s="1293"/>
      <c r="F56" s="130">
        <v>5351</v>
      </c>
      <c r="G56" s="130">
        <v>4704</v>
      </c>
      <c r="H56" s="131">
        <v>4707</v>
      </c>
    </row>
    <row r="57" spans="2:8" ht="53.25" customHeight="1" x14ac:dyDescent="0.15">
      <c r="B57" s="129"/>
      <c r="C57" s="1294" t="s">
        <v>50</v>
      </c>
      <c r="D57" s="1294"/>
      <c r="E57" s="1295"/>
      <c r="F57" s="132">
        <v>11691</v>
      </c>
      <c r="G57" s="132">
        <v>12947</v>
      </c>
      <c r="H57" s="133">
        <v>13213</v>
      </c>
    </row>
    <row r="58" spans="2:8" ht="45.75" customHeight="1" x14ac:dyDescent="0.15">
      <c r="B58" s="134"/>
      <c r="C58" s="1282" t="s">
        <v>598</v>
      </c>
      <c r="D58" s="1283"/>
      <c r="E58" s="1284"/>
      <c r="F58" s="135">
        <v>5003</v>
      </c>
      <c r="G58" s="136">
        <v>5614</v>
      </c>
      <c r="H58" s="136">
        <v>5925</v>
      </c>
    </row>
    <row r="59" spans="2:8" ht="45.75" customHeight="1" x14ac:dyDescent="0.15">
      <c r="B59" s="134"/>
      <c r="C59" s="1282" t="s">
        <v>599</v>
      </c>
      <c r="D59" s="1283"/>
      <c r="E59" s="1284"/>
      <c r="F59" s="135">
        <v>3719</v>
      </c>
      <c r="G59" s="136">
        <v>4320</v>
      </c>
      <c r="H59" s="136">
        <v>4321</v>
      </c>
    </row>
    <row r="60" spans="2:8" ht="45.75" customHeight="1" x14ac:dyDescent="0.15">
      <c r="B60" s="134"/>
      <c r="C60" s="1282" t="s">
        <v>600</v>
      </c>
      <c r="D60" s="1283"/>
      <c r="E60" s="1284"/>
      <c r="F60" s="135">
        <v>969</v>
      </c>
      <c r="G60" s="136">
        <v>969</v>
      </c>
      <c r="H60" s="136">
        <v>969</v>
      </c>
    </row>
    <row r="61" spans="2:8" ht="45.75" customHeight="1" x14ac:dyDescent="0.15">
      <c r="B61" s="134"/>
      <c r="C61" s="1282" t="s">
        <v>601</v>
      </c>
      <c r="D61" s="1283"/>
      <c r="E61" s="1284"/>
      <c r="F61" s="135">
        <v>423</v>
      </c>
      <c r="G61" s="136">
        <v>415</v>
      </c>
      <c r="H61" s="136">
        <v>409</v>
      </c>
    </row>
    <row r="62" spans="2:8" ht="45.75" customHeight="1" thickBot="1" x14ac:dyDescent="0.2">
      <c r="B62" s="137"/>
      <c r="C62" s="1285" t="s">
        <v>604</v>
      </c>
      <c r="D62" s="1286"/>
      <c r="E62" s="1287"/>
      <c r="F62" s="138">
        <v>280</v>
      </c>
      <c r="G62" s="139">
        <v>292</v>
      </c>
      <c r="H62" s="139">
        <v>293</v>
      </c>
    </row>
    <row r="63" spans="2:8" ht="52.5" customHeight="1" thickBot="1" x14ac:dyDescent="0.2">
      <c r="B63" s="140"/>
      <c r="C63" s="1288" t="s">
        <v>51</v>
      </c>
      <c r="D63" s="1288"/>
      <c r="E63" s="1289"/>
      <c r="F63" s="141">
        <v>27032</v>
      </c>
      <c r="G63" s="141">
        <v>27156</v>
      </c>
      <c r="H63" s="142">
        <v>27939</v>
      </c>
    </row>
    <row r="64" spans="2:8" ht="15" customHeight="1" x14ac:dyDescent="0.15"/>
    <row r="65" ht="0" hidden="1" customHeight="1" x14ac:dyDescent="0.15"/>
    <row r="66" ht="0" hidden="1" customHeight="1" x14ac:dyDescent="0.15"/>
  </sheetData>
  <sheetProtection algorithmName="SHA-512" hashValue="m/pxvgLtoGwKyPN4fELfRRxFlMBym0c09BT4w8UYwv/Kx/+zEbdt2HFGp17iYIGslIwZOnIytXW5nlBylHL7Kg==" saltValue="3+di+gcPo2/6lvQbhuDb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296" t="s">
        <v>608</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8"/>
    </row>
    <row r="44" spans="2:109" x14ac:dyDescent="0.15">
      <c r="B44" s="394"/>
      <c r="AN44" s="1299"/>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301"/>
    </row>
    <row r="45" spans="2:109" x14ac:dyDescent="0.15">
      <c r="B45" s="394"/>
      <c r="AN45" s="1299"/>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301"/>
    </row>
    <row r="46" spans="2:109" x14ac:dyDescent="0.15">
      <c r="B46" s="394"/>
      <c r="AN46" s="1299"/>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1"/>
    </row>
    <row r="47" spans="2:109" x14ac:dyDescent="0.15">
      <c r="B47" s="394"/>
      <c r="AN47" s="1302"/>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x14ac:dyDescent="0.15">
      <c r="B51" s="394"/>
      <c r="G51" s="1316"/>
      <c r="H51" s="1316"/>
      <c r="I51" s="1314"/>
      <c r="J51" s="1314"/>
      <c r="K51" s="1311"/>
      <c r="L51" s="1311"/>
      <c r="M51" s="1311"/>
      <c r="N51" s="1311"/>
      <c r="AM51" s="403"/>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13"/>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16"/>
      <c r="H52" s="1316"/>
      <c r="I52" s="1314"/>
      <c r="J52" s="1314"/>
      <c r="K52" s="1311"/>
      <c r="L52" s="1311"/>
      <c r="M52" s="1311"/>
      <c r="N52" s="1311"/>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16"/>
      <c r="H53" s="1316"/>
      <c r="I53" s="1305"/>
      <c r="J53" s="1305"/>
      <c r="K53" s="1311"/>
      <c r="L53" s="1311"/>
      <c r="M53" s="1311"/>
      <c r="N53" s="1311"/>
      <c r="AM53" s="403"/>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13"/>
      <c r="BQ53" s="1310"/>
      <c r="BR53" s="1310"/>
      <c r="BS53" s="1310"/>
      <c r="BT53" s="1310"/>
      <c r="BU53" s="1310"/>
      <c r="BV53" s="1310"/>
      <c r="BW53" s="1310"/>
      <c r="BX53" s="1310">
        <v>77.900000000000006</v>
      </c>
      <c r="BY53" s="1310"/>
      <c r="BZ53" s="1310"/>
      <c r="CA53" s="1310"/>
      <c r="CB53" s="1310"/>
      <c r="CC53" s="1310"/>
      <c r="CD53" s="1310"/>
      <c r="CE53" s="1310"/>
      <c r="CF53" s="1310">
        <v>78.599999999999994</v>
      </c>
      <c r="CG53" s="1310"/>
      <c r="CH53" s="1310"/>
      <c r="CI53" s="1310"/>
      <c r="CJ53" s="1310"/>
      <c r="CK53" s="1310"/>
      <c r="CL53" s="1310"/>
      <c r="CM53" s="1310"/>
      <c r="CN53" s="1310">
        <v>77.8</v>
      </c>
      <c r="CO53" s="1310"/>
      <c r="CP53" s="1310"/>
      <c r="CQ53" s="1310"/>
      <c r="CR53" s="1310"/>
      <c r="CS53" s="1310"/>
      <c r="CT53" s="1310"/>
      <c r="CU53" s="1310"/>
      <c r="CV53" s="1310">
        <v>77.3</v>
      </c>
      <c r="CW53" s="1310"/>
      <c r="CX53" s="1310"/>
      <c r="CY53" s="1310"/>
      <c r="CZ53" s="1310"/>
      <c r="DA53" s="1310"/>
      <c r="DB53" s="1310"/>
      <c r="DC53" s="1310"/>
    </row>
    <row r="54" spans="1:109" x14ac:dyDescent="0.15">
      <c r="A54" s="402"/>
      <c r="B54" s="394"/>
      <c r="G54" s="1316"/>
      <c r="H54" s="1316"/>
      <c r="I54" s="1305"/>
      <c r="J54" s="1305"/>
      <c r="K54" s="1311"/>
      <c r="L54" s="1311"/>
      <c r="M54" s="1311"/>
      <c r="N54" s="1311"/>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11"/>
      <c r="L55" s="1311"/>
      <c r="M55" s="1311"/>
      <c r="N55" s="1311"/>
      <c r="AN55" s="1309" t="s">
        <v>613</v>
      </c>
      <c r="AO55" s="1309"/>
      <c r="AP55" s="1309"/>
      <c r="AQ55" s="1309"/>
      <c r="AR55" s="1309"/>
      <c r="AS55" s="1309"/>
      <c r="AT55" s="1309"/>
      <c r="AU55" s="1309"/>
      <c r="AV55" s="1309"/>
      <c r="AW55" s="1309"/>
      <c r="AX55" s="1309"/>
      <c r="AY55" s="1309"/>
      <c r="AZ55" s="1309"/>
      <c r="BA55" s="1309"/>
      <c r="BB55" s="1312" t="s">
        <v>611</v>
      </c>
      <c r="BC55" s="1312"/>
      <c r="BD55" s="1312"/>
      <c r="BE55" s="1312"/>
      <c r="BF55" s="1312"/>
      <c r="BG55" s="1312"/>
      <c r="BH55" s="1312"/>
      <c r="BI55" s="1312"/>
      <c r="BJ55" s="1312"/>
      <c r="BK55" s="1312"/>
      <c r="BL55" s="1312"/>
      <c r="BM55" s="1312"/>
      <c r="BN55" s="1312"/>
      <c r="BO55" s="1312"/>
      <c r="BP55" s="1313"/>
      <c r="BQ55" s="1310"/>
      <c r="BR55" s="1310"/>
      <c r="BS55" s="1310"/>
      <c r="BT55" s="1310"/>
      <c r="BU55" s="1310"/>
      <c r="BV55" s="1310"/>
      <c r="BW55" s="1310"/>
      <c r="BX55" s="1310">
        <v>41.4</v>
      </c>
      <c r="BY55" s="1310"/>
      <c r="BZ55" s="1310"/>
      <c r="CA55" s="1310"/>
      <c r="CB55" s="1310"/>
      <c r="CC55" s="1310"/>
      <c r="CD55" s="1310"/>
      <c r="CE55" s="1310"/>
      <c r="CF55" s="1310">
        <v>38.9</v>
      </c>
      <c r="CG55" s="1310"/>
      <c r="CH55" s="1310"/>
      <c r="CI55" s="1310"/>
      <c r="CJ55" s="1310"/>
      <c r="CK55" s="1310"/>
      <c r="CL55" s="1310"/>
      <c r="CM55" s="1310"/>
      <c r="CN55" s="1310">
        <v>37.6</v>
      </c>
      <c r="CO55" s="1310"/>
      <c r="CP55" s="1310"/>
      <c r="CQ55" s="1310"/>
      <c r="CR55" s="1310"/>
      <c r="CS55" s="1310"/>
      <c r="CT55" s="1310"/>
      <c r="CU55" s="1310"/>
      <c r="CV55" s="1310">
        <v>34</v>
      </c>
      <c r="CW55" s="1310"/>
      <c r="CX55" s="1310"/>
      <c r="CY55" s="1310"/>
      <c r="CZ55" s="1310"/>
      <c r="DA55" s="1310"/>
      <c r="DB55" s="1310"/>
      <c r="DC55" s="1310"/>
    </row>
    <row r="56" spans="1:109" x14ac:dyDescent="0.15">
      <c r="A56" s="402"/>
      <c r="B56" s="394"/>
      <c r="G56" s="1305"/>
      <c r="H56" s="1305"/>
      <c r="I56" s="1305"/>
      <c r="J56" s="1305"/>
      <c r="K56" s="1311"/>
      <c r="L56" s="1311"/>
      <c r="M56" s="1311"/>
      <c r="N56" s="1311"/>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15"/>
      <c r="J57" s="1315"/>
      <c r="K57" s="1311"/>
      <c r="L57" s="1311"/>
      <c r="M57" s="1311"/>
      <c r="N57" s="1311"/>
      <c r="AM57" s="387"/>
      <c r="AN57" s="1309"/>
      <c r="AO57" s="1309"/>
      <c r="AP57" s="1309"/>
      <c r="AQ57" s="1309"/>
      <c r="AR57" s="1309"/>
      <c r="AS57" s="1309"/>
      <c r="AT57" s="1309"/>
      <c r="AU57" s="1309"/>
      <c r="AV57" s="1309"/>
      <c r="AW57" s="1309"/>
      <c r="AX57" s="1309"/>
      <c r="AY57" s="1309"/>
      <c r="AZ57" s="1309"/>
      <c r="BA57" s="1309"/>
      <c r="BB57" s="1312" t="s">
        <v>612</v>
      </c>
      <c r="BC57" s="1312"/>
      <c r="BD57" s="1312"/>
      <c r="BE57" s="1312"/>
      <c r="BF57" s="1312"/>
      <c r="BG57" s="1312"/>
      <c r="BH57" s="1312"/>
      <c r="BI57" s="1312"/>
      <c r="BJ57" s="1312"/>
      <c r="BK57" s="1312"/>
      <c r="BL57" s="1312"/>
      <c r="BM57" s="1312"/>
      <c r="BN57" s="1312"/>
      <c r="BO57" s="1312"/>
      <c r="BP57" s="1313"/>
      <c r="BQ57" s="1310"/>
      <c r="BR57" s="1310"/>
      <c r="BS57" s="1310"/>
      <c r="BT57" s="1310"/>
      <c r="BU57" s="1310"/>
      <c r="BV57" s="1310"/>
      <c r="BW57" s="1310"/>
      <c r="BX57" s="1310">
        <v>60.2</v>
      </c>
      <c r="BY57" s="1310"/>
      <c r="BZ57" s="1310"/>
      <c r="CA57" s="1310"/>
      <c r="CB57" s="1310"/>
      <c r="CC57" s="1310"/>
      <c r="CD57" s="1310"/>
      <c r="CE57" s="1310"/>
      <c r="CF57" s="1310">
        <v>59.3</v>
      </c>
      <c r="CG57" s="1310"/>
      <c r="CH57" s="1310"/>
      <c r="CI57" s="1310"/>
      <c r="CJ57" s="1310"/>
      <c r="CK57" s="1310"/>
      <c r="CL57" s="1310"/>
      <c r="CM57" s="1310"/>
      <c r="CN57" s="1310">
        <v>60</v>
      </c>
      <c r="CO57" s="1310"/>
      <c r="CP57" s="1310"/>
      <c r="CQ57" s="1310"/>
      <c r="CR57" s="1310"/>
      <c r="CS57" s="1310"/>
      <c r="CT57" s="1310"/>
      <c r="CU57" s="1310"/>
      <c r="CV57" s="1310">
        <v>60.8</v>
      </c>
      <c r="CW57" s="1310"/>
      <c r="CX57" s="1310"/>
      <c r="CY57" s="1310"/>
      <c r="CZ57" s="1310"/>
      <c r="DA57" s="1310"/>
      <c r="DB57" s="1310"/>
      <c r="DC57" s="1310"/>
      <c r="DD57" s="407"/>
      <c r="DE57" s="406"/>
    </row>
    <row r="58" spans="1:109" s="402" customFormat="1" x14ac:dyDescent="0.15">
      <c r="A58" s="387"/>
      <c r="B58" s="406"/>
      <c r="G58" s="1305"/>
      <c r="H58" s="1305"/>
      <c r="I58" s="1315"/>
      <c r="J58" s="1315"/>
      <c r="K58" s="1311"/>
      <c r="L58" s="1311"/>
      <c r="M58" s="1311"/>
      <c r="N58" s="1311"/>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296" t="s">
        <v>615</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9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9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9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9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x14ac:dyDescent="0.15">
      <c r="B73" s="394"/>
      <c r="G73" s="1316"/>
      <c r="H73" s="1316"/>
      <c r="I73" s="1316"/>
      <c r="J73" s="1316"/>
      <c r="K73" s="1317"/>
      <c r="L73" s="1317"/>
      <c r="M73" s="1317"/>
      <c r="N73" s="1317"/>
      <c r="AM73" s="403"/>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16"/>
      <c r="H74" s="1316"/>
      <c r="I74" s="1316"/>
      <c r="J74" s="1316"/>
      <c r="K74" s="1317"/>
      <c r="L74" s="1317"/>
      <c r="M74" s="1317"/>
      <c r="N74" s="1317"/>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16"/>
      <c r="H75" s="1316"/>
      <c r="I75" s="1305"/>
      <c r="J75" s="1305"/>
      <c r="K75" s="1311"/>
      <c r="L75" s="1311"/>
      <c r="M75" s="1311"/>
      <c r="N75" s="1311"/>
      <c r="AM75" s="403"/>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10">
        <v>0.8</v>
      </c>
      <c r="BQ75" s="1310"/>
      <c r="BR75" s="1310"/>
      <c r="BS75" s="1310"/>
      <c r="BT75" s="1310"/>
      <c r="BU75" s="1310"/>
      <c r="BV75" s="1310"/>
      <c r="BW75" s="1310"/>
      <c r="BX75" s="1310">
        <v>0.4</v>
      </c>
      <c r="BY75" s="1310"/>
      <c r="BZ75" s="1310"/>
      <c r="CA75" s="1310"/>
      <c r="CB75" s="1310"/>
      <c r="CC75" s="1310"/>
      <c r="CD75" s="1310"/>
      <c r="CE75" s="1310"/>
      <c r="CF75" s="1310">
        <v>-0.1</v>
      </c>
      <c r="CG75" s="1310"/>
      <c r="CH75" s="1310"/>
      <c r="CI75" s="1310"/>
      <c r="CJ75" s="1310"/>
      <c r="CK75" s="1310"/>
      <c r="CL75" s="1310"/>
      <c r="CM75" s="1310"/>
      <c r="CN75" s="1310">
        <v>-0.3</v>
      </c>
      <c r="CO75" s="1310"/>
      <c r="CP75" s="1310"/>
      <c r="CQ75" s="1310"/>
      <c r="CR75" s="1310"/>
      <c r="CS75" s="1310"/>
      <c r="CT75" s="1310"/>
      <c r="CU75" s="1310"/>
      <c r="CV75" s="1310">
        <v>-0.5</v>
      </c>
      <c r="CW75" s="1310"/>
      <c r="CX75" s="1310"/>
      <c r="CY75" s="1310"/>
      <c r="CZ75" s="1310"/>
      <c r="DA75" s="1310"/>
      <c r="DB75" s="1310"/>
      <c r="DC75" s="1310"/>
    </row>
    <row r="76" spans="2:107" x14ac:dyDescent="0.15">
      <c r="B76" s="394"/>
      <c r="G76" s="1316"/>
      <c r="H76" s="1316"/>
      <c r="I76" s="1305"/>
      <c r="J76" s="1305"/>
      <c r="K76" s="1311"/>
      <c r="L76" s="1311"/>
      <c r="M76" s="1311"/>
      <c r="N76" s="1311"/>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17"/>
      <c r="L77" s="1317"/>
      <c r="M77" s="1317"/>
      <c r="N77" s="1317"/>
      <c r="AN77" s="1309" t="s">
        <v>613</v>
      </c>
      <c r="AO77" s="1309"/>
      <c r="AP77" s="1309"/>
      <c r="AQ77" s="1309"/>
      <c r="AR77" s="1309"/>
      <c r="AS77" s="1309"/>
      <c r="AT77" s="1309"/>
      <c r="AU77" s="1309"/>
      <c r="AV77" s="1309"/>
      <c r="AW77" s="1309"/>
      <c r="AX77" s="1309"/>
      <c r="AY77" s="1309"/>
      <c r="AZ77" s="1309"/>
      <c r="BA77" s="1309"/>
      <c r="BB77" s="1312" t="s">
        <v>611</v>
      </c>
      <c r="BC77" s="1312"/>
      <c r="BD77" s="1312"/>
      <c r="BE77" s="1312"/>
      <c r="BF77" s="1312"/>
      <c r="BG77" s="1312"/>
      <c r="BH77" s="1312"/>
      <c r="BI77" s="1312"/>
      <c r="BJ77" s="1312"/>
      <c r="BK77" s="1312"/>
      <c r="BL77" s="1312"/>
      <c r="BM77" s="1312"/>
      <c r="BN77" s="1312"/>
      <c r="BO77" s="1312"/>
      <c r="BP77" s="1310">
        <v>47</v>
      </c>
      <c r="BQ77" s="1310"/>
      <c r="BR77" s="1310"/>
      <c r="BS77" s="1310"/>
      <c r="BT77" s="1310"/>
      <c r="BU77" s="1310"/>
      <c r="BV77" s="1310"/>
      <c r="BW77" s="1310"/>
      <c r="BX77" s="1310">
        <v>41.4</v>
      </c>
      <c r="BY77" s="1310"/>
      <c r="BZ77" s="1310"/>
      <c r="CA77" s="1310"/>
      <c r="CB77" s="1310"/>
      <c r="CC77" s="1310"/>
      <c r="CD77" s="1310"/>
      <c r="CE77" s="1310"/>
      <c r="CF77" s="1310">
        <v>38.9</v>
      </c>
      <c r="CG77" s="1310"/>
      <c r="CH77" s="1310"/>
      <c r="CI77" s="1310"/>
      <c r="CJ77" s="1310"/>
      <c r="CK77" s="1310"/>
      <c r="CL77" s="1310"/>
      <c r="CM77" s="1310"/>
      <c r="CN77" s="1310">
        <v>37.6</v>
      </c>
      <c r="CO77" s="1310"/>
      <c r="CP77" s="1310"/>
      <c r="CQ77" s="1310"/>
      <c r="CR77" s="1310"/>
      <c r="CS77" s="1310"/>
      <c r="CT77" s="1310"/>
      <c r="CU77" s="1310"/>
      <c r="CV77" s="1310">
        <v>34</v>
      </c>
      <c r="CW77" s="1310"/>
      <c r="CX77" s="1310"/>
      <c r="CY77" s="1310"/>
      <c r="CZ77" s="1310"/>
      <c r="DA77" s="1310"/>
      <c r="DB77" s="1310"/>
      <c r="DC77" s="1310"/>
    </row>
    <row r="78" spans="2:107" x14ac:dyDescent="0.15">
      <c r="B78" s="394"/>
      <c r="G78" s="1305"/>
      <c r="H78" s="1305"/>
      <c r="I78" s="1305"/>
      <c r="J78" s="1305"/>
      <c r="K78" s="1317"/>
      <c r="L78" s="1317"/>
      <c r="M78" s="1317"/>
      <c r="N78" s="1317"/>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15"/>
      <c r="J79" s="1315"/>
      <c r="K79" s="1318"/>
      <c r="L79" s="1318"/>
      <c r="M79" s="1318"/>
      <c r="N79" s="1318"/>
      <c r="AN79" s="1309"/>
      <c r="AO79" s="1309"/>
      <c r="AP79" s="1309"/>
      <c r="AQ79" s="1309"/>
      <c r="AR79" s="1309"/>
      <c r="AS79" s="1309"/>
      <c r="AT79" s="1309"/>
      <c r="AU79" s="1309"/>
      <c r="AV79" s="1309"/>
      <c r="AW79" s="1309"/>
      <c r="AX79" s="1309"/>
      <c r="AY79" s="1309"/>
      <c r="AZ79" s="1309"/>
      <c r="BA79" s="1309"/>
      <c r="BB79" s="1312" t="s">
        <v>616</v>
      </c>
      <c r="BC79" s="1312"/>
      <c r="BD79" s="1312"/>
      <c r="BE79" s="1312"/>
      <c r="BF79" s="1312"/>
      <c r="BG79" s="1312"/>
      <c r="BH79" s="1312"/>
      <c r="BI79" s="1312"/>
      <c r="BJ79" s="1312"/>
      <c r="BK79" s="1312"/>
      <c r="BL79" s="1312"/>
      <c r="BM79" s="1312"/>
      <c r="BN79" s="1312"/>
      <c r="BO79" s="1312"/>
      <c r="BP79" s="1310">
        <v>7.3</v>
      </c>
      <c r="BQ79" s="1310"/>
      <c r="BR79" s="1310"/>
      <c r="BS79" s="1310"/>
      <c r="BT79" s="1310"/>
      <c r="BU79" s="1310"/>
      <c r="BV79" s="1310"/>
      <c r="BW79" s="1310"/>
      <c r="BX79" s="1310">
        <v>6.7</v>
      </c>
      <c r="BY79" s="1310"/>
      <c r="BZ79" s="1310"/>
      <c r="CA79" s="1310"/>
      <c r="CB79" s="1310"/>
      <c r="CC79" s="1310"/>
      <c r="CD79" s="1310"/>
      <c r="CE79" s="1310"/>
      <c r="CF79" s="1310">
        <v>6.4</v>
      </c>
      <c r="CG79" s="1310"/>
      <c r="CH79" s="1310"/>
      <c r="CI79" s="1310"/>
      <c r="CJ79" s="1310"/>
      <c r="CK79" s="1310"/>
      <c r="CL79" s="1310"/>
      <c r="CM79" s="1310"/>
      <c r="CN79" s="1310">
        <v>6.1</v>
      </c>
      <c r="CO79" s="1310"/>
      <c r="CP79" s="1310"/>
      <c r="CQ79" s="1310"/>
      <c r="CR79" s="1310"/>
      <c r="CS79" s="1310"/>
      <c r="CT79" s="1310"/>
      <c r="CU79" s="1310"/>
      <c r="CV79" s="1310">
        <v>5.9</v>
      </c>
      <c r="CW79" s="1310"/>
      <c r="CX79" s="1310"/>
      <c r="CY79" s="1310"/>
      <c r="CZ79" s="1310"/>
      <c r="DA79" s="1310"/>
      <c r="DB79" s="1310"/>
      <c r="DC79" s="1310"/>
    </row>
    <row r="80" spans="2:107" x14ac:dyDescent="0.15">
      <c r="B80" s="394"/>
      <c r="G80" s="1305"/>
      <c r="H80" s="1305"/>
      <c r="I80" s="1315"/>
      <c r="J80" s="1315"/>
      <c r="K80" s="1318"/>
      <c r="L80" s="1318"/>
      <c r="M80" s="1318"/>
      <c r="N80" s="1318"/>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p0PLl7lH+K6ZsZBpA2cxBLhiAxtR2vv3GSWLs27wN+h5ssGChWk3rzyZzh1xQkq5pIau/jPmywWtSrpJvwSHg==" saltValue="KbwPi1cOoFSAh7s3kZ+17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BAJ66rDSH1M2Ay+wgT2H0TVau44prK/WoubhjdJ7ME9ekekADrIi58e1mV07pNlB2kAenR9hb7/nQ7MdXlcZA==" saltValue="ZCnJa4jPcjdyknOZAzme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o0B6z/trcpuSl3sEmat69UsmeZ54dUancsLdf6LtfN+rygoKIj37Jg+X8qHjf1lVj1Ox13y+75ZPYNuo5J0CQ==" saltValue="nxujY4PcvVQeVO4iRrmV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18788</v>
      </c>
      <c r="E3" s="161"/>
      <c r="F3" s="162">
        <v>51613</v>
      </c>
      <c r="G3" s="163"/>
      <c r="H3" s="164"/>
    </row>
    <row r="4" spans="1:8" x14ac:dyDescent="0.15">
      <c r="A4" s="165"/>
      <c r="B4" s="166"/>
      <c r="C4" s="167"/>
      <c r="D4" s="168">
        <v>12795</v>
      </c>
      <c r="E4" s="169"/>
      <c r="F4" s="170">
        <v>25872</v>
      </c>
      <c r="G4" s="171"/>
      <c r="H4" s="172"/>
    </row>
    <row r="5" spans="1:8" x14ac:dyDescent="0.15">
      <c r="A5" s="153" t="s">
        <v>542</v>
      </c>
      <c r="B5" s="158"/>
      <c r="C5" s="159"/>
      <c r="D5" s="160">
        <v>29546</v>
      </c>
      <c r="E5" s="161"/>
      <c r="F5" s="162">
        <v>50880</v>
      </c>
      <c r="G5" s="163"/>
      <c r="H5" s="164"/>
    </row>
    <row r="6" spans="1:8" x14ac:dyDescent="0.15">
      <c r="A6" s="165"/>
      <c r="B6" s="166"/>
      <c r="C6" s="167"/>
      <c r="D6" s="168">
        <v>21329</v>
      </c>
      <c r="E6" s="169"/>
      <c r="F6" s="170">
        <v>27819</v>
      </c>
      <c r="G6" s="171"/>
      <c r="H6" s="172"/>
    </row>
    <row r="7" spans="1:8" x14ac:dyDescent="0.15">
      <c r="A7" s="153" t="s">
        <v>543</v>
      </c>
      <c r="B7" s="158"/>
      <c r="C7" s="159"/>
      <c r="D7" s="160">
        <v>24214</v>
      </c>
      <c r="E7" s="161"/>
      <c r="F7" s="162">
        <v>46395</v>
      </c>
      <c r="G7" s="163"/>
      <c r="H7" s="164"/>
    </row>
    <row r="8" spans="1:8" x14ac:dyDescent="0.15">
      <c r="A8" s="165"/>
      <c r="B8" s="166"/>
      <c r="C8" s="167"/>
      <c r="D8" s="168">
        <v>14740</v>
      </c>
      <c r="E8" s="169"/>
      <c r="F8" s="170">
        <v>26304</v>
      </c>
      <c r="G8" s="171"/>
      <c r="H8" s="172"/>
    </row>
    <row r="9" spans="1:8" x14ac:dyDescent="0.15">
      <c r="A9" s="153" t="s">
        <v>544</v>
      </c>
      <c r="B9" s="158"/>
      <c r="C9" s="159"/>
      <c r="D9" s="160">
        <v>27233</v>
      </c>
      <c r="E9" s="161"/>
      <c r="F9" s="162">
        <v>48088</v>
      </c>
      <c r="G9" s="163"/>
      <c r="H9" s="164"/>
    </row>
    <row r="10" spans="1:8" x14ac:dyDescent="0.15">
      <c r="A10" s="165"/>
      <c r="B10" s="166"/>
      <c r="C10" s="167"/>
      <c r="D10" s="168">
        <v>13998</v>
      </c>
      <c r="E10" s="169"/>
      <c r="F10" s="170">
        <v>25183</v>
      </c>
      <c r="G10" s="171"/>
      <c r="H10" s="172"/>
    </row>
    <row r="11" spans="1:8" x14ac:dyDescent="0.15">
      <c r="A11" s="153" t="s">
        <v>545</v>
      </c>
      <c r="B11" s="158"/>
      <c r="C11" s="159"/>
      <c r="D11" s="160">
        <v>28203</v>
      </c>
      <c r="E11" s="161"/>
      <c r="F11" s="162">
        <v>46457</v>
      </c>
      <c r="G11" s="163"/>
      <c r="H11" s="164"/>
    </row>
    <row r="12" spans="1:8" x14ac:dyDescent="0.15">
      <c r="A12" s="165"/>
      <c r="B12" s="166"/>
      <c r="C12" s="173"/>
      <c r="D12" s="168">
        <v>13656</v>
      </c>
      <c r="E12" s="169"/>
      <c r="F12" s="170">
        <v>24020</v>
      </c>
      <c r="G12" s="171"/>
      <c r="H12" s="172"/>
    </row>
    <row r="13" spans="1:8" x14ac:dyDescent="0.15">
      <c r="A13" s="153"/>
      <c r="B13" s="158"/>
      <c r="C13" s="174"/>
      <c r="D13" s="175">
        <v>25597</v>
      </c>
      <c r="E13" s="176"/>
      <c r="F13" s="177">
        <v>48687</v>
      </c>
      <c r="G13" s="178"/>
      <c r="H13" s="164"/>
    </row>
    <row r="14" spans="1:8" x14ac:dyDescent="0.15">
      <c r="A14" s="165"/>
      <c r="B14" s="166"/>
      <c r="C14" s="167"/>
      <c r="D14" s="168">
        <v>15304</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2.44</v>
      </c>
      <c r="C19" s="179">
        <f>ROUND(VALUE(SUBSTITUTE(実質収支比率等に係る経年分析!G$48,"▲","-")),2)</f>
        <v>2.5299999999999998</v>
      </c>
      <c r="D19" s="179">
        <f>ROUND(VALUE(SUBSTITUTE(実質収支比率等に係る経年分析!H$48,"▲","-")),2)</f>
        <v>2.21</v>
      </c>
      <c r="E19" s="179">
        <f>ROUND(VALUE(SUBSTITUTE(実質収支比率等に係る経年分析!I$48,"▲","-")),2)</f>
        <v>2.2200000000000002</v>
      </c>
      <c r="F19" s="179">
        <f>ROUND(VALUE(SUBSTITUTE(実質収支比率等に係る経年分析!J$48,"▲","-")),2)</f>
        <v>2.02</v>
      </c>
    </row>
    <row r="20" spans="1:11" x14ac:dyDescent="0.15">
      <c r="A20" s="179" t="s">
        <v>55</v>
      </c>
      <c r="B20" s="179">
        <f>ROUND(VALUE(SUBSTITUTE(実質収支比率等に係る経年分析!F$47,"▲","-")),2)</f>
        <v>11.8</v>
      </c>
      <c r="C20" s="179">
        <f>ROUND(VALUE(SUBSTITUTE(実質収支比率等に係る経年分析!G$47,"▲","-")),2)</f>
        <v>12.69</v>
      </c>
      <c r="D20" s="179">
        <f>ROUND(VALUE(SUBSTITUTE(実質収支比率等に係る経年分析!H$47,"▲","-")),2)</f>
        <v>13.1</v>
      </c>
      <c r="E20" s="179">
        <f>ROUND(VALUE(SUBSTITUTE(実質収支比率等に係る経年分析!I$47,"▲","-")),2)</f>
        <v>12.16</v>
      </c>
      <c r="F20" s="179">
        <f>ROUND(VALUE(SUBSTITUTE(実質収支比率等に係る経年分析!J$47,"▲","-")),2)</f>
        <v>12.79</v>
      </c>
    </row>
    <row r="21" spans="1:11" x14ac:dyDescent="0.15">
      <c r="A21" s="179" t="s">
        <v>56</v>
      </c>
      <c r="B21" s="179">
        <f>IF(ISNUMBER(VALUE(SUBSTITUTE(実質収支比率等に係る経年分析!F$49,"▲","-"))),ROUND(VALUE(SUBSTITUTE(実質収支比率等に係る経年分析!F$49,"▲","-")),2),NA())</f>
        <v>3.13</v>
      </c>
      <c r="C21" s="179">
        <f>IF(ISNUMBER(VALUE(SUBSTITUTE(実質収支比率等に係る経年分析!G$49,"▲","-"))),ROUND(VALUE(SUBSTITUTE(実質収支比率等に係る経年分析!G$49,"▲","-")),2),NA())</f>
        <v>2.44</v>
      </c>
      <c r="D21" s="179">
        <f>IF(ISNUMBER(VALUE(SUBSTITUTE(実質収支比率等に係る経年分析!H$49,"▲","-"))),ROUND(VALUE(SUBSTITUTE(実質収支比率等に係る経年分析!H$49,"▲","-")),2),NA())</f>
        <v>0.88</v>
      </c>
      <c r="E21" s="179">
        <f>IF(ISNUMBER(VALUE(SUBSTITUTE(実質収支比率等に係る経年分析!I$49,"▲","-"))),ROUND(VALUE(SUBSTITUTE(実質収支比率等に係る経年分析!I$49,"▲","-")),2),NA())</f>
        <v>1.57</v>
      </c>
      <c r="F21" s="179">
        <f>IF(ISNUMBER(VALUE(SUBSTITUTE(実質収支比率等に係る経年分析!J$49,"▲","-"))),ROUND(VALUE(SUBSTITUTE(実質収支比率等に係る経年分析!J$49,"▲","-")),2),NA())</f>
        <v>1.03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1.41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1.77</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1.26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0.38</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1.1100000000000001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0.61</v>
      </c>
    </row>
    <row r="32" spans="1:11" x14ac:dyDescent="0.15">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2.11</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1.35</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0.37</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0.92</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7.8</v>
      </c>
    </row>
    <row r="36" spans="1:16" x14ac:dyDescent="0.15">
      <c r="A36" s="180" t="str">
        <f>IF(連結実質赤字比率に係る赤字・黒字の構成分析!C$34="",NA(),連結実質赤字比率に係る赤字・黒字の構成分析!C$34)</f>
        <v>自動車駐車場特別会計</v>
      </c>
      <c r="B36" s="180">
        <f>IF(ROUND(VALUE(SUBSTITUTE(連結実質赤字比率に係る赤字・黒字の構成分析!F$34,"▲", "-")), 2) &lt; 0, ABS(ROUND(VALUE(SUBSTITUTE(連結実質赤字比率に係る赤字・黒字の構成分析!F$34,"▲", "-")), 2)), NA())</f>
        <v>0.51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0.45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0.43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0.37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0.28999999999999998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14536</v>
      </c>
      <c r="E42" s="181"/>
      <c r="F42" s="181"/>
      <c r="G42" s="181">
        <f>'実質公債費比率（分子）の構造'!L$52</f>
        <v>14064</v>
      </c>
      <c r="H42" s="181"/>
      <c r="I42" s="181"/>
      <c r="J42" s="181">
        <f>'実質公債費比率（分子）の構造'!M$52</f>
        <v>14209</v>
      </c>
      <c r="K42" s="181"/>
      <c r="L42" s="181"/>
      <c r="M42" s="181">
        <f>'実質公債費比率（分子）の構造'!N$52</f>
        <v>14489</v>
      </c>
      <c r="N42" s="181"/>
      <c r="O42" s="181"/>
      <c r="P42" s="181">
        <f>'実質公債費比率（分子）の構造'!O$52</f>
        <v>14334</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11</v>
      </c>
      <c r="C44" s="181"/>
      <c r="D44" s="181"/>
      <c r="E44" s="181">
        <f>'実質公債費比率（分子）の構造'!L$50</f>
        <v>11</v>
      </c>
      <c r="F44" s="181"/>
      <c r="G44" s="181"/>
      <c r="H44" s="181">
        <f>'実質公債費比率（分子）の構造'!M$50</f>
        <v>11</v>
      </c>
      <c r="I44" s="181"/>
      <c r="J44" s="181"/>
      <c r="K44" s="181">
        <f>'実質公債費比率（分子）の構造'!N$50</f>
        <v>11</v>
      </c>
      <c r="L44" s="181"/>
      <c r="M44" s="181"/>
      <c r="N44" s="181">
        <f>'実質公債費比率（分子）の構造'!O$50</f>
        <v>11</v>
      </c>
      <c r="O44" s="181"/>
      <c r="P44" s="181"/>
    </row>
    <row r="45" spans="1:16" x14ac:dyDescent="0.15">
      <c r="A45" s="181" t="s">
        <v>66</v>
      </c>
      <c r="B45" s="181">
        <f>'実質公債費比率（分子）の構造'!K$49</f>
        <v>233</v>
      </c>
      <c r="C45" s="181"/>
      <c r="D45" s="181"/>
      <c r="E45" s="181">
        <f>'実質公債費比率（分子）の構造'!L$49</f>
        <v>239</v>
      </c>
      <c r="F45" s="181"/>
      <c r="G45" s="181"/>
      <c r="H45" s="181">
        <f>'実質公債費比率（分子）の構造'!M$49</f>
        <v>245</v>
      </c>
      <c r="I45" s="181"/>
      <c r="J45" s="181"/>
      <c r="K45" s="181">
        <f>'実質公債費比率（分子）の構造'!N$49</f>
        <v>394</v>
      </c>
      <c r="L45" s="181"/>
      <c r="M45" s="181"/>
      <c r="N45" s="181">
        <f>'実質公債費比率（分子）の構造'!O$49</f>
        <v>412</v>
      </c>
      <c r="O45" s="181"/>
      <c r="P45" s="181"/>
    </row>
    <row r="46" spans="1:16" x14ac:dyDescent="0.15">
      <c r="A46" s="181" t="s">
        <v>67</v>
      </c>
      <c r="B46" s="181">
        <f>'実質公債費比率（分子）の構造'!K$48</f>
        <v>3665</v>
      </c>
      <c r="C46" s="181"/>
      <c r="D46" s="181"/>
      <c r="E46" s="181">
        <f>'実質公債費比率（分子）の構造'!L$48</f>
        <v>3990</v>
      </c>
      <c r="F46" s="181"/>
      <c r="G46" s="181"/>
      <c r="H46" s="181">
        <f>'実質公債費比率（分子）の構造'!M$48</f>
        <v>3672</v>
      </c>
      <c r="I46" s="181"/>
      <c r="J46" s="181"/>
      <c r="K46" s="181">
        <f>'実質公債費比率（分子）の構造'!N$48</f>
        <v>3298</v>
      </c>
      <c r="L46" s="181"/>
      <c r="M46" s="181"/>
      <c r="N46" s="181">
        <f>'実質公債費比率（分子）の構造'!O$48</f>
        <v>3552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10511</v>
      </c>
      <c r="C49" s="181"/>
      <c r="D49" s="181"/>
      <c r="E49" s="181">
        <f>'実質公債費比率（分子）の構造'!L$45</f>
        <v>10026</v>
      </c>
      <c r="F49" s="181"/>
      <c r="G49" s="181"/>
      <c r="H49" s="181">
        <f>'実質公債費比率（分子）の構造'!M$45</f>
        <v>9987</v>
      </c>
      <c r="I49" s="181"/>
      <c r="J49" s="181"/>
      <c r="K49" s="181">
        <f>'実質公債費比率（分子）の構造'!N$45</f>
        <v>10160</v>
      </c>
      <c r="L49" s="181"/>
      <c r="M49" s="181"/>
      <c r="N49" s="181">
        <f>'実質公債費比率（分子）の構造'!O$45</f>
        <v>10063</v>
      </c>
      <c r="O49" s="181"/>
      <c r="P49" s="181"/>
    </row>
    <row r="50" spans="1:16" x14ac:dyDescent="0.15">
      <c r="A50" s="181" t="s">
        <v>71</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202</v>
      </c>
      <c r="G50" s="181" t="e">
        <f>NA()</f>
        <v>#N/A</v>
      </c>
      <c r="H50" s="181" t="e">
        <f>NA()</f>
        <v>#N/A</v>
      </c>
      <c r="I50" s="181">
        <f>IF(ISNUMBER('実質公債費比率（分子）の構造'!M$53),'実質公債費比率（分子）の構造'!M$53,NA())</f>
        <v>-294</v>
      </c>
      <c r="J50" s="181" t="e">
        <f>NA()</f>
        <v>#N/A</v>
      </c>
      <c r="K50" s="181" t="e">
        <f>NA()</f>
        <v>#N/A</v>
      </c>
      <c r="L50" s="181">
        <f>IF(ISNUMBER('実質公債費比率（分子）の構造'!N$53),'実質公債費比率（分子）の構造'!N$53,NA())</f>
        <v>-626</v>
      </c>
      <c r="M50" s="181" t="e">
        <f>NA()</f>
        <v>#N/A</v>
      </c>
      <c r="N50" s="181" t="e">
        <f>NA()</f>
        <v>#N/A</v>
      </c>
      <c r="O50" s="181">
        <f>IF(ISNUMBER('実質公債費比率（分子）の構造'!O$53),'実質公債費比率（分子）の構造'!O$53,NA())</f>
        <v>-296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117043</v>
      </c>
      <c r="E56" s="180"/>
      <c r="F56" s="180"/>
      <c r="G56" s="180">
        <f>'将来負担比率（分子）の構造'!J$52</f>
        <v>113200</v>
      </c>
      <c r="H56" s="180"/>
      <c r="I56" s="180"/>
      <c r="J56" s="180">
        <f>'将来負担比率（分子）の構造'!K$52</f>
        <v>112943</v>
      </c>
      <c r="K56" s="180"/>
      <c r="L56" s="180"/>
      <c r="M56" s="180">
        <f>'将来負担比率（分子）の構造'!L$52</f>
        <v>111679</v>
      </c>
      <c r="N56" s="180"/>
      <c r="O56" s="180"/>
      <c r="P56" s="180">
        <f>'将来負担比率（分子）の構造'!M$52</f>
        <v>118571</v>
      </c>
    </row>
    <row r="57" spans="1:16" x14ac:dyDescent="0.15">
      <c r="A57" s="180" t="s">
        <v>42</v>
      </c>
      <c r="B57" s="180"/>
      <c r="C57" s="180"/>
      <c r="D57" s="180">
        <f>'将来負担比率（分子）の構造'!I$51</f>
        <v>34310</v>
      </c>
      <c r="E57" s="180"/>
      <c r="F57" s="180"/>
      <c r="G57" s="180">
        <f>'将来負担比率（分子）の構造'!J$51</f>
        <v>32475</v>
      </c>
      <c r="H57" s="180"/>
      <c r="I57" s="180"/>
      <c r="J57" s="180">
        <f>'将来負担比率（分子）の構造'!K$51</f>
        <v>32730</v>
      </c>
      <c r="K57" s="180"/>
      <c r="L57" s="180"/>
      <c r="M57" s="180">
        <f>'将来負担比率（分子）の構造'!L$51</f>
        <v>29815</v>
      </c>
      <c r="N57" s="180"/>
      <c r="O57" s="180"/>
      <c r="P57" s="180">
        <f>'将来負担比率（分子）の構造'!M$51</f>
        <v>27376</v>
      </c>
    </row>
    <row r="58" spans="1:16" x14ac:dyDescent="0.15">
      <c r="A58" s="180" t="s">
        <v>41</v>
      </c>
      <c r="B58" s="180"/>
      <c r="C58" s="180"/>
      <c r="D58" s="180">
        <f>'将来負担比率（分子）の構造'!I$50</f>
        <v>26068</v>
      </c>
      <c r="E58" s="180"/>
      <c r="F58" s="180"/>
      <c r="G58" s="180">
        <f>'将来負担比率（分子）の構造'!J$50</f>
        <v>26491</v>
      </c>
      <c r="H58" s="180"/>
      <c r="I58" s="180"/>
      <c r="J58" s="180">
        <f>'将来負担比率（分子）の構造'!K$50</f>
        <v>29396</v>
      </c>
      <c r="K58" s="180"/>
      <c r="L58" s="180"/>
      <c r="M58" s="180">
        <f>'将来負担比率（分子）の構造'!L$50</f>
        <v>30342</v>
      </c>
      <c r="N58" s="180"/>
      <c r="O58" s="180"/>
      <c r="P58" s="180">
        <f>'将来負担比率（分子）の構造'!M$50</f>
        <v>31104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1979</v>
      </c>
      <c r="C61" s="180"/>
      <c r="D61" s="180"/>
      <c r="E61" s="180">
        <f>'将来負担比率（分子）の構造'!J$46</f>
        <v>1815</v>
      </c>
      <c r="F61" s="180"/>
      <c r="G61" s="180"/>
      <c r="H61" s="180">
        <f>'将来負担比率（分子）の構造'!K$46</f>
        <v>1473</v>
      </c>
      <c r="I61" s="180"/>
      <c r="J61" s="180"/>
      <c r="K61" s="180">
        <f>'将来負担比率（分子）の構造'!L$46</f>
        <v>1203</v>
      </c>
      <c r="L61" s="180"/>
      <c r="M61" s="180"/>
      <c r="N61" s="180">
        <f>'将来負担比率（分子）の構造'!M$46</f>
        <v>1145</v>
      </c>
      <c r="O61" s="180"/>
      <c r="P61" s="180"/>
    </row>
    <row r="62" spans="1:16" x14ac:dyDescent="0.15">
      <c r="A62" s="180" t="s">
        <v>35</v>
      </c>
      <c r="B62" s="180">
        <f>'将来負担比率（分子）の構造'!I$45</f>
        <v>16847</v>
      </c>
      <c r="C62" s="180"/>
      <c r="D62" s="180"/>
      <c r="E62" s="180">
        <f>'将来負担比率（分子）の構造'!J$45</f>
        <v>15793</v>
      </c>
      <c r="F62" s="180"/>
      <c r="G62" s="180"/>
      <c r="H62" s="180">
        <f>'将来負担比率（分子）の構造'!K$45</f>
        <v>15627</v>
      </c>
      <c r="I62" s="180"/>
      <c r="J62" s="180"/>
      <c r="K62" s="180">
        <f>'将来負担比率（分子）の構造'!L$45</f>
        <v>14853</v>
      </c>
      <c r="L62" s="180"/>
      <c r="M62" s="180"/>
      <c r="N62" s="180">
        <f>'将来負担比率（分子）の構造'!M$45</f>
        <v>15453</v>
      </c>
      <c r="O62" s="180"/>
      <c r="P62" s="180"/>
    </row>
    <row r="63" spans="1:16" x14ac:dyDescent="0.15">
      <c r="A63" s="180" t="s">
        <v>34</v>
      </c>
      <c r="B63" s="180">
        <f>'将来負担比率（分子）の構造'!I$44</f>
        <v>2565</v>
      </c>
      <c r="C63" s="180"/>
      <c r="D63" s="180"/>
      <c r="E63" s="180">
        <f>'将来負担比率（分子）の構造'!J$44</f>
        <v>2844</v>
      </c>
      <c r="F63" s="180"/>
      <c r="G63" s="180"/>
      <c r="H63" s="180">
        <f>'将来負担比率（分子）の構造'!K$44</f>
        <v>2912</v>
      </c>
      <c r="I63" s="180"/>
      <c r="J63" s="180"/>
      <c r="K63" s="180">
        <f>'将来負担比率（分子）の構造'!L$44</f>
        <v>2665</v>
      </c>
      <c r="L63" s="180"/>
      <c r="M63" s="180"/>
      <c r="N63" s="180">
        <f>'将来負担比率（分子）の構造'!M$44</f>
        <v>2341</v>
      </c>
      <c r="O63" s="180"/>
      <c r="P63" s="180"/>
    </row>
    <row r="64" spans="1:16" x14ac:dyDescent="0.15">
      <c r="A64" s="180" t="s">
        <v>33</v>
      </c>
      <c r="B64" s="180">
        <f>'将来負担比率（分子）の構造'!I$43</f>
        <v>42569</v>
      </c>
      <c r="C64" s="180"/>
      <c r="D64" s="180"/>
      <c r="E64" s="180">
        <f>'将来負担比率（分子）の構造'!J$43</f>
        <v>39769</v>
      </c>
      <c r="F64" s="180"/>
      <c r="G64" s="180"/>
      <c r="H64" s="180">
        <f>'将来負担比率（分子）の構造'!K$43</f>
        <v>36428</v>
      </c>
      <c r="I64" s="180"/>
      <c r="J64" s="180"/>
      <c r="K64" s="180">
        <f>'将来負担比率（分子）の構造'!L$43</f>
        <v>33340</v>
      </c>
      <c r="L64" s="180"/>
      <c r="M64" s="180"/>
      <c r="N64" s="180">
        <f>'将来負担比率（分子）の構造'!M$43</f>
        <v>30859</v>
      </c>
      <c r="O64" s="180"/>
      <c r="P64" s="180"/>
    </row>
    <row r="65" spans="1:16" x14ac:dyDescent="0.15">
      <c r="A65" s="180" t="s">
        <v>32</v>
      </c>
      <c r="B65" s="180">
        <f>'将来負担比率（分子）の構造'!I$42</f>
        <v>5875</v>
      </c>
      <c r="C65" s="180"/>
      <c r="D65" s="180"/>
      <c r="E65" s="180">
        <f>'将来負担比率（分子）の構造'!J$42</f>
        <v>6844</v>
      </c>
      <c r="F65" s="180"/>
      <c r="G65" s="180"/>
      <c r="H65" s="180">
        <f>'将来負担比率（分子）の構造'!K$42</f>
        <v>6035</v>
      </c>
      <c r="I65" s="180"/>
      <c r="J65" s="180"/>
      <c r="K65" s="180">
        <f>'将来負担比率（分子）の構造'!L$42</f>
        <v>5000</v>
      </c>
      <c r="L65" s="180"/>
      <c r="M65" s="180"/>
      <c r="N65" s="180">
        <f>'将来負担比率（分子）の構造'!M$42</f>
        <v>4674</v>
      </c>
      <c r="O65" s="180"/>
      <c r="P65" s="180"/>
    </row>
    <row r="66" spans="1:16" x14ac:dyDescent="0.15">
      <c r="A66" s="180" t="s">
        <v>31</v>
      </c>
      <c r="B66" s="180">
        <f>'将来負担比率（分子）の構造'!I$41</f>
        <v>96904</v>
      </c>
      <c r="C66" s="180"/>
      <c r="D66" s="180"/>
      <c r="E66" s="180">
        <f>'将来負担比率（分子）の構造'!J$41</f>
        <v>99253</v>
      </c>
      <c r="F66" s="180"/>
      <c r="G66" s="180"/>
      <c r="H66" s="180">
        <f>'将来負担比率（分子）の構造'!K$41</f>
        <v>101233</v>
      </c>
      <c r="I66" s="180"/>
      <c r="J66" s="180"/>
      <c r="K66" s="180">
        <f>'将来負担比率（分子）の構造'!L$41</f>
        <v>101728</v>
      </c>
      <c r="L66" s="180"/>
      <c r="M66" s="180"/>
      <c r="N66" s="180">
        <f>'将来負担比率（分子）の構造'!M$41</f>
        <v>104182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9990</v>
      </c>
      <c r="C72" s="184">
        <f>基金残高に係る経年分析!G55</f>
        <v>9504</v>
      </c>
      <c r="D72" s="184">
        <f>基金残高に係る経年分析!H55</f>
        <v>10019</v>
      </c>
    </row>
    <row r="73" spans="1:16" x14ac:dyDescent="0.15">
      <c r="A73" s="183" t="s">
        <v>78</v>
      </c>
      <c r="B73" s="184">
        <f>基金残高に係る経年分析!F56</f>
        <v>5351</v>
      </c>
      <c r="C73" s="184">
        <f>基金残高に係る経年分析!G56</f>
        <v>4704</v>
      </c>
      <c r="D73" s="184">
        <f>基金残高に係る経年分析!H56</f>
        <v>4707</v>
      </c>
    </row>
    <row r="74" spans="1:16" x14ac:dyDescent="0.15">
      <c r="A74" s="183" t="s">
        <v>79</v>
      </c>
      <c r="B74" s="184">
        <f>基金残高に係る経年分析!F57</f>
        <v>11691</v>
      </c>
      <c r="C74" s="184">
        <f>基金残高に係る経年分析!G57</f>
        <v>12947</v>
      </c>
      <c r="D74" s="184">
        <f>基金残高に係る経年分析!H57</f>
        <v>13213</v>
      </c>
    </row>
  </sheetData>
  <sheetProtection algorithmName="SHA-512" hashValue="UhxPe+ypOR5SHtWbC9/JymNur84OiNqBFBH8zTBTdzri+Ja2iRwVszAusIPwkDOTyyGHPucgArK/l1uzOsrVXQ==" saltValue="xJvk5wZ+Ug4lPo5/dYyU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56614423</v>
      </c>
      <c r="S5" s="669"/>
      <c r="T5" s="669"/>
      <c r="U5" s="669"/>
      <c r="V5" s="669"/>
      <c r="W5" s="669"/>
      <c r="X5" s="669"/>
      <c r="Y5" s="670"/>
      <c r="Z5" s="671">
        <v>41.8</v>
      </c>
      <c r="AA5" s="671"/>
      <c r="AB5" s="671"/>
      <c r="AC5" s="671"/>
      <c r="AD5" s="672">
        <v>52048504</v>
      </c>
      <c r="AE5" s="672"/>
      <c r="AF5" s="672"/>
      <c r="AG5" s="672"/>
      <c r="AH5" s="672"/>
      <c r="AI5" s="672"/>
      <c r="AJ5" s="672"/>
      <c r="AK5" s="672"/>
      <c r="AL5" s="673">
        <v>71</v>
      </c>
      <c r="AM5" s="674"/>
      <c r="AN5" s="674"/>
      <c r="AO5" s="675"/>
      <c r="AP5" s="665" t="s">
        <v>229</v>
      </c>
      <c r="AQ5" s="666"/>
      <c r="AR5" s="666"/>
      <c r="AS5" s="666"/>
      <c r="AT5" s="666"/>
      <c r="AU5" s="666"/>
      <c r="AV5" s="666"/>
      <c r="AW5" s="666"/>
      <c r="AX5" s="666"/>
      <c r="AY5" s="666"/>
      <c r="AZ5" s="666"/>
      <c r="BA5" s="666"/>
      <c r="BB5" s="666"/>
      <c r="BC5" s="666"/>
      <c r="BD5" s="666"/>
      <c r="BE5" s="666"/>
      <c r="BF5" s="667"/>
      <c r="BG5" s="679">
        <v>50602953</v>
      </c>
      <c r="BH5" s="680"/>
      <c r="BI5" s="680"/>
      <c r="BJ5" s="680"/>
      <c r="BK5" s="680"/>
      <c r="BL5" s="680"/>
      <c r="BM5" s="680"/>
      <c r="BN5" s="681"/>
      <c r="BO5" s="682">
        <v>89.4</v>
      </c>
      <c r="BP5" s="682"/>
      <c r="BQ5" s="682"/>
      <c r="BR5" s="682"/>
      <c r="BS5" s="683">
        <v>704915</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624697</v>
      </c>
      <c r="S6" s="680"/>
      <c r="T6" s="680"/>
      <c r="U6" s="680"/>
      <c r="V6" s="680"/>
      <c r="W6" s="680"/>
      <c r="X6" s="680"/>
      <c r="Y6" s="681"/>
      <c r="Z6" s="682">
        <v>0.5</v>
      </c>
      <c r="AA6" s="682"/>
      <c r="AB6" s="682"/>
      <c r="AC6" s="682"/>
      <c r="AD6" s="683">
        <v>624697</v>
      </c>
      <c r="AE6" s="683"/>
      <c r="AF6" s="683"/>
      <c r="AG6" s="683"/>
      <c r="AH6" s="683"/>
      <c r="AI6" s="683"/>
      <c r="AJ6" s="683"/>
      <c r="AK6" s="683"/>
      <c r="AL6" s="684">
        <v>0.9</v>
      </c>
      <c r="AM6" s="685"/>
      <c r="AN6" s="685"/>
      <c r="AO6" s="686"/>
      <c r="AP6" s="676" t="s">
        <v>234</v>
      </c>
      <c r="AQ6" s="677"/>
      <c r="AR6" s="677"/>
      <c r="AS6" s="677"/>
      <c r="AT6" s="677"/>
      <c r="AU6" s="677"/>
      <c r="AV6" s="677"/>
      <c r="AW6" s="677"/>
      <c r="AX6" s="677"/>
      <c r="AY6" s="677"/>
      <c r="AZ6" s="677"/>
      <c r="BA6" s="677"/>
      <c r="BB6" s="677"/>
      <c r="BC6" s="677"/>
      <c r="BD6" s="677"/>
      <c r="BE6" s="677"/>
      <c r="BF6" s="678"/>
      <c r="BG6" s="679">
        <v>50602953</v>
      </c>
      <c r="BH6" s="680"/>
      <c r="BI6" s="680"/>
      <c r="BJ6" s="680"/>
      <c r="BK6" s="680"/>
      <c r="BL6" s="680"/>
      <c r="BM6" s="680"/>
      <c r="BN6" s="681"/>
      <c r="BO6" s="682">
        <v>89.4</v>
      </c>
      <c r="BP6" s="682"/>
      <c r="BQ6" s="682"/>
      <c r="BR6" s="682"/>
      <c r="BS6" s="683">
        <v>704915</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638047</v>
      </c>
      <c r="CS6" s="680"/>
      <c r="CT6" s="680"/>
      <c r="CU6" s="680"/>
      <c r="CV6" s="680"/>
      <c r="CW6" s="680"/>
      <c r="CX6" s="680"/>
      <c r="CY6" s="681"/>
      <c r="CZ6" s="673">
        <v>0.5</v>
      </c>
      <c r="DA6" s="674"/>
      <c r="DB6" s="674"/>
      <c r="DC6" s="693"/>
      <c r="DD6" s="688" t="s">
        <v>186</v>
      </c>
      <c r="DE6" s="680"/>
      <c r="DF6" s="680"/>
      <c r="DG6" s="680"/>
      <c r="DH6" s="680"/>
      <c r="DI6" s="680"/>
      <c r="DJ6" s="680"/>
      <c r="DK6" s="680"/>
      <c r="DL6" s="680"/>
      <c r="DM6" s="680"/>
      <c r="DN6" s="680"/>
      <c r="DO6" s="680"/>
      <c r="DP6" s="681"/>
      <c r="DQ6" s="688">
        <v>638047</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139430</v>
      </c>
      <c r="S7" s="680"/>
      <c r="T7" s="680"/>
      <c r="U7" s="680"/>
      <c r="V7" s="680"/>
      <c r="W7" s="680"/>
      <c r="X7" s="680"/>
      <c r="Y7" s="681"/>
      <c r="Z7" s="682">
        <v>0.1</v>
      </c>
      <c r="AA7" s="682"/>
      <c r="AB7" s="682"/>
      <c r="AC7" s="682"/>
      <c r="AD7" s="683">
        <v>139430</v>
      </c>
      <c r="AE7" s="683"/>
      <c r="AF7" s="683"/>
      <c r="AG7" s="683"/>
      <c r="AH7" s="683"/>
      <c r="AI7" s="683"/>
      <c r="AJ7" s="683"/>
      <c r="AK7" s="683"/>
      <c r="AL7" s="684">
        <v>0.2</v>
      </c>
      <c r="AM7" s="685"/>
      <c r="AN7" s="685"/>
      <c r="AO7" s="686"/>
      <c r="AP7" s="676" t="s">
        <v>237</v>
      </c>
      <c r="AQ7" s="677"/>
      <c r="AR7" s="677"/>
      <c r="AS7" s="677"/>
      <c r="AT7" s="677"/>
      <c r="AU7" s="677"/>
      <c r="AV7" s="677"/>
      <c r="AW7" s="677"/>
      <c r="AX7" s="677"/>
      <c r="AY7" s="677"/>
      <c r="AZ7" s="677"/>
      <c r="BA7" s="677"/>
      <c r="BB7" s="677"/>
      <c r="BC7" s="677"/>
      <c r="BD7" s="677"/>
      <c r="BE7" s="677"/>
      <c r="BF7" s="678"/>
      <c r="BG7" s="679">
        <v>26901579</v>
      </c>
      <c r="BH7" s="680"/>
      <c r="BI7" s="680"/>
      <c r="BJ7" s="680"/>
      <c r="BK7" s="680"/>
      <c r="BL7" s="680"/>
      <c r="BM7" s="680"/>
      <c r="BN7" s="681"/>
      <c r="BO7" s="682">
        <v>47.5</v>
      </c>
      <c r="BP7" s="682"/>
      <c r="BQ7" s="682"/>
      <c r="BR7" s="682"/>
      <c r="BS7" s="683">
        <v>704915</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11915060</v>
      </c>
      <c r="CS7" s="680"/>
      <c r="CT7" s="680"/>
      <c r="CU7" s="680"/>
      <c r="CV7" s="680"/>
      <c r="CW7" s="680"/>
      <c r="CX7" s="680"/>
      <c r="CY7" s="681"/>
      <c r="CZ7" s="682">
        <v>8.9</v>
      </c>
      <c r="DA7" s="682"/>
      <c r="DB7" s="682"/>
      <c r="DC7" s="682"/>
      <c r="DD7" s="688">
        <v>1351926</v>
      </c>
      <c r="DE7" s="680"/>
      <c r="DF7" s="680"/>
      <c r="DG7" s="680"/>
      <c r="DH7" s="680"/>
      <c r="DI7" s="680"/>
      <c r="DJ7" s="680"/>
      <c r="DK7" s="680"/>
      <c r="DL7" s="680"/>
      <c r="DM7" s="680"/>
      <c r="DN7" s="680"/>
      <c r="DO7" s="680"/>
      <c r="DP7" s="681"/>
      <c r="DQ7" s="688">
        <v>9821956</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331867</v>
      </c>
      <c r="S8" s="680"/>
      <c r="T8" s="680"/>
      <c r="U8" s="680"/>
      <c r="V8" s="680"/>
      <c r="W8" s="680"/>
      <c r="X8" s="680"/>
      <c r="Y8" s="681"/>
      <c r="Z8" s="682">
        <v>0.2</v>
      </c>
      <c r="AA8" s="682"/>
      <c r="AB8" s="682"/>
      <c r="AC8" s="682"/>
      <c r="AD8" s="683">
        <v>331867</v>
      </c>
      <c r="AE8" s="683"/>
      <c r="AF8" s="683"/>
      <c r="AG8" s="683"/>
      <c r="AH8" s="683"/>
      <c r="AI8" s="683"/>
      <c r="AJ8" s="683"/>
      <c r="AK8" s="683"/>
      <c r="AL8" s="684">
        <v>0.5</v>
      </c>
      <c r="AM8" s="685"/>
      <c r="AN8" s="685"/>
      <c r="AO8" s="686"/>
      <c r="AP8" s="676" t="s">
        <v>240</v>
      </c>
      <c r="AQ8" s="677"/>
      <c r="AR8" s="677"/>
      <c r="AS8" s="677"/>
      <c r="AT8" s="677"/>
      <c r="AU8" s="677"/>
      <c r="AV8" s="677"/>
      <c r="AW8" s="677"/>
      <c r="AX8" s="677"/>
      <c r="AY8" s="677"/>
      <c r="AZ8" s="677"/>
      <c r="BA8" s="677"/>
      <c r="BB8" s="677"/>
      <c r="BC8" s="677"/>
      <c r="BD8" s="677"/>
      <c r="BE8" s="677"/>
      <c r="BF8" s="678"/>
      <c r="BG8" s="679">
        <v>654890</v>
      </c>
      <c r="BH8" s="680"/>
      <c r="BI8" s="680"/>
      <c r="BJ8" s="680"/>
      <c r="BK8" s="680"/>
      <c r="BL8" s="680"/>
      <c r="BM8" s="680"/>
      <c r="BN8" s="681"/>
      <c r="BO8" s="682">
        <v>1.2</v>
      </c>
      <c r="BP8" s="682"/>
      <c r="BQ8" s="682"/>
      <c r="BR8" s="682"/>
      <c r="BS8" s="688" t="s">
        <v>186</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67716034</v>
      </c>
      <c r="CS8" s="680"/>
      <c r="CT8" s="680"/>
      <c r="CU8" s="680"/>
      <c r="CV8" s="680"/>
      <c r="CW8" s="680"/>
      <c r="CX8" s="680"/>
      <c r="CY8" s="681"/>
      <c r="CZ8" s="682">
        <v>50.8</v>
      </c>
      <c r="DA8" s="682"/>
      <c r="DB8" s="682"/>
      <c r="DC8" s="682"/>
      <c r="DD8" s="688">
        <v>2151711</v>
      </c>
      <c r="DE8" s="680"/>
      <c r="DF8" s="680"/>
      <c r="DG8" s="680"/>
      <c r="DH8" s="680"/>
      <c r="DI8" s="680"/>
      <c r="DJ8" s="680"/>
      <c r="DK8" s="680"/>
      <c r="DL8" s="680"/>
      <c r="DM8" s="680"/>
      <c r="DN8" s="680"/>
      <c r="DO8" s="680"/>
      <c r="DP8" s="681"/>
      <c r="DQ8" s="688">
        <v>32308105</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281253</v>
      </c>
      <c r="S9" s="680"/>
      <c r="T9" s="680"/>
      <c r="U9" s="680"/>
      <c r="V9" s="680"/>
      <c r="W9" s="680"/>
      <c r="X9" s="680"/>
      <c r="Y9" s="681"/>
      <c r="Z9" s="682">
        <v>0.2</v>
      </c>
      <c r="AA9" s="682"/>
      <c r="AB9" s="682"/>
      <c r="AC9" s="682"/>
      <c r="AD9" s="683">
        <v>281253</v>
      </c>
      <c r="AE9" s="683"/>
      <c r="AF9" s="683"/>
      <c r="AG9" s="683"/>
      <c r="AH9" s="683"/>
      <c r="AI9" s="683"/>
      <c r="AJ9" s="683"/>
      <c r="AK9" s="683"/>
      <c r="AL9" s="684">
        <v>0.4</v>
      </c>
      <c r="AM9" s="685"/>
      <c r="AN9" s="685"/>
      <c r="AO9" s="686"/>
      <c r="AP9" s="676" t="s">
        <v>243</v>
      </c>
      <c r="AQ9" s="677"/>
      <c r="AR9" s="677"/>
      <c r="AS9" s="677"/>
      <c r="AT9" s="677"/>
      <c r="AU9" s="677"/>
      <c r="AV9" s="677"/>
      <c r="AW9" s="677"/>
      <c r="AX9" s="677"/>
      <c r="AY9" s="677"/>
      <c r="AZ9" s="677"/>
      <c r="BA9" s="677"/>
      <c r="BB9" s="677"/>
      <c r="BC9" s="677"/>
      <c r="BD9" s="677"/>
      <c r="BE9" s="677"/>
      <c r="BF9" s="678"/>
      <c r="BG9" s="679">
        <v>21926685</v>
      </c>
      <c r="BH9" s="680"/>
      <c r="BI9" s="680"/>
      <c r="BJ9" s="680"/>
      <c r="BK9" s="680"/>
      <c r="BL9" s="680"/>
      <c r="BM9" s="680"/>
      <c r="BN9" s="681"/>
      <c r="BO9" s="682">
        <v>38.700000000000003</v>
      </c>
      <c r="BP9" s="682"/>
      <c r="BQ9" s="682"/>
      <c r="BR9" s="682"/>
      <c r="BS9" s="688" t="s">
        <v>147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11371956</v>
      </c>
      <c r="CS9" s="680"/>
      <c r="CT9" s="680"/>
      <c r="CU9" s="680"/>
      <c r="CV9" s="680"/>
      <c r="CW9" s="680"/>
      <c r="CX9" s="680"/>
      <c r="CY9" s="681"/>
      <c r="CZ9" s="682">
        <v>8.5</v>
      </c>
      <c r="DA9" s="682"/>
      <c r="DB9" s="682"/>
      <c r="DC9" s="682"/>
      <c r="DD9" s="688">
        <v>824662</v>
      </c>
      <c r="DE9" s="680"/>
      <c r="DF9" s="680"/>
      <c r="DG9" s="680"/>
      <c r="DH9" s="680"/>
      <c r="DI9" s="680"/>
      <c r="DJ9" s="680"/>
      <c r="DK9" s="680"/>
      <c r="DL9" s="680"/>
      <c r="DM9" s="680"/>
      <c r="DN9" s="680"/>
      <c r="DO9" s="680"/>
      <c r="DP9" s="681"/>
      <c r="DQ9" s="688">
        <v>9724723</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186</v>
      </c>
      <c r="S10" s="680"/>
      <c r="T10" s="680"/>
      <c r="U10" s="680"/>
      <c r="V10" s="680"/>
      <c r="W10" s="680"/>
      <c r="X10" s="680"/>
      <c r="Y10" s="681"/>
      <c r="Z10" s="682" t="s">
        <v>186</v>
      </c>
      <c r="AA10" s="682"/>
      <c r="AB10" s="682"/>
      <c r="AC10" s="682"/>
      <c r="AD10" s="683" t="s">
        <v>186</v>
      </c>
      <c r="AE10" s="683"/>
      <c r="AF10" s="683"/>
      <c r="AG10" s="683"/>
      <c r="AH10" s="683"/>
      <c r="AI10" s="683"/>
      <c r="AJ10" s="683"/>
      <c r="AK10" s="683"/>
      <c r="AL10" s="684" t="s">
        <v>246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750195</v>
      </c>
      <c r="BH10" s="680"/>
      <c r="BI10" s="680"/>
      <c r="BJ10" s="680"/>
      <c r="BK10" s="680"/>
      <c r="BL10" s="680"/>
      <c r="BM10" s="680"/>
      <c r="BN10" s="681"/>
      <c r="BO10" s="682">
        <v>1.3</v>
      </c>
      <c r="BP10" s="682"/>
      <c r="BQ10" s="682"/>
      <c r="BR10" s="682"/>
      <c r="BS10" s="688" t="s">
        <v>186</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264277</v>
      </c>
      <c r="CS10" s="680"/>
      <c r="CT10" s="680"/>
      <c r="CU10" s="680"/>
      <c r="CV10" s="680"/>
      <c r="CW10" s="680"/>
      <c r="CX10" s="680"/>
      <c r="CY10" s="681"/>
      <c r="CZ10" s="682">
        <v>0.2</v>
      </c>
      <c r="DA10" s="682"/>
      <c r="DB10" s="682"/>
      <c r="DC10" s="682"/>
      <c r="DD10" s="688">
        <v>1891</v>
      </c>
      <c r="DE10" s="680"/>
      <c r="DF10" s="680"/>
      <c r="DG10" s="680"/>
      <c r="DH10" s="680"/>
      <c r="DI10" s="680"/>
      <c r="DJ10" s="680"/>
      <c r="DK10" s="680"/>
      <c r="DL10" s="680"/>
      <c r="DM10" s="680"/>
      <c r="DN10" s="680"/>
      <c r="DO10" s="680"/>
      <c r="DP10" s="681"/>
      <c r="DQ10" s="688">
        <v>238977</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186</v>
      </c>
      <c r="S11" s="680"/>
      <c r="T11" s="680"/>
      <c r="U11" s="680"/>
      <c r="V11" s="680"/>
      <c r="W11" s="680"/>
      <c r="X11" s="680"/>
      <c r="Y11" s="681"/>
      <c r="Z11" s="682" t="s">
        <v>186</v>
      </c>
      <c r="AA11" s="682"/>
      <c r="AB11" s="682"/>
      <c r="AC11" s="682"/>
      <c r="AD11" s="683" t="s">
        <v>246</v>
      </c>
      <c r="AE11" s="683"/>
      <c r="AF11" s="683"/>
      <c r="AG11" s="683"/>
      <c r="AH11" s="683"/>
      <c r="AI11" s="683"/>
      <c r="AJ11" s="683"/>
      <c r="AK11" s="683"/>
      <c r="AL11" s="684" t="s">
        <v>186</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3569809</v>
      </c>
      <c r="BH11" s="680"/>
      <c r="BI11" s="680"/>
      <c r="BJ11" s="680"/>
      <c r="BK11" s="680"/>
      <c r="BL11" s="680"/>
      <c r="BM11" s="680"/>
      <c r="BN11" s="681"/>
      <c r="BO11" s="682">
        <v>6.3</v>
      </c>
      <c r="BP11" s="682"/>
      <c r="BQ11" s="682"/>
      <c r="BR11" s="682"/>
      <c r="BS11" s="688">
        <v>704915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202205</v>
      </c>
      <c r="CS11" s="680"/>
      <c r="CT11" s="680"/>
      <c r="CU11" s="680"/>
      <c r="CV11" s="680"/>
      <c r="CW11" s="680"/>
      <c r="CX11" s="680"/>
      <c r="CY11" s="681"/>
      <c r="CZ11" s="682">
        <v>0.2</v>
      </c>
      <c r="DA11" s="682"/>
      <c r="DB11" s="682"/>
      <c r="DC11" s="682"/>
      <c r="DD11" s="688">
        <v>22898</v>
      </c>
      <c r="DE11" s="680"/>
      <c r="DF11" s="680"/>
      <c r="DG11" s="680"/>
      <c r="DH11" s="680"/>
      <c r="DI11" s="680"/>
      <c r="DJ11" s="680"/>
      <c r="DK11" s="680"/>
      <c r="DL11" s="680"/>
      <c r="DM11" s="680"/>
      <c r="DN11" s="680"/>
      <c r="DO11" s="680"/>
      <c r="DP11" s="681"/>
      <c r="DQ11" s="688">
        <v>188387</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6612245</v>
      </c>
      <c r="S12" s="680"/>
      <c r="T12" s="680"/>
      <c r="U12" s="680"/>
      <c r="V12" s="680"/>
      <c r="W12" s="680"/>
      <c r="X12" s="680"/>
      <c r="Y12" s="681"/>
      <c r="Z12" s="682">
        <v>4.9000000000000004</v>
      </c>
      <c r="AA12" s="682"/>
      <c r="AB12" s="682"/>
      <c r="AC12" s="682"/>
      <c r="AD12" s="683">
        <v>6612245</v>
      </c>
      <c r="AE12" s="683"/>
      <c r="AF12" s="683"/>
      <c r="AG12" s="683"/>
      <c r="AH12" s="683"/>
      <c r="AI12" s="683"/>
      <c r="AJ12" s="683"/>
      <c r="AK12" s="683"/>
      <c r="AL12" s="684">
        <v>9</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21252866</v>
      </c>
      <c r="BH12" s="680"/>
      <c r="BI12" s="680"/>
      <c r="BJ12" s="680"/>
      <c r="BK12" s="680"/>
      <c r="BL12" s="680"/>
      <c r="BM12" s="680"/>
      <c r="BN12" s="681"/>
      <c r="BO12" s="682">
        <v>37.5</v>
      </c>
      <c r="BP12" s="682"/>
      <c r="BQ12" s="682"/>
      <c r="BR12" s="682"/>
      <c r="BS12" s="688" t="s">
        <v>246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257934</v>
      </c>
      <c r="CS12" s="680"/>
      <c r="CT12" s="680"/>
      <c r="CU12" s="680"/>
      <c r="CV12" s="680"/>
      <c r="CW12" s="680"/>
      <c r="CX12" s="680"/>
      <c r="CY12" s="681"/>
      <c r="CZ12" s="682">
        <v>0.2</v>
      </c>
      <c r="DA12" s="682"/>
      <c r="DB12" s="682"/>
      <c r="DC12" s="682"/>
      <c r="DD12" s="688">
        <v>1870</v>
      </c>
      <c r="DE12" s="680"/>
      <c r="DF12" s="680"/>
      <c r="DG12" s="680"/>
      <c r="DH12" s="680"/>
      <c r="DI12" s="680"/>
      <c r="DJ12" s="680"/>
      <c r="DK12" s="680"/>
      <c r="DL12" s="680"/>
      <c r="DM12" s="680"/>
      <c r="DN12" s="680"/>
      <c r="DO12" s="680"/>
      <c r="DP12" s="681"/>
      <c r="DQ12" s="688">
        <v>222242</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70036</v>
      </c>
      <c r="S13" s="680"/>
      <c r="T13" s="680"/>
      <c r="U13" s="680"/>
      <c r="V13" s="680"/>
      <c r="W13" s="680"/>
      <c r="X13" s="680"/>
      <c r="Y13" s="681"/>
      <c r="Z13" s="682">
        <v>0.1</v>
      </c>
      <c r="AA13" s="682"/>
      <c r="AB13" s="682"/>
      <c r="AC13" s="682"/>
      <c r="AD13" s="683">
        <v>70036</v>
      </c>
      <c r="AE13" s="683"/>
      <c r="AF13" s="683"/>
      <c r="AG13" s="683"/>
      <c r="AH13" s="683"/>
      <c r="AI13" s="683"/>
      <c r="AJ13" s="683"/>
      <c r="AK13" s="683"/>
      <c r="AL13" s="684">
        <v>0.1</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20916109</v>
      </c>
      <c r="BH13" s="680"/>
      <c r="BI13" s="680"/>
      <c r="BJ13" s="680"/>
      <c r="BK13" s="680"/>
      <c r="BL13" s="680"/>
      <c r="BM13" s="680"/>
      <c r="BN13" s="681"/>
      <c r="BO13" s="682">
        <v>36.9</v>
      </c>
      <c r="BP13" s="682"/>
      <c r="BQ13" s="682"/>
      <c r="BR13" s="682"/>
      <c r="BS13" s="688" t="s">
        <v>246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12301926</v>
      </c>
      <c r="CS13" s="680"/>
      <c r="CT13" s="680"/>
      <c r="CU13" s="680"/>
      <c r="CV13" s="680"/>
      <c r="CW13" s="680"/>
      <c r="CX13" s="680"/>
      <c r="CY13" s="681"/>
      <c r="CZ13" s="682">
        <v>9.1999999999999993</v>
      </c>
      <c r="DA13" s="682"/>
      <c r="DB13" s="682"/>
      <c r="DC13" s="682"/>
      <c r="DD13" s="688">
        <v>4160825</v>
      </c>
      <c r="DE13" s="680"/>
      <c r="DF13" s="680"/>
      <c r="DG13" s="680"/>
      <c r="DH13" s="680"/>
      <c r="DI13" s="680"/>
      <c r="DJ13" s="680"/>
      <c r="DK13" s="680"/>
      <c r="DL13" s="680"/>
      <c r="DM13" s="680"/>
      <c r="DN13" s="680"/>
      <c r="DO13" s="680"/>
      <c r="DP13" s="681"/>
      <c r="DQ13" s="688">
        <v>8344680</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246</v>
      </c>
      <c r="S14" s="680"/>
      <c r="T14" s="680"/>
      <c r="U14" s="680"/>
      <c r="V14" s="680"/>
      <c r="W14" s="680"/>
      <c r="X14" s="680"/>
      <c r="Y14" s="681"/>
      <c r="Z14" s="682" t="s">
        <v>186</v>
      </c>
      <c r="AA14" s="682"/>
      <c r="AB14" s="682"/>
      <c r="AC14" s="682"/>
      <c r="AD14" s="683" t="s">
        <v>186</v>
      </c>
      <c r="AE14" s="683"/>
      <c r="AF14" s="683"/>
      <c r="AG14" s="683"/>
      <c r="AH14" s="683"/>
      <c r="AI14" s="683"/>
      <c r="AJ14" s="683"/>
      <c r="AK14" s="683"/>
      <c r="AL14" s="684" t="s">
        <v>246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533510</v>
      </c>
      <c r="BH14" s="680"/>
      <c r="BI14" s="680"/>
      <c r="BJ14" s="680"/>
      <c r="BK14" s="680"/>
      <c r="BL14" s="680"/>
      <c r="BM14" s="680"/>
      <c r="BN14" s="681"/>
      <c r="BO14" s="682">
        <v>0.9</v>
      </c>
      <c r="BP14" s="682"/>
      <c r="BQ14" s="682"/>
      <c r="BR14" s="682"/>
      <c r="BS14" s="688" t="s">
        <v>186</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4713911</v>
      </c>
      <c r="CS14" s="680"/>
      <c r="CT14" s="680"/>
      <c r="CU14" s="680"/>
      <c r="CV14" s="680"/>
      <c r="CW14" s="680"/>
      <c r="CX14" s="680"/>
      <c r="CY14" s="681"/>
      <c r="CZ14" s="682">
        <v>3.5</v>
      </c>
      <c r="DA14" s="682"/>
      <c r="DB14" s="682"/>
      <c r="DC14" s="682"/>
      <c r="DD14" s="688">
        <v>47491</v>
      </c>
      <c r="DE14" s="680"/>
      <c r="DF14" s="680"/>
      <c r="DG14" s="680"/>
      <c r="DH14" s="680"/>
      <c r="DI14" s="680"/>
      <c r="DJ14" s="680"/>
      <c r="DK14" s="680"/>
      <c r="DL14" s="680"/>
      <c r="DM14" s="680"/>
      <c r="DN14" s="680"/>
      <c r="DO14" s="680"/>
      <c r="DP14" s="681"/>
      <c r="DQ14" s="688">
        <v>4646278</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337777</v>
      </c>
      <c r="S15" s="680"/>
      <c r="T15" s="680"/>
      <c r="U15" s="680"/>
      <c r="V15" s="680"/>
      <c r="W15" s="680"/>
      <c r="X15" s="680"/>
      <c r="Y15" s="681"/>
      <c r="Z15" s="682">
        <v>0.2</v>
      </c>
      <c r="AA15" s="682"/>
      <c r="AB15" s="682"/>
      <c r="AC15" s="682"/>
      <c r="AD15" s="683">
        <v>337777</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1914998</v>
      </c>
      <c r="BH15" s="680"/>
      <c r="BI15" s="680"/>
      <c r="BJ15" s="680"/>
      <c r="BK15" s="680"/>
      <c r="BL15" s="680"/>
      <c r="BM15" s="680"/>
      <c r="BN15" s="681"/>
      <c r="BO15" s="682">
        <v>3.4</v>
      </c>
      <c r="BP15" s="682"/>
      <c r="BQ15" s="682"/>
      <c r="BR15" s="682"/>
      <c r="BS15" s="688" t="s">
        <v>186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12304076</v>
      </c>
      <c r="CS15" s="680"/>
      <c r="CT15" s="680"/>
      <c r="CU15" s="680"/>
      <c r="CV15" s="680"/>
      <c r="CW15" s="680"/>
      <c r="CX15" s="680"/>
      <c r="CY15" s="681"/>
      <c r="CZ15" s="682">
        <v>9.1999999999999993</v>
      </c>
      <c r="DA15" s="682"/>
      <c r="DB15" s="682"/>
      <c r="DC15" s="682"/>
      <c r="DD15" s="688">
        <v>2790784</v>
      </c>
      <c r="DE15" s="680"/>
      <c r="DF15" s="680"/>
      <c r="DG15" s="680"/>
      <c r="DH15" s="680"/>
      <c r="DI15" s="680"/>
      <c r="DJ15" s="680"/>
      <c r="DK15" s="680"/>
      <c r="DL15" s="680"/>
      <c r="DM15" s="680"/>
      <c r="DN15" s="680"/>
      <c r="DO15" s="680"/>
      <c r="DP15" s="681"/>
      <c r="DQ15" s="688">
        <v>10016956</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186</v>
      </c>
      <c r="S16" s="680"/>
      <c r="T16" s="680"/>
      <c r="U16" s="680"/>
      <c r="V16" s="680"/>
      <c r="W16" s="680"/>
      <c r="X16" s="680"/>
      <c r="Y16" s="681"/>
      <c r="Z16" s="682" t="s">
        <v>186</v>
      </c>
      <c r="AA16" s="682"/>
      <c r="AB16" s="682"/>
      <c r="AC16" s="682"/>
      <c r="AD16" s="683" t="s">
        <v>246</v>
      </c>
      <c r="AE16" s="683"/>
      <c r="AF16" s="683"/>
      <c r="AG16" s="683"/>
      <c r="AH16" s="683"/>
      <c r="AI16" s="683"/>
      <c r="AJ16" s="683"/>
      <c r="AK16" s="683"/>
      <c r="AL16" s="684" t="s">
        <v>147</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147</v>
      </c>
      <c r="BH16" s="680"/>
      <c r="BI16" s="680"/>
      <c r="BJ16" s="680"/>
      <c r="BK16" s="680"/>
      <c r="BL16" s="680"/>
      <c r="BM16" s="680"/>
      <c r="BN16" s="681"/>
      <c r="BO16" s="682" t="s">
        <v>186</v>
      </c>
      <c r="BP16" s="682"/>
      <c r="BQ16" s="682"/>
      <c r="BR16" s="682"/>
      <c r="BS16" s="688" t="s">
        <v>186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1092627</v>
      </c>
      <c r="CS16" s="680"/>
      <c r="CT16" s="680"/>
      <c r="CU16" s="680"/>
      <c r="CV16" s="680"/>
      <c r="CW16" s="680"/>
      <c r="CX16" s="680"/>
      <c r="CY16" s="681"/>
      <c r="CZ16" s="682">
        <v>0.8</v>
      </c>
      <c r="DA16" s="682"/>
      <c r="DB16" s="682"/>
      <c r="DC16" s="682"/>
      <c r="DD16" s="688" t="s">
        <v>186</v>
      </c>
      <c r="DE16" s="680"/>
      <c r="DF16" s="680"/>
      <c r="DG16" s="680"/>
      <c r="DH16" s="680"/>
      <c r="DI16" s="680"/>
      <c r="DJ16" s="680"/>
      <c r="DK16" s="680"/>
      <c r="DL16" s="680"/>
      <c r="DM16" s="680"/>
      <c r="DN16" s="680"/>
      <c r="DO16" s="680"/>
      <c r="DP16" s="681"/>
      <c r="DQ16" s="688">
        <v>366257</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329981</v>
      </c>
      <c r="S17" s="680"/>
      <c r="T17" s="680"/>
      <c r="U17" s="680"/>
      <c r="V17" s="680"/>
      <c r="W17" s="680"/>
      <c r="X17" s="680"/>
      <c r="Y17" s="681"/>
      <c r="Z17" s="682">
        <v>0.2</v>
      </c>
      <c r="AA17" s="682"/>
      <c r="AB17" s="682"/>
      <c r="AC17" s="682"/>
      <c r="AD17" s="683">
        <v>329981</v>
      </c>
      <c r="AE17" s="683"/>
      <c r="AF17" s="683"/>
      <c r="AG17" s="683"/>
      <c r="AH17" s="683"/>
      <c r="AI17" s="683"/>
      <c r="AJ17" s="683"/>
      <c r="AK17" s="683"/>
      <c r="AL17" s="684">
        <v>0.5</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186</v>
      </c>
      <c r="BH17" s="680"/>
      <c r="BI17" s="680"/>
      <c r="BJ17" s="680"/>
      <c r="BK17" s="680"/>
      <c r="BL17" s="680"/>
      <c r="BM17" s="680"/>
      <c r="BN17" s="681"/>
      <c r="BO17" s="682" t="s">
        <v>186</v>
      </c>
      <c r="BP17" s="682"/>
      <c r="BQ17" s="682"/>
      <c r="BR17" s="682"/>
      <c r="BS17" s="688" t="s">
        <v>186</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10514378</v>
      </c>
      <c r="CS17" s="680"/>
      <c r="CT17" s="680"/>
      <c r="CU17" s="680"/>
      <c r="CV17" s="680"/>
      <c r="CW17" s="680"/>
      <c r="CX17" s="680"/>
      <c r="CY17" s="681"/>
      <c r="CZ17" s="682">
        <v>7.9</v>
      </c>
      <c r="DA17" s="682"/>
      <c r="DB17" s="682"/>
      <c r="DC17" s="682"/>
      <c r="DD17" s="688" t="s">
        <v>186</v>
      </c>
      <c r="DE17" s="680"/>
      <c r="DF17" s="680"/>
      <c r="DG17" s="680"/>
      <c r="DH17" s="680"/>
      <c r="DI17" s="680"/>
      <c r="DJ17" s="680"/>
      <c r="DK17" s="680"/>
      <c r="DL17" s="680"/>
      <c r="DM17" s="680"/>
      <c r="DN17" s="680"/>
      <c r="DO17" s="680"/>
      <c r="DP17" s="681"/>
      <c r="DQ17" s="688">
        <v>10270878</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12319373</v>
      </c>
      <c r="S18" s="680"/>
      <c r="T18" s="680"/>
      <c r="U18" s="680"/>
      <c r="V18" s="680"/>
      <c r="W18" s="680"/>
      <c r="X18" s="680"/>
      <c r="Y18" s="681"/>
      <c r="Z18" s="682">
        <v>9.1</v>
      </c>
      <c r="AA18" s="682"/>
      <c r="AB18" s="682"/>
      <c r="AC18" s="682"/>
      <c r="AD18" s="683">
        <v>11933237</v>
      </c>
      <c r="AE18" s="683"/>
      <c r="AF18" s="683"/>
      <c r="AG18" s="683"/>
      <c r="AH18" s="683"/>
      <c r="AI18" s="683"/>
      <c r="AJ18" s="683"/>
      <c r="AK18" s="683"/>
      <c r="AL18" s="684">
        <v>16.3</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186</v>
      </c>
      <c r="BH18" s="680"/>
      <c r="BI18" s="680"/>
      <c r="BJ18" s="680"/>
      <c r="BK18" s="680"/>
      <c r="BL18" s="680"/>
      <c r="BM18" s="680"/>
      <c r="BN18" s="681"/>
      <c r="BO18" s="682" t="s">
        <v>147</v>
      </c>
      <c r="BP18" s="682"/>
      <c r="BQ18" s="682"/>
      <c r="BR18" s="682"/>
      <c r="BS18" s="688" t="s">
        <v>186</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186</v>
      </c>
      <c r="CS18" s="680"/>
      <c r="CT18" s="680"/>
      <c r="CU18" s="680"/>
      <c r="CV18" s="680"/>
      <c r="CW18" s="680"/>
      <c r="CX18" s="680"/>
      <c r="CY18" s="681"/>
      <c r="CZ18" s="682" t="s">
        <v>186</v>
      </c>
      <c r="DA18" s="682"/>
      <c r="DB18" s="682"/>
      <c r="DC18" s="682"/>
      <c r="DD18" s="688" t="s">
        <v>147</v>
      </c>
      <c r="DE18" s="680"/>
      <c r="DF18" s="680"/>
      <c r="DG18" s="680"/>
      <c r="DH18" s="680"/>
      <c r="DI18" s="680"/>
      <c r="DJ18" s="680"/>
      <c r="DK18" s="680"/>
      <c r="DL18" s="680"/>
      <c r="DM18" s="680"/>
      <c r="DN18" s="680"/>
      <c r="DO18" s="680"/>
      <c r="DP18" s="681"/>
      <c r="DQ18" s="688" t="s">
        <v>186</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11933237</v>
      </c>
      <c r="S19" s="680"/>
      <c r="T19" s="680"/>
      <c r="U19" s="680"/>
      <c r="V19" s="680"/>
      <c r="W19" s="680"/>
      <c r="X19" s="680"/>
      <c r="Y19" s="681"/>
      <c r="Z19" s="682">
        <v>8.8000000000000007</v>
      </c>
      <c r="AA19" s="682"/>
      <c r="AB19" s="682"/>
      <c r="AC19" s="682"/>
      <c r="AD19" s="683">
        <v>11933237</v>
      </c>
      <c r="AE19" s="683"/>
      <c r="AF19" s="683"/>
      <c r="AG19" s="683"/>
      <c r="AH19" s="683"/>
      <c r="AI19" s="683"/>
      <c r="AJ19" s="683"/>
      <c r="AK19" s="683"/>
      <c r="AL19" s="684">
        <v>16.3</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6011470</v>
      </c>
      <c r="BH19" s="680"/>
      <c r="BI19" s="680"/>
      <c r="BJ19" s="680"/>
      <c r="BK19" s="680"/>
      <c r="BL19" s="680"/>
      <c r="BM19" s="680"/>
      <c r="BN19" s="681"/>
      <c r="BO19" s="682">
        <v>10.6</v>
      </c>
      <c r="BP19" s="682"/>
      <c r="BQ19" s="682"/>
      <c r="BR19" s="682"/>
      <c r="BS19" s="688" t="s">
        <v>186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186</v>
      </c>
      <c r="CS19" s="680"/>
      <c r="CT19" s="680"/>
      <c r="CU19" s="680"/>
      <c r="CV19" s="680"/>
      <c r="CW19" s="680"/>
      <c r="CX19" s="680"/>
      <c r="CY19" s="681"/>
      <c r="CZ19" s="682" t="s">
        <v>246</v>
      </c>
      <c r="DA19" s="682"/>
      <c r="DB19" s="682"/>
      <c r="DC19" s="682"/>
      <c r="DD19" s="688" t="s">
        <v>186</v>
      </c>
      <c r="DE19" s="680"/>
      <c r="DF19" s="680"/>
      <c r="DG19" s="680"/>
      <c r="DH19" s="680"/>
      <c r="DI19" s="680"/>
      <c r="DJ19" s="680"/>
      <c r="DK19" s="680"/>
      <c r="DL19" s="680"/>
      <c r="DM19" s="680"/>
      <c r="DN19" s="680"/>
      <c r="DO19" s="680"/>
      <c r="DP19" s="681"/>
      <c r="DQ19" s="688" t="s">
        <v>186</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386136</v>
      </c>
      <c r="S20" s="680"/>
      <c r="T20" s="680"/>
      <c r="U20" s="680"/>
      <c r="V20" s="680"/>
      <c r="W20" s="680"/>
      <c r="X20" s="680"/>
      <c r="Y20" s="681"/>
      <c r="Z20" s="682">
        <v>0.3</v>
      </c>
      <c r="AA20" s="682"/>
      <c r="AB20" s="682"/>
      <c r="AC20" s="682"/>
      <c r="AD20" s="683" t="s">
        <v>147</v>
      </c>
      <c r="AE20" s="683"/>
      <c r="AF20" s="683"/>
      <c r="AG20" s="683"/>
      <c r="AH20" s="683"/>
      <c r="AI20" s="683"/>
      <c r="AJ20" s="683"/>
      <c r="AK20" s="683"/>
      <c r="AL20" s="684" t="s">
        <v>147</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6011470</v>
      </c>
      <c r="BH20" s="680"/>
      <c r="BI20" s="680"/>
      <c r="BJ20" s="680"/>
      <c r="BK20" s="680"/>
      <c r="BL20" s="680"/>
      <c r="BM20" s="680"/>
      <c r="BN20" s="681"/>
      <c r="BO20" s="682">
        <v>10.6</v>
      </c>
      <c r="BP20" s="682"/>
      <c r="BQ20" s="682"/>
      <c r="BR20" s="682"/>
      <c r="BS20" s="688" t="s">
        <v>186</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133292431</v>
      </c>
      <c r="CS20" s="680"/>
      <c r="CT20" s="680"/>
      <c r="CU20" s="680"/>
      <c r="CV20" s="680"/>
      <c r="CW20" s="680"/>
      <c r="CX20" s="680"/>
      <c r="CY20" s="681"/>
      <c r="CZ20" s="682">
        <v>100</v>
      </c>
      <c r="DA20" s="682"/>
      <c r="DB20" s="682"/>
      <c r="DC20" s="682"/>
      <c r="DD20" s="688">
        <v>11354058</v>
      </c>
      <c r="DE20" s="680"/>
      <c r="DF20" s="680"/>
      <c r="DG20" s="680"/>
      <c r="DH20" s="680"/>
      <c r="DI20" s="680"/>
      <c r="DJ20" s="680"/>
      <c r="DK20" s="680"/>
      <c r="DL20" s="680"/>
      <c r="DM20" s="680"/>
      <c r="DN20" s="680"/>
      <c r="DO20" s="680"/>
      <c r="DP20" s="681"/>
      <c r="DQ20" s="688">
        <v>86787486</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186</v>
      </c>
      <c r="S21" s="680"/>
      <c r="T21" s="680"/>
      <c r="U21" s="680"/>
      <c r="V21" s="680"/>
      <c r="W21" s="680"/>
      <c r="X21" s="680"/>
      <c r="Y21" s="681"/>
      <c r="Z21" s="682" t="s">
        <v>147</v>
      </c>
      <c r="AA21" s="682"/>
      <c r="AB21" s="682"/>
      <c r="AC21" s="682"/>
      <c r="AD21" s="683" t="s">
        <v>186</v>
      </c>
      <c r="AE21" s="683"/>
      <c r="AF21" s="683"/>
      <c r="AG21" s="683"/>
      <c r="AH21" s="683"/>
      <c r="AI21" s="683"/>
      <c r="AJ21" s="683"/>
      <c r="AK21" s="683"/>
      <c r="AL21" s="684" t="s">
        <v>186</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186</v>
      </c>
      <c r="BH21" s="680"/>
      <c r="BI21" s="680"/>
      <c r="BJ21" s="680"/>
      <c r="BK21" s="680"/>
      <c r="BL21" s="680"/>
      <c r="BM21" s="680"/>
      <c r="BN21" s="681"/>
      <c r="BO21" s="682" t="s">
        <v>186</v>
      </c>
      <c r="BP21" s="682"/>
      <c r="BQ21" s="682"/>
      <c r="BR21" s="682"/>
      <c r="BS21" s="688" t="s">
        <v>246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77661082</v>
      </c>
      <c r="S22" s="680"/>
      <c r="T22" s="680"/>
      <c r="U22" s="680"/>
      <c r="V22" s="680"/>
      <c r="W22" s="680"/>
      <c r="X22" s="680"/>
      <c r="Y22" s="681"/>
      <c r="Z22" s="682">
        <v>57.3</v>
      </c>
      <c r="AA22" s="682"/>
      <c r="AB22" s="682"/>
      <c r="AC22" s="682"/>
      <c r="AD22" s="683">
        <v>72709027</v>
      </c>
      <c r="AE22" s="683"/>
      <c r="AF22" s="683"/>
      <c r="AG22" s="683"/>
      <c r="AH22" s="683"/>
      <c r="AI22" s="683"/>
      <c r="AJ22" s="683"/>
      <c r="AK22" s="683"/>
      <c r="AL22" s="684">
        <v>99.2</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v>1445551</v>
      </c>
      <c r="BH22" s="680"/>
      <c r="BI22" s="680"/>
      <c r="BJ22" s="680"/>
      <c r="BK22" s="680"/>
      <c r="BL22" s="680"/>
      <c r="BM22" s="680"/>
      <c r="BN22" s="681"/>
      <c r="BO22" s="682">
        <v>2.6</v>
      </c>
      <c r="BP22" s="682"/>
      <c r="BQ22" s="682"/>
      <c r="BR22" s="682"/>
      <c r="BS22" s="688" t="s">
        <v>147</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51287</v>
      </c>
      <c r="S23" s="680"/>
      <c r="T23" s="680"/>
      <c r="U23" s="680"/>
      <c r="V23" s="680"/>
      <c r="W23" s="680"/>
      <c r="X23" s="680"/>
      <c r="Y23" s="681"/>
      <c r="Z23" s="682">
        <v>0</v>
      </c>
      <c r="AA23" s="682"/>
      <c r="AB23" s="682"/>
      <c r="AC23" s="682"/>
      <c r="AD23" s="683">
        <v>51287</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4565919</v>
      </c>
      <c r="BH23" s="680"/>
      <c r="BI23" s="680"/>
      <c r="BJ23" s="680"/>
      <c r="BK23" s="680"/>
      <c r="BL23" s="680"/>
      <c r="BM23" s="680"/>
      <c r="BN23" s="681"/>
      <c r="BO23" s="682">
        <v>8.1</v>
      </c>
      <c r="BP23" s="682"/>
      <c r="BQ23" s="682"/>
      <c r="BR23" s="682"/>
      <c r="BS23" s="688" t="s">
        <v>186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1395894</v>
      </c>
      <c r="S24" s="680"/>
      <c r="T24" s="680"/>
      <c r="U24" s="680"/>
      <c r="V24" s="680"/>
      <c r="W24" s="680"/>
      <c r="X24" s="680"/>
      <c r="Y24" s="681"/>
      <c r="Z24" s="682">
        <v>1</v>
      </c>
      <c r="AA24" s="682"/>
      <c r="AB24" s="682"/>
      <c r="AC24" s="682"/>
      <c r="AD24" s="683" t="s">
        <v>186</v>
      </c>
      <c r="AE24" s="683"/>
      <c r="AF24" s="683"/>
      <c r="AG24" s="683"/>
      <c r="AH24" s="683"/>
      <c r="AI24" s="683"/>
      <c r="AJ24" s="683"/>
      <c r="AK24" s="683"/>
      <c r="AL24" s="684" t="s">
        <v>186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186</v>
      </c>
      <c r="BH24" s="680"/>
      <c r="BI24" s="680"/>
      <c r="BJ24" s="680"/>
      <c r="BK24" s="680"/>
      <c r="BL24" s="680"/>
      <c r="BM24" s="680"/>
      <c r="BN24" s="681"/>
      <c r="BO24" s="682" t="s">
        <v>246</v>
      </c>
      <c r="BP24" s="682"/>
      <c r="BQ24" s="682"/>
      <c r="BR24" s="682"/>
      <c r="BS24" s="688" t="s">
        <v>147</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75158070</v>
      </c>
      <c r="CS24" s="669"/>
      <c r="CT24" s="669"/>
      <c r="CU24" s="669"/>
      <c r="CV24" s="669"/>
      <c r="CW24" s="669"/>
      <c r="CX24" s="669"/>
      <c r="CY24" s="670"/>
      <c r="CZ24" s="673">
        <v>56.4</v>
      </c>
      <c r="DA24" s="674"/>
      <c r="DB24" s="674"/>
      <c r="DC24" s="693"/>
      <c r="DD24" s="712">
        <v>43436845</v>
      </c>
      <c r="DE24" s="669"/>
      <c r="DF24" s="669"/>
      <c r="DG24" s="669"/>
      <c r="DH24" s="669"/>
      <c r="DI24" s="669"/>
      <c r="DJ24" s="669"/>
      <c r="DK24" s="670"/>
      <c r="DL24" s="712">
        <v>42631082</v>
      </c>
      <c r="DM24" s="669"/>
      <c r="DN24" s="669"/>
      <c r="DO24" s="669"/>
      <c r="DP24" s="669"/>
      <c r="DQ24" s="669"/>
      <c r="DR24" s="669"/>
      <c r="DS24" s="669"/>
      <c r="DT24" s="669"/>
      <c r="DU24" s="669"/>
      <c r="DV24" s="670"/>
      <c r="DW24" s="673">
        <v>52.9</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1923184</v>
      </c>
      <c r="S25" s="680"/>
      <c r="T25" s="680"/>
      <c r="U25" s="680"/>
      <c r="V25" s="680"/>
      <c r="W25" s="680"/>
      <c r="X25" s="680"/>
      <c r="Y25" s="681"/>
      <c r="Z25" s="682">
        <v>1.4</v>
      </c>
      <c r="AA25" s="682"/>
      <c r="AB25" s="682"/>
      <c r="AC25" s="682"/>
      <c r="AD25" s="683">
        <v>446418</v>
      </c>
      <c r="AE25" s="683"/>
      <c r="AF25" s="683"/>
      <c r="AG25" s="683"/>
      <c r="AH25" s="683"/>
      <c r="AI25" s="683"/>
      <c r="AJ25" s="683"/>
      <c r="AK25" s="683"/>
      <c r="AL25" s="684">
        <v>0.6</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147</v>
      </c>
      <c r="BH25" s="680"/>
      <c r="BI25" s="680"/>
      <c r="BJ25" s="680"/>
      <c r="BK25" s="680"/>
      <c r="BL25" s="680"/>
      <c r="BM25" s="680"/>
      <c r="BN25" s="681"/>
      <c r="BO25" s="682" t="s">
        <v>186</v>
      </c>
      <c r="BP25" s="682"/>
      <c r="BQ25" s="682"/>
      <c r="BR25" s="682"/>
      <c r="BS25" s="688" t="s">
        <v>147</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21339103</v>
      </c>
      <c r="CS25" s="715"/>
      <c r="CT25" s="715"/>
      <c r="CU25" s="715"/>
      <c r="CV25" s="715"/>
      <c r="CW25" s="715"/>
      <c r="CX25" s="715"/>
      <c r="CY25" s="716"/>
      <c r="CZ25" s="684">
        <v>16</v>
      </c>
      <c r="DA25" s="713"/>
      <c r="DB25" s="713"/>
      <c r="DC25" s="717"/>
      <c r="DD25" s="688">
        <v>19399359</v>
      </c>
      <c r="DE25" s="715"/>
      <c r="DF25" s="715"/>
      <c r="DG25" s="715"/>
      <c r="DH25" s="715"/>
      <c r="DI25" s="715"/>
      <c r="DJ25" s="715"/>
      <c r="DK25" s="716"/>
      <c r="DL25" s="688">
        <v>19044660</v>
      </c>
      <c r="DM25" s="715"/>
      <c r="DN25" s="715"/>
      <c r="DO25" s="715"/>
      <c r="DP25" s="715"/>
      <c r="DQ25" s="715"/>
      <c r="DR25" s="715"/>
      <c r="DS25" s="715"/>
      <c r="DT25" s="715"/>
      <c r="DU25" s="715"/>
      <c r="DV25" s="716"/>
      <c r="DW25" s="684">
        <v>23.6</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545643</v>
      </c>
      <c r="S26" s="680"/>
      <c r="T26" s="680"/>
      <c r="U26" s="680"/>
      <c r="V26" s="680"/>
      <c r="W26" s="680"/>
      <c r="X26" s="680"/>
      <c r="Y26" s="681"/>
      <c r="Z26" s="682">
        <v>0.4</v>
      </c>
      <c r="AA26" s="682"/>
      <c r="AB26" s="682"/>
      <c r="AC26" s="682"/>
      <c r="AD26" s="683" t="s">
        <v>246</v>
      </c>
      <c r="AE26" s="683"/>
      <c r="AF26" s="683"/>
      <c r="AG26" s="683"/>
      <c r="AH26" s="683"/>
      <c r="AI26" s="683"/>
      <c r="AJ26" s="683"/>
      <c r="AK26" s="683"/>
      <c r="AL26" s="684" t="s">
        <v>186</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186</v>
      </c>
      <c r="BH26" s="680"/>
      <c r="BI26" s="680"/>
      <c r="BJ26" s="680"/>
      <c r="BK26" s="680"/>
      <c r="BL26" s="680"/>
      <c r="BM26" s="680"/>
      <c r="BN26" s="681"/>
      <c r="BO26" s="682" t="s">
        <v>186</v>
      </c>
      <c r="BP26" s="682"/>
      <c r="BQ26" s="682"/>
      <c r="BR26" s="682"/>
      <c r="BS26" s="688" t="s">
        <v>246</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14310770</v>
      </c>
      <c r="CS26" s="680"/>
      <c r="CT26" s="680"/>
      <c r="CU26" s="680"/>
      <c r="CV26" s="680"/>
      <c r="CW26" s="680"/>
      <c r="CX26" s="680"/>
      <c r="CY26" s="681"/>
      <c r="CZ26" s="684">
        <v>10.7</v>
      </c>
      <c r="DA26" s="713"/>
      <c r="DB26" s="713"/>
      <c r="DC26" s="717"/>
      <c r="DD26" s="688">
        <v>12758689</v>
      </c>
      <c r="DE26" s="680"/>
      <c r="DF26" s="680"/>
      <c r="DG26" s="680"/>
      <c r="DH26" s="680"/>
      <c r="DI26" s="680"/>
      <c r="DJ26" s="680"/>
      <c r="DK26" s="681"/>
      <c r="DL26" s="688" t="s">
        <v>147</v>
      </c>
      <c r="DM26" s="680"/>
      <c r="DN26" s="680"/>
      <c r="DO26" s="680"/>
      <c r="DP26" s="680"/>
      <c r="DQ26" s="680"/>
      <c r="DR26" s="680"/>
      <c r="DS26" s="680"/>
      <c r="DT26" s="680"/>
      <c r="DU26" s="680"/>
      <c r="DV26" s="681"/>
      <c r="DW26" s="684" t="s">
        <v>186</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26309842</v>
      </c>
      <c r="S27" s="680"/>
      <c r="T27" s="680"/>
      <c r="U27" s="680"/>
      <c r="V27" s="680"/>
      <c r="W27" s="680"/>
      <c r="X27" s="680"/>
      <c r="Y27" s="681"/>
      <c r="Z27" s="682">
        <v>19.399999999999999</v>
      </c>
      <c r="AA27" s="682"/>
      <c r="AB27" s="682"/>
      <c r="AC27" s="682"/>
      <c r="AD27" s="683" t="s">
        <v>147</v>
      </c>
      <c r="AE27" s="683"/>
      <c r="AF27" s="683"/>
      <c r="AG27" s="683"/>
      <c r="AH27" s="683"/>
      <c r="AI27" s="683"/>
      <c r="AJ27" s="683"/>
      <c r="AK27" s="683"/>
      <c r="AL27" s="684" t="s">
        <v>246</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56614423</v>
      </c>
      <c r="BH27" s="680"/>
      <c r="BI27" s="680"/>
      <c r="BJ27" s="680"/>
      <c r="BK27" s="680"/>
      <c r="BL27" s="680"/>
      <c r="BM27" s="680"/>
      <c r="BN27" s="681"/>
      <c r="BO27" s="682">
        <v>100</v>
      </c>
      <c r="BP27" s="682"/>
      <c r="BQ27" s="682"/>
      <c r="BR27" s="682"/>
      <c r="BS27" s="688">
        <v>704915</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43304589</v>
      </c>
      <c r="CS27" s="715"/>
      <c r="CT27" s="715"/>
      <c r="CU27" s="715"/>
      <c r="CV27" s="715"/>
      <c r="CW27" s="715"/>
      <c r="CX27" s="715"/>
      <c r="CY27" s="716"/>
      <c r="CZ27" s="684">
        <v>32.5</v>
      </c>
      <c r="DA27" s="713"/>
      <c r="DB27" s="713"/>
      <c r="DC27" s="717"/>
      <c r="DD27" s="688">
        <v>13766608</v>
      </c>
      <c r="DE27" s="715"/>
      <c r="DF27" s="715"/>
      <c r="DG27" s="715"/>
      <c r="DH27" s="715"/>
      <c r="DI27" s="715"/>
      <c r="DJ27" s="715"/>
      <c r="DK27" s="716"/>
      <c r="DL27" s="688">
        <v>13765711</v>
      </c>
      <c r="DM27" s="715"/>
      <c r="DN27" s="715"/>
      <c r="DO27" s="715"/>
      <c r="DP27" s="715"/>
      <c r="DQ27" s="715"/>
      <c r="DR27" s="715"/>
      <c r="DS27" s="715"/>
      <c r="DT27" s="715"/>
      <c r="DU27" s="715"/>
      <c r="DV27" s="716"/>
      <c r="DW27" s="684">
        <v>17.100000000000001</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186</v>
      </c>
      <c r="S28" s="680"/>
      <c r="T28" s="680"/>
      <c r="U28" s="680"/>
      <c r="V28" s="680"/>
      <c r="W28" s="680"/>
      <c r="X28" s="680"/>
      <c r="Y28" s="681"/>
      <c r="Z28" s="682" t="s">
        <v>147</v>
      </c>
      <c r="AA28" s="682"/>
      <c r="AB28" s="682"/>
      <c r="AC28" s="682"/>
      <c r="AD28" s="683" t="s">
        <v>186</v>
      </c>
      <c r="AE28" s="683"/>
      <c r="AF28" s="683"/>
      <c r="AG28" s="683"/>
      <c r="AH28" s="683"/>
      <c r="AI28" s="683"/>
      <c r="AJ28" s="683"/>
      <c r="AK28" s="683"/>
      <c r="AL28" s="684" t="s">
        <v>246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10514378</v>
      </c>
      <c r="CS28" s="680"/>
      <c r="CT28" s="680"/>
      <c r="CU28" s="680"/>
      <c r="CV28" s="680"/>
      <c r="CW28" s="680"/>
      <c r="CX28" s="680"/>
      <c r="CY28" s="681"/>
      <c r="CZ28" s="684">
        <v>7.9</v>
      </c>
      <c r="DA28" s="713"/>
      <c r="DB28" s="713"/>
      <c r="DC28" s="717"/>
      <c r="DD28" s="688">
        <v>10270878</v>
      </c>
      <c r="DE28" s="680"/>
      <c r="DF28" s="680"/>
      <c r="DG28" s="680"/>
      <c r="DH28" s="680"/>
      <c r="DI28" s="680"/>
      <c r="DJ28" s="680"/>
      <c r="DK28" s="681"/>
      <c r="DL28" s="688">
        <v>9820711</v>
      </c>
      <c r="DM28" s="680"/>
      <c r="DN28" s="680"/>
      <c r="DO28" s="680"/>
      <c r="DP28" s="680"/>
      <c r="DQ28" s="680"/>
      <c r="DR28" s="680"/>
      <c r="DS28" s="680"/>
      <c r="DT28" s="680"/>
      <c r="DU28" s="680"/>
      <c r="DV28" s="681"/>
      <c r="DW28" s="684">
        <v>12.2</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11004160</v>
      </c>
      <c r="S29" s="680"/>
      <c r="T29" s="680"/>
      <c r="U29" s="680"/>
      <c r="V29" s="680"/>
      <c r="W29" s="680"/>
      <c r="X29" s="680"/>
      <c r="Y29" s="681"/>
      <c r="Z29" s="682">
        <v>8.1</v>
      </c>
      <c r="AA29" s="682"/>
      <c r="AB29" s="682"/>
      <c r="AC29" s="682"/>
      <c r="AD29" s="683" t="s">
        <v>186</v>
      </c>
      <c r="AE29" s="683"/>
      <c r="AF29" s="683"/>
      <c r="AG29" s="683"/>
      <c r="AH29" s="683"/>
      <c r="AI29" s="683"/>
      <c r="AJ29" s="683"/>
      <c r="AK29" s="683"/>
      <c r="AL29" s="684" t="s">
        <v>186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10513473</v>
      </c>
      <c r="CS29" s="715"/>
      <c r="CT29" s="715"/>
      <c r="CU29" s="715"/>
      <c r="CV29" s="715"/>
      <c r="CW29" s="715"/>
      <c r="CX29" s="715"/>
      <c r="CY29" s="716"/>
      <c r="CZ29" s="684">
        <v>7.9</v>
      </c>
      <c r="DA29" s="713"/>
      <c r="DB29" s="713"/>
      <c r="DC29" s="717"/>
      <c r="DD29" s="688">
        <v>10269973</v>
      </c>
      <c r="DE29" s="715"/>
      <c r="DF29" s="715"/>
      <c r="DG29" s="715"/>
      <c r="DH29" s="715"/>
      <c r="DI29" s="715"/>
      <c r="DJ29" s="715"/>
      <c r="DK29" s="716"/>
      <c r="DL29" s="688">
        <v>9819806</v>
      </c>
      <c r="DM29" s="715"/>
      <c r="DN29" s="715"/>
      <c r="DO29" s="715"/>
      <c r="DP29" s="715"/>
      <c r="DQ29" s="715"/>
      <c r="DR29" s="715"/>
      <c r="DS29" s="715"/>
      <c r="DT29" s="715"/>
      <c r="DU29" s="715"/>
      <c r="DV29" s="716"/>
      <c r="DW29" s="684">
        <v>12.2</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710232</v>
      </c>
      <c r="S30" s="680"/>
      <c r="T30" s="680"/>
      <c r="U30" s="680"/>
      <c r="V30" s="680"/>
      <c r="W30" s="680"/>
      <c r="X30" s="680"/>
      <c r="Y30" s="681"/>
      <c r="Z30" s="682">
        <v>0.5</v>
      </c>
      <c r="AA30" s="682"/>
      <c r="AB30" s="682"/>
      <c r="AC30" s="682"/>
      <c r="AD30" s="683">
        <v>47023</v>
      </c>
      <c r="AE30" s="683"/>
      <c r="AF30" s="683"/>
      <c r="AG30" s="683"/>
      <c r="AH30" s="683"/>
      <c r="AI30" s="683"/>
      <c r="AJ30" s="683"/>
      <c r="AK30" s="683"/>
      <c r="AL30" s="684">
        <v>0.1</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99.7</v>
      </c>
      <c r="BH30" s="740"/>
      <c r="BI30" s="740"/>
      <c r="BJ30" s="740"/>
      <c r="BK30" s="740"/>
      <c r="BL30" s="740"/>
      <c r="BM30" s="674">
        <v>98.9</v>
      </c>
      <c r="BN30" s="740"/>
      <c r="BO30" s="740"/>
      <c r="BP30" s="740"/>
      <c r="BQ30" s="741"/>
      <c r="BR30" s="739">
        <v>99.6</v>
      </c>
      <c r="BS30" s="740"/>
      <c r="BT30" s="740"/>
      <c r="BU30" s="740"/>
      <c r="BV30" s="740"/>
      <c r="BW30" s="740"/>
      <c r="BX30" s="674">
        <v>98.6</v>
      </c>
      <c r="BY30" s="740"/>
      <c r="BZ30" s="740"/>
      <c r="CA30" s="740"/>
      <c r="CB30" s="741"/>
      <c r="CD30" s="744"/>
      <c r="CE30" s="745"/>
      <c r="CF30" s="694" t="s">
        <v>313</v>
      </c>
      <c r="CG30" s="695"/>
      <c r="CH30" s="695"/>
      <c r="CI30" s="695"/>
      <c r="CJ30" s="695"/>
      <c r="CK30" s="695"/>
      <c r="CL30" s="695"/>
      <c r="CM30" s="695"/>
      <c r="CN30" s="695"/>
      <c r="CO30" s="695"/>
      <c r="CP30" s="695"/>
      <c r="CQ30" s="696"/>
      <c r="CR30" s="679">
        <v>9847484</v>
      </c>
      <c r="CS30" s="680"/>
      <c r="CT30" s="680"/>
      <c r="CU30" s="680"/>
      <c r="CV30" s="680"/>
      <c r="CW30" s="680"/>
      <c r="CX30" s="680"/>
      <c r="CY30" s="681"/>
      <c r="CZ30" s="684">
        <v>7.4</v>
      </c>
      <c r="DA30" s="713"/>
      <c r="DB30" s="713"/>
      <c r="DC30" s="717"/>
      <c r="DD30" s="688">
        <v>9605484</v>
      </c>
      <c r="DE30" s="680"/>
      <c r="DF30" s="680"/>
      <c r="DG30" s="680"/>
      <c r="DH30" s="680"/>
      <c r="DI30" s="680"/>
      <c r="DJ30" s="680"/>
      <c r="DK30" s="681"/>
      <c r="DL30" s="688">
        <v>9155317</v>
      </c>
      <c r="DM30" s="680"/>
      <c r="DN30" s="680"/>
      <c r="DO30" s="680"/>
      <c r="DP30" s="680"/>
      <c r="DQ30" s="680"/>
      <c r="DR30" s="680"/>
      <c r="DS30" s="680"/>
      <c r="DT30" s="680"/>
      <c r="DU30" s="680"/>
      <c r="DV30" s="681"/>
      <c r="DW30" s="684">
        <v>11.4</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130450</v>
      </c>
      <c r="S31" s="680"/>
      <c r="T31" s="680"/>
      <c r="U31" s="680"/>
      <c r="V31" s="680"/>
      <c r="W31" s="680"/>
      <c r="X31" s="680"/>
      <c r="Y31" s="681"/>
      <c r="Z31" s="682">
        <v>0.1</v>
      </c>
      <c r="AA31" s="682"/>
      <c r="AB31" s="682"/>
      <c r="AC31" s="682"/>
      <c r="AD31" s="683" t="s">
        <v>186</v>
      </c>
      <c r="AE31" s="683"/>
      <c r="AF31" s="683"/>
      <c r="AG31" s="683"/>
      <c r="AH31" s="683"/>
      <c r="AI31" s="683"/>
      <c r="AJ31" s="683"/>
      <c r="AK31" s="683"/>
      <c r="AL31" s="684" t="s">
        <v>186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99.6</v>
      </c>
      <c r="BH31" s="715"/>
      <c r="BI31" s="715"/>
      <c r="BJ31" s="715"/>
      <c r="BK31" s="715"/>
      <c r="BL31" s="715"/>
      <c r="BM31" s="685">
        <v>98.8</v>
      </c>
      <c r="BN31" s="737"/>
      <c r="BO31" s="737"/>
      <c r="BP31" s="737"/>
      <c r="BQ31" s="738"/>
      <c r="BR31" s="736">
        <v>99.5</v>
      </c>
      <c r="BS31" s="715"/>
      <c r="BT31" s="715"/>
      <c r="BU31" s="715"/>
      <c r="BV31" s="715"/>
      <c r="BW31" s="715"/>
      <c r="BX31" s="685">
        <v>98.5</v>
      </c>
      <c r="BY31" s="737"/>
      <c r="BZ31" s="737"/>
      <c r="CA31" s="737"/>
      <c r="CB31" s="738"/>
      <c r="CD31" s="744"/>
      <c r="CE31" s="745"/>
      <c r="CF31" s="694" t="s">
        <v>317</v>
      </c>
      <c r="CG31" s="695"/>
      <c r="CH31" s="695"/>
      <c r="CI31" s="695"/>
      <c r="CJ31" s="695"/>
      <c r="CK31" s="695"/>
      <c r="CL31" s="695"/>
      <c r="CM31" s="695"/>
      <c r="CN31" s="695"/>
      <c r="CO31" s="695"/>
      <c r="CP31" s="695"/>
      <c r="CQ31" s="696"/>
      <c r="CR31" s="679">
        <v>665989</v>
      </c>
      <c r="CS31" s="715"/>
      <c r="CT31" s="715"/>
      <c r="CU31" s="715"/>
      <c r="CV31" s="715"/>
      <c r="CW31" s="715"/>
      <c r="CX31" s="715"/>
      <c r="CY31" s="716"/>
      <c r="CZ31" s="684">
        <v>0.5</v>
      </c>
      <c r="DA31" s="713"/>
      <c r="DB31" s="713"/>
      <c r="DC31" s="717"/>
      <c r="DD31" s="688">
        <v>664489</v>
      </c>
      <c r="DE31" s="715"/>
      <c r="DF31" s="715"/>
      <c r="DG31" s="715"/>
      <c r="DH31" s="715"/>
      <c r="DI31" s="715"/>
      <c r="DJ31" s="715"/>
      <c r="DK31" s="716"/>
      <c r="DL31" s="688">
        <v>664489</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548012</v>
      </c>
      <c r="S32" s="680"/>
      <c r="T32" s="680"/>
      <c r="U32" s="680"/>
      <c r="V32" s="680"/>
      <c r="W32" s="680"/>
      <c r="X32" s="680"/>
      <c r="Y32" s="681"/>
      <c r="Z32" s="682">
        <v>0.4</v>
      </c>
      <c r="AA32" s="682"/>
      <c r="AB32" s="682"/>
      <c r="AC32" s="682"/>
      <c r="AD32" s="683" t="s">
        <v>186</v>
      </c>
      <c r="AE32" s="683"/>
      <c r="AF32" s="683"/>
      <c r="AG32" s="683"/>
      <c r="AH32" s="683"/>
      <c r="AI32" s="683"/>
      <c r="AJ32" s="683"/>
      <c r="AK32" s="683"/>
      <c r="AL32" s="684" t="s">
        <v>246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99.8</v>
      </c>
      <c r="BH32" s="749"/>
      <c r="BI32" s="749"/>
      <c r="BJ32" s="749"/>
      <c r="BK32" s="749"/>
      <c r="BL32" s="749"/>
      <c r="BM32" s="750">
        <v>98.9</v>
      </c>
      <c r="BN32" s="749"/>
      <c r="BO32" s="749"/>
      <c r="BP32" s="749"/>
      <c r="BQ32" s="751"/>
      <c r="BR32" s="748">
        <v>99.7</v>
      </c>
      <c r="BS32" s="749"/>
      <c r="BT32" s="749"/>
      <c r="BU32" s="749"/>
      <c r="BV32" s="749"/>
      <c r="BW32" s="749"/>
      <c r="BX32" s="750">
        <v>98.7</v>
      </c>
      <c r="BY32" s="749"/>
      <c r="BZ32" s="749"/>
      <c r="CA32" s="749"/>
      <c r="CB32" s="751"/>
      <c r="CD32" s="746"/>
      <c r="CE32" s="747"/>
      <c r="CF32" s="694" t="s">
        <v>320</v>
      </c>
      <c r="CG32" s="695"/>
      <c r="CH32" s="695"/>
      <c r="CI32" s="695"/>
      <c r="CJ32" s="695"/>
      <c r="CK32" s="695"/>
      <c r="CL32" s="695"/>
      <c r="CM32" s="695"/>
      <c r="CN32" s="695"/>
      <c r="CO32" s="695"/>
      <c r="CP32" s="695"/>
      <c r="CQ32" s="696"/>
      <c r="CR32" s="679">
        <v>905</v>
      </c>
      <c r="CS32" s="680"/>
      <c r="CT32" s="680"/>
      <c r="CU32" s="680"/>
      <c r="CV32" s="680"/>
      <c r="CW32" s="680"/>
      <c r="CX32" s="680"/>
      <c r="CY32" s="681"/>
      <c r="CZ32" s="684">
        <v>0</v>
      </c>
      <c r="DA32" s="713"/>
      <c r="DB32" s="713"/>
      <c r="DC32" s="717"/>
      <c r="DD32" s="688">
        <v>905</v>
      </c>
      <c r="DE32" s="680"/>
      <c r="DF32" s="680"/>
      <c r="DG32" s="680"/>
      <c r="DH32" s="680"/>
      <c r="DI32" s="680"/>
      <c r="DJ32" s="680"/>
      <c r="DK32" s="681"/>
      <c r="DL32" s="688">
        <v>905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1762065</v>
      </c>
      <c r="S33" s="680"/>
      <c r="T33" s="680"/>
      <c r="U33" s="680"/>
      <c r="V33" s="680"/>
      <c r="W33" s="680"/>
      <c r="X33" s="680"/>
      <c r="Y33" s="681"/>
      <c r="Z33" s="682">
        <v>1.3</v>
      </c>
      <c r="AA33" s="682"/>
      <c r="AB33" s="682"/>
      <c r="AC33" s="682"/>
      <c r="AD33" s="683" t="s">
        <v>186</v>
      </c>
      <c r="AE33" s="683"/>
      <c r="AF33" s="683"/>
      <c r="AG33" s="683"/>
      <c r="AH33" s="683"/>
      <c r="AI33" s="683"/>
      <c r="AJ33" s="683"/>
      <c r="AK33" s="683"/>
      <c r="AL33" s="684" t="s">
        <v>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45687676</v>
      </c>
      <c r="CS33" s="715"/>
      <c r="CT33" s="715"/>
      <c r="CU33" s="715"/>
      <c r="CV33" s="715"/>
      <c r="CW33" s="715"/>
      <c r="CX33" s="715"/>
      <c r="CY33" s="716"/>
      <c r="CZ33" s="684">
        <v>34.299999999999997</v>
      </c>
      <c r="DA33" s="713"/>
      <c r="DB33" s="713"/>
      <c r="DC33" s="717"/>
      <c r="DD33" s="688">
        <v>39766801</v>
      </c>
      <c r="DE33" s="715"/>
      <c r="DF33" s="715"/>
      <c r="DG33" s="715"/>
      <c r="DH33" s="715"/>
      <c r="DI33" s="715"/>
      <c r="DJ33" s="715"/>
      <c r="DK33" s="716"/>
      <c r="DL33" s="688">
        <v>33545973</v>
      </c>
      <c r="DM33" s="715"/>
      <c r="DN33" s="715"/>
      <c r="DO33" s="715"/>
      <c r="DP33" s="715"/>
      <c r="DQ33" s="715"/>
      <c r="DR33" s="715"/>
      <c r="DS33" s="715"/>
      <c r="DT33" s="715"/>
      <c r="DU33" s="715"/>
      <c r="DV33" s="716"/>
      <c r="DW33" s="684">
        <v>41.6</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1247326</v>
      </c>
      <c r="S34" s="680"/>
      <c r="T34" s="680"/>
      <c r="U34" s="680"/>
      <c r="V34" s="680"/>
      <c r="W34" s="680"/>
      <c r="X34" s="680"/>
      <c r="Y34" s="681"/>
      <c r="Z34" s="682">
        <v>0.9</v>
      </c>
      <c r="AA34" s="682"/>
      <c r="AB34" s="682"/>
      <c r="AC34" s="682"/>
      <c r="AD34" s="683">
        <v>44841</v>
      </c>
      <c r="AE34" s="683"/>
      <c r="AF34" s="683"/>
      <c r="AG34" s="683"/>
      <c r="AH34" s="683"/>
      <c r="AI34" s="683"/>
      <c r="AJ34" s="683"/>
      <c r="AK34" s="683"/>
      <c r="AL34" s="684">
        <v>0.1</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14876862</v>
      </c>
      <c r="CS34" s="680"/>
      <c r="CT34" s="680"/>
      <c r="CU34" s="680"/>
      <c r="CV34" s="680"/>
      <c r="CW34" s="680"/>
      <c r="CX34" s="680"/>
      <c r="CY34" s="681"/>
      <c r="CZ34" s="684">
        <v>11.2</v>
      </c>
      <c r="DA34" s="713"/>
      <c r="DB34" s="713"/>
      <c r="DC34" s="717"/>
      <c r="DD34" s="688">
        <v>12399330</v>
      </c>
      <c r="DE34" s="680"/>
      <c r="DF34" s="680"/>
      <c r="DG34" s="680"/>
      <c r="DH34" s="680"/>
      <c r="DI34" s="680"/>
      <c r="DJ34" s="680"/>
      <c r="DK34" s="681"/>
      <c r="DL34" s="688">
        <v>11134368</v>
      </c>
      <c r="DM34" s="680"/>
      <c r="DN34" s="680"/>
      <c r="DO34" s="680"/>
      <c r="DP34" s="680"/>
      <c r="DQ34" s="680"/>
      <c r="DR34" s="680"/>
      <c r="DS34" s="680"/>
      <c r="DT34" s="680"/>
      <c r="DU34" s="680"/>
      <c r="DV34" s="681"/>
      <c r="DW34" s="684">
        <v>13.8</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12309873</v>
      </c>
      <c r="S35" s="680"/>
      <c r="T35" s="680"/>
      <c r="U35" s="680"/>
      <c r="V35" s="680"/>
      <c r="W35" s="680"/>
      <c r="X35" s="680"/>
      <c r="Y35" s="681"/>
      <c r="Z35" s="682">
        <v>9.1</v>
      </c>
      <c r="AA35" s="682"/>
      <c r="AB35" s="682"/>
      <c r="AC35" s="682"/>
      <c r="AD35" s="683" t="s">
        <v>186</v>
      </c>
      <c r="AE35" s="683"/>
      <c r="AF35" s="683"/>
      <c r="AG35" s="683"/>
      <c r="AH35" s="683"/>
      <c r="AI35" s="683"/>
      <c r="AJ35" s="683"/>
      <c r="AK35" s="683"/>
      <c r="AL35" s="684" t="s">
        <v>186</v>
      </c>
      <c r="AM35" s="685"/>
      <c r="AN35" s="685"/>
      <c r="AO35" s="686"/>
      <c r="AP35" s="234"/>
      <c r="AQ35" s="752" t="s">
        <v>328</v>
      </c>
      <c r="AR35" s="753"/>
      <c r="AS35" s="753"/>
      <c r="AT35" s="753"/>
      <c r="AU35" s="753"/>
      <c r="AV35" s="753"/>
      <c r="AW35" s="753"/>
      <c r="AX35" s="753"/>
      <c r="AY35" s="754"/>
      <c r="AZ35" s="668">
        <v>18962086</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727974</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1078927</v>
      </c>
      <c r="CS35" s="715"/>
      <c r="CT35" s="715"/>
      <c r="CU35" s="715"/>
      <c r="CV35" s="715"/>
      <c r="CW35" s="715"/>
      <c r="CX35" s="715"/>
      <c r="CY35" s="716"/>
      <c r="CZ35" s="684">
        <v>0.8</v>
      </c>
      <c r="DA35" s="713"/>
      <c r="DB35" s="713"/>
      <c r="DC35" s="717"/>
      <c r="DD35" s="688">
        <v>1029216</v>
      </c>
      <c r="DE35" s="715"/>
      <c r="DF35" s="715"/>
      <c r="DG35" s="715"/>
      <c r="DH35" s="715"/>
      <c r="DI35" s="715"/>
      <c r="DJ35" s="715"/>
      <c r="DK35" s="716"/>
      <c r="DL35" s="688">
        <v>1029216</v>
      </c>
      <c r="DM35" s="715"/>
      <c r="DN35" s="715"/>
      <c r="DO35" s="715"/>
      <c r="DP35" s="715"/>
      <c r="DQ35" s="715"/>
      <c r="DR35" s="715"/>
      <c r="DS35" s="715"/>
      <c r="DT35" s="715"/>
      <c r="DU35" s="715"/>
      <c r="DV35" s="716"/>
      <c r="DW35" s="684">
        <v>1.3</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246</v>
      </c>
      <c r="S36" s="680"/>
      <c r="T36" s="680"/>
      <c r="U36" s="680"/>
      <c r="V36" s="680"/>
      <c r="W36" s="680"/>
      <c r="X36" s="680"/>
      <c r="Y36" s="681"/>
      <c r="Z36" s="682" t="s">
        <v>147</v>
      </c>
      <c r="AA36" s="682"/>
      <c r="AB36" s="682"/>
      <c r="AC36" s="682"/>
      <c r="AD36" s="683" t="s">
        <v>186</v>
      </c>
      <c r="AE36" s="683"/>
      <c r="AF36" s="683"/>
      <c r="AG36" s="683"/>
      <c r="AH36" s="683"/>
      <c r="AI36" s="683"/>
      <c r="AJ36" s="683"/>
      <c r="AK36" s="683"/>
      <c r="AL36" s="684" t="s">
        <v>186</v>
      </c>
      <c r="AM36" s="685"/>
      <c r="AN36" s="685"/>
      <c r="AO36" s="686"/>
      <c r="AQ36" s="756" t="s">
        <v>332</v>
      </c>
      <c r="AR36" s="757"/>
      <c r="AS36" s="757"/>
      <c r="AT36" s="757"/>
      <c r="AU36" s="757"/>
      <c r="AV36" s="757"/>
      <c r="AW36" s="757"/>
      <c r="AX36" s="757"/>
      <c r="AY36" s="758"/>
      <c r="AZ36" s="679">
        <v>4377007</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89157</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15567171</v>
      </c>
      <c r="CS36" s="680"/>
      <c r="CT36" s="680"/>
      <c r="CU36" s="680"/>
      <c r="CV36" s="680"/>
      <c r="CW36" s="680"/>
      <c r="CX36" s="680"/>
      <c r="CY36" s="681"/>
      <c r="CZ36" s="684">
        <v>11.7</v>
      </c>
      <c r="DA36" s="713"/>
      <c r="DB36" s="713"/>
      <c r="DC36" s="717"/>
      <c r="DD36" s="688">
        <v>14840101</v>
      </c>
      <c r="DE36" s="680"/>
      <c r="DF36" s="680"/>
      <c r="DG36" s="680"/>
      <c r="DH36" s="680"/>
      <c r="DI36" s="680"/>
      <c r="DJ36" s="680"/>
      <c r="DK36" s="681"/>
      <c r="DL36" s="688">
        <v>11832744</v>
      </c>
      <c r="DM36" s="680"/>
      <c r="DN36" s="680"/>
      <c r="DO36" s="680"/>
      <c r="DP36" s="680"/>
      <c r="DQ36" s="680"/>
      <c r="DR36" s="680"/>
      <c r="DS36" s="680"/>
      <c r="DT36" s="680"/>
      <c r="DU36" s="680"/>
      <c r="DV36" s="681"/>
      <c r="DW36" s="684">
        <v>14.7</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7256973</v>
      </c>
      <c r="S37" s="680"/>
      <c r="T37" s="680"/>
      <c r="U37" s="680"/>
      <c r="V37" s="680"/>
      <c r="W37" s="680"/>
      <c r="X37" s="680"/>
      <c r="Y37" s="681"/>
      <c r="Z37" s="682">
        <v>5.4</v>
      </c>
      <c r="AA37" s="682"/>
      <c r="AB37" s="682"/>
      <c r="AC37" s="682"/>
      <c r="AD37" s="683" t="s">
        <v>186</v>
      </c>
      <c r="AE37" s="683"/>
      <c r="AF37" s="683"/>
      <c r="AG37" s="683"/>
      <c r="AH37" s="683"/>
      <c r="AI37" s="683"/>
      <c r="AJ37" s="683"/>
      <c r="AK37" s="683"/>
      <c r="AL37" s="684" t="s">
        <v>186</v>
      </c>
      <c r="AM37" s="685"/>
      <c r="AN37" s="685"/>
      <c r="AO37" s="686"/>
      <c r="AQ37" s="756" t="s">
        <v>336</v>
      </c>
      <c r="AR37" s="757"/>
      <c r="AS37" s="757"/>
      <c r="AT37" s="757"/>
      <c r="AU37" s="757"/>
      <c r="AV37" s="757"/>
      <c r="AW37" s="757"/>
      <c r="AX37" s="757"/>
      <c r="AY37" s="758"/>
      <c r="AZ37" s="679">
        <v>1604463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53496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4633681</v>
      </c>
      <c r="CS37" s="715"/>
      <c r="CT37" s="715"/>
      <c r="CU37" s="715"/>
      <c r="CV37" s="715"/>
      <c r="CW37" s="715"/>
      <c r="CX37" s="715"/>
      <c r="CY37" s="716"/>
      <c r="CZ37" s="684">
        <v>3.5</v>
      </c>
      <c r="DA37" s="713"/>
      <c r="DB37" s="713"/>
      <c r="DC37" s="717"/>
      <c r="DD37" s="688">
        <v>4612701</v>
      </c>
      <c r="DE37" s="715"/>
      <c r="DF37" s="715"/>
      <c r="DG37" s="715"/>
      <c r="DH37" s="715"/>
      <c r="DI37" s="715"/>
      <c r="DJ37" s="715"/>
      <c r="DK37" s="716"/>
      <c r="DL37" s="688">
        <v>4440184</v>
      </c>
      <c r="DM37" s="715"/>
      <c r="DN37" s="715"/>
      <c r="DO37" s="715"/>
      <c r="DP37" s="715"/>
      <c r="DQ37" s="715"/>
      <c r="DR37" s="715"/>
      <c r="DS37" s="715"/>
      <c r="DT37" s="715"/>
      <c r="DU37" s="715"/>
      <c r="DV37" s="716"/>
      <c r="DW37" s="684">
        <v>5.5</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135599050</v>
      </c>
      <c r="S38" s="760"/>
      <c r="T38" s="760"/>
      <c r="U38" s="760"/>
      <c r="V38" s="760"/>
      <c r="W38" s="760"/>
      <c r="X38" s="760"/>
      <c r="Y38" s="761"/>
      <c r="Z38" s="762">
        <v>100</v>
      </c>
      <c r="AA38" s="762"/>
      <c r="AB38" s="762"/>
      <c r="AC38" s="762"/>
      <c r="AD38" s="763">
        <v>73298596</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163992</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84057</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12816624</v>
      </c>
      <c r="CS38" s="680"/>
      <c r="CT38" s="680"/>
      <c r="CU38" s="680"/>
      <c r="CV38" s="680"/>
      <c r="CW38" s="680"/>
      <c r="CX38" s="680"/>
      <c r="CY38" s="681"/>
      <c r="CZ38" s="684">
        <v>9.6</v>
      </c>
      <c r="DA38" s="713"/>
      <c r="DB38" s="713"/>
      <c r="DC38" s="717"/>
      <c r="DD38" s="688">
        <v>10325667</v>
      </c>
      <c r="DE38" s="680"/>
      <c r="DF38" s="680"/>
      <c r="DG38" s="680"/>
      <c r="DH38" s="680"/>
      <c r="DI38" s="680"/>
      <c r="DJ38" s="680"/>
      <c r="DK38" s="681"/>
      <c r="DL38" s="688">
        <v>9546158</v>
      </c>
      <c r="DM38" s="680"/>
      <c r="DN38" s="680"/>
      <c r="DO38" s="680"/>
      <c r="DP38" s="680"/>
      <c r="DQ38" s="680"/>
      <c r="DR38" s="680"/>
      <c r="DS38" s="680"/>
      <c r="DT38" s="680"/>
      <c r="DU38" s="680"/>
      <c r="DV38" s="681"/>
      <c r="DW38" s="684">
        <v>11.9</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186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93</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1322642</v>
      </c>
      <c r="CS39" s="715"/>
      <c r="CT39" s="715"/>
      <c r="CU39" s="715"/>
      <c r="CV39" s="715"/>
      <c r="CW39" s="715"/>
      <c r="CX39" s="715"/>
      <c r="CY39" s="716"/>
      <c r="CZ39" s="684">
        <v>1</v>
      </c>
      <c r="DA39" s="713"/>
      <c r="DB39" s="713"/>
      <c r="DC39" s="717"/>
      <c r="DD39" s="688">
        <v>1169000</v>
      </c>
      <c r="DE39" s="715"/>
      <c r="DF39" s="715"/>
      <c r="DG39" s="715"/>
      <c r="DH39" s="715"/>
      <c r="DI39" s="715"/>
      <c r="DJ39" s="715"/>
      <c r="DK39" s="716"/>
      <c r="DL39" s="688" t="s">
        <v>186</v>
      </c>
      <c r="DM39" s="715"/>
      <c r="DN39" s="715"/>
      <c r="DO39" s="715"/>
      <c r="DP39" s="715"/>
      <c r="DQ39" s="715"/>
      <c r="DR39" s="715"/>
      <c r="DS39" s="715"/>
      <c r="DT39" s="715"/>
      <c r="DU39" s="715"/>
      <c r="DV39" s="716"/>
      <c r="DW39" s="684" t="s">
        <v>246</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3662854</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186</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25450</v>
      </c>
      <c r="CS40" s="680"/>
      <c r="CT40" s="680"/>
      <c r="CU40" s="680"/>
      <c r="CV40" s="680"/>
      <c r="CW40" s="680"/>
      <c r="CX40" s="680"/>
      <c r="CY40" s="681"/>
      <c r="CZ40" s="684">
        <v>0</v>
      </c>
      <c r="DA40" s="713"/>
      <c r="DB40" s="713"/>
      <c r="DC40" s="717"/>
      <c r="DD40" s="688">
        <v>3487</v>
      </c>
      <c r="DE40" s="680"/>
      <c r="DF40" s="680"/>
      <c r="DG40" s="680"/>
      <c r="DH40" s="680"/>
      <c r="DI40" s="680"/>
      <c r="DJ40" s="680"/>
      <c r="DK40" s="681"/>
      <c r="DL40" s="688">
        <v>3487</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9153770</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347</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186</v>
      </c>
      <c r="CS41" s="715"/>
      <c r="CT41" s="715"/>
      <c r="CU41" s="715"/>
      <c r="CV41" s="715"/>
      <c r="CW41" s="715"/>
      <c r="CX41" s="715"/>
      <c r="CY41" s="716"/>
      <c r="CZ41" s="684" t="s">
        <v>186</v>
      </c>
      <c r="DA41" s="713"/>
      <c r="DB41" s="713"/>
      <c r="DC41" s="717"/>
      <c r="DD41" s="688" t="s">
        <v>186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12446685</v>
      </c>
      <c r="CS42" s="680"/>
      <c r="CT42" s="680"/>
      <c r="CU42" s="680"/>
      <c r="CV42" s="680"/>
      <c r="CW42" s="680"/>
      <c r="CX42" s="680"/>
      <c r="CY42" s="681"/>
      <c r="CZ42" s="684">
        <v>9.3000000000000007</v>
      </c>
      <c r="DA42" s="685"/>
      <c r="DB42" s="685"/>
      <c r="DC42" s="780"/>
      <c r="DD42" s="688">
        <v>3583840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326701</v>
      </c>
      <c r="CS43" s="715"/>
      <c r="CT43" s="715"/>
      <c r="CU43" s="715"/>
      <c r="CV43" s="715"/>
      <c r="CW43" s="715"/>
      <c r="CX43" s="715"/>
      <c r="CY43" s="716"/>
      <c r="CZ43" s="684">
        <v>0.2</v>
      </c>
      <c r="DA43" s="713"/>
      <c r="DB43" s="713"/>
      <c r="DC43" s="717"/>
      <c r="DD43" s="688">
        <v>280865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11354058</v>
      </c>
      <c r="CS44" s="680"/>
      <c r="CT44" s="680"/>
      <c r="CU44" s="680"/>
      <c r="CV44" s="680"/>
      <c r="CW44" s="680"/>
      <c r="CX44" s="680"/>
      <c r="CY44" s="681"/>
      <c r="CZ44" s="684">
        <v>8.5</v>
      </c>
      <c r="DA44" s="685"/>
      <c r="DB44" s="685"/>
      <c r="DC44" s="780"/>
      <c r="DD44" s="688">
        <v>3217583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5856317</v>
      </c>
      <c r="CS45" s="715"/>
      <c r="CT45" s="715"/>
      <c r="CU45" s="715"/>
      <c r="CV45" s="715"/>
      <c r="CW45" s="715"/>
      <c r="CX45" s="715"/>
      <c r="CY45" s="716"/>
      <c r="CZ45" s="684">
        <v>4.4000000000000004</v>
      </c>
      <c r="DA45" s="713"/>
      <c r="DB45" s="713"/>
      <c r="DC45" s="717"/>
      <c r="DD45" s="688">
        <v>582479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5497535</v>
      </c>
      <c r="CS46" s="680"/>
      <c r="CT46" s="680"/>
      <c r="CU46" s="680"/>
      <c r="CV46" s="680"/>
      <c r="CW46" s="680"/>
      <c r="CX46" s="680"/>
      <c r="CY46" s="681"/>
      <c r="CZ46" s="684">
        <v>4.0999999999999996</v>
      </c>
      <c r="DA46" s="685"/>
      <c r="DB46" s="685"/>
      <c r="DC46" s="780"/>
      <c r="DD46" s="688">
        <v>2634898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1092627</v>
      </c>
      <c r="CS47" s="715"/>
      <c r="CT47" s="715"/>
      <c r="CU47" s="715"/>
      <c r="CV47" s="715"/>
      <c r="CW47" s="715"/>
      <c r="CX47" s="715"/>
      <c r="CY47" s="716"/>
      <c r="CZ47" s="684">
        <v>0.8</v>
      </c>
      <c r="DA47" s="713"/>
      <c r="DB47" s="713"/>
      <c r="DC47" s="717"/>
      <c r="DD47" s="688">
        <v>366257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186</v>
      </c>
      <c r="CS48" s="680"/>
      <c r="CT48" s="680"/>
      <c r="CU48" s="680"/>
      <c r="CV48" s="680"/>
      <c r="CW48" s="680"/>
      <c r="CX48" s="680"/>
      <c r="CY48" s="681"/>
      <c r="CZ48" s="684" t="s">
        <v>186</v>
      </c>
      <c r="DA48" s="685"/>
      <c r="DB48" s="685"/>
      <c r="DC48" s="780"/>
      <c r="DD48" s="688" t="s">
        <v>186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133292431</v>
      </c>
      <c r="CS49" s="749"/>
      <c r="CT49" s="749"/>
      <c r="CU49" s="749"/>
      <c r="CV49" s="749"/>
      <c r="CW49" s="749"/>
      <c r="CX49" s="749"/>
      <c r="CY49" s="781"/>
      <c r="CZ49" s="764">
        <v>100</v>
      </c>
      <c r="DA49" s="782"/>
      <c r="DB49" s="782"/>
      <c r="DC49" s="783"/>
      <c r="DD49" s="784">
        <v>86787486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bKWOz5a13X+re0R7jvBDBDvU9HWdSrxj3Mui/MgTrr8ms4Xp6jiRFJj0uqOrUKlBiG13CqfjU56FOhn4xKjg2Q==" saltValue="M+IyDnoerDwXGg0ub0iw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135710</v>
      </c>
      <c r="R7" s="815"/>
      <c r="S7" s="815"/>
      <c r="T7" s="815"/>
      <c r="U7" s="815"/>
      <c r="V7" s="815">
        <v>133418</v>
      </c>
      <c r="W7" s="815"/>
      <c r="X7" s="815"/>
      <c r="Y7" s="815"/>
      <c r="Z7" s="815"/>
      <c r="AA7" s="815">
        <v>2292</v>
      </c>
      <c r="AB7" s="815"/>
      <c r="AC7" s="815"/>
      <c r="AD7" s="815"/>
      <c r="AE7" s="816"/>
      <c r="AF7" s="817">
        <v>1566</v>
      </c>
      <c r="AG7" s="818"/>
      <c r="AH7" s="818"/>
      <c r="AI7" s="818"/>
      <c r="AJ7" s="819"/>
      <c r="AK7" s="854">
        <v>564</v>
      </c>
      <c r="AL7" s="855"/>
      <c r="AM7" s="855"/>
      <c r="AN7" s="855"/>
      <c r="AO7" s="855"/>
      <c r="AP7" s="855">
        <v>104138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48" t="s">
        <v>578</v>
      </c>
      <c r="BT7" s="849"/>
      <c r="BU7" s="849"/>
      <c r="BV7" s="849"/>
      <c r="BW7" s="849"/>
      <c r="BX7" s="849"/>
      <c r="BY7" s="849"/>
      <c r="BZ7" s="849"/>
      <c r="CA7" s="849"/>
      <c r="CB7" s="849"/>
      <c r="CC7" s="849"/>
      <c r="CD7" s="849"/>
      <c r="CE7" s="849"/>
      <c r="CF7" s="849"/>
      <c r="CG7" s="850"/>
      <c r="CH7" s="851">
        <v>1</v>
      </c>
      <c r="CI7" s="852"/>
      <c r="CJ7" s="852"/>
      <c r="CK7" s="852"/>
      <c r="CL7" s="853"/>
      <c r="CM7" s="851">
        <v>171</v>
      </c>
      <c r="CN7" s="852"/>
      <c r="CO7" s="852"/>
      <c r="CP7" s="852"/>
      <c r="CQ7" s="853"/>
      <c r="CR7" s="851">
        <v>39</v>
      </c>
      <c r="CS7" s="852"/>
      <c r="CT7" s="852"/>
      <c r="CU7" s="852"/>
      <c r="CV7" s="853"/>
      <c r="CW7" s="851" t="s">
        <v>602</v>
      </c>
      <c r="CX7" s="852"/>
      <c r="CY7" s="852"/>
      <c r="CZ7" s="852"/>
      <c r="DA7" s="853"/>
      <c r="DB7" s="851" t="s">
        <v>602</v>
      </c>
      <c r="DC7" s="852"/>
      <c r="DD7" s="852"/>
      <c r="DE7" s="852"/>
      <c r="DF7" s="853"/>
      <c r="DG7" s="851" t="s">
        <v>602</v>
      </c>
      <c r="DH7" s="852"/>
      <c r="DI7" s="852"/>
      <c r="DJ7" s="852"/>
      <c r="DK7" s="853"/>
      <c r="DL7" s="851" t="s">
        <v>509</v>
      </c>
      <c r="DM7" s="852"/>
      <c r="DN7" s="852"/>
      <c r="DO7" s="852"/>
      <c r="DP7" s="853"/>
      <c r="DQ7" s="851" t="s">
        <v>509</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292</v>
      </c>
      <c r="R8" s="839"/>
      <c r="S8" s="839"/>
      <c r="T8" s="839"/>
      <c r="U8" s="839"/>
      <c r="V8" s="839">
        <v>292</v>
      </c>
      <c r="W8" s="839"/>
      <c r="X8" s="839"/>
      <c r="Y8" s="839"/>
      <c r="Z8" s="839"/>
      <c r="AA8" s="839" t="s">
        <v>583</v>
      </c>
      <c r="AB8" s="839"/>
      <c r="AC8" s="839"/>
      <c r="AD8" s="839"/>
      <c r="AE8" s="840"/>
      <c r="AF8" s="841" t="s">
        <v>186</v>
      </c>
      <c r="AG8" s="842"/>
      <c r="AH8" s="842"/>
      <c r="AI8" s="842"/>
      <c r="AJ8" s="843"/>
      <c r="AK8" s="844">
        <v>91</v>
      </c>
      <c r="AL8" s="845"/>
      <c r="AM8" s="845"/>
      <c r="AN8" s="845"/>
      <c r="AO8" s="845"/>
      <c r="AP8" s="845">
        <v>44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579</v>
      </c>
      <c r="BT8" s="849"/>
      <c r="BU8" s="849"/>
      <c r="BV8" s="849"/>
      <c r="BW8" s="849"/>
      <c r="BX8" s="849"/>
      <c r="BY8" s="849"/>
      <c r="BZ8" s="849"/>
      <c r="CA8" s="849"/>
      <c r="CB8" s="849"/>
      <c r="CC8" s="849"/>
      <c r="CD8" s="849"/>
      <c r="CE8" s="849"/>
      <c r="CF8" s="849"/>
      <c r="CG8" s="850"/>
      <c r="CH8" s="851" t="s">
        <v>602</v>
      </c>
      <c r="CI8" s="852"/>
      <c r="CJ8" s="852"/>
      <c r="CK8" s="852"/>
      <c r="CL8" s="853"/>
      <c r="CM8" s="851">
        <v>313</v>
      </c>
      <c r="CN8" s="852"/>
      <c r="CO8" s="852"/>
      <c r="CP8" s="852"/>
      <c r="CQ8" s="853"/>
      <c r="CR8" s="851">
        <v>300</v>
      </c>
      <c r="CS8" s="852"/>
      <c r="CT8" s="852"/>
      <c r="CU8" s="852"/>
      <c r="CV8" s="853"/>
      <c r="CW8" s="851">
        <v>60</v>
      </c>
      <c r="CX8" s="852"/>
      <c r="CY8" s="852"/>
      <c r="CZ8" s="852"/>
      <c r="DA8" s="853"/>
      <c r="DB8" s="851" t="s">
        <v>603</v>
      </c>
      <c r="DC8" s="852"/>
      <c r="DD8" s="852"/>
      <c r="DE8" s="852"/>
      <c r="DF8" s="853"/>
      <c r="DG8" s="851" t="s">
        <v>602</v>
      </c>
      <c r="DH8" s="852"/>
      <c r="DI8" s="852"/>
      <c r="DJ8" s="852"/>
      <c r="DK8" s="853"/>
      <c r="DL8" s="851" t="s">
        <v>509</v>
      </c>
      <c r="DM8" s="852"/>
      <c r="DN8" s="852"/>
      <c r="DO8" s="852"/>
      <c r="DP8" s="853"/>
      <c r="DQ8" s="851" t="s">
        <v>509</v>
      </c>
      <c r="DR8" s="852"/>
      <c r="DS8" s="852"/>
      <c r="DT8" s="852"/>
      <c r="DU8" s="853"/>
      <c r="DV8" s="832"/>
      <c r="DW8" s="833"/>
      <c r="DX8" s="833"/>
      <c r="DY8" s="833"/>
      <c r="DZ8" s="834"/>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89</v>
      </c>
      <c r="R9" s="839"/>
      <c r="S9" s="839"/>
      <c r="T9" s="839"/>
      <c r="U9" s="839"/>
      <c r="V9" s="839">
        <v>74</v>
      </c>
      <c r="W9" s="839"/>
      <c r="X9" s="839"/>
      <c r="Y9" s="839"/>
      <c r="Z9" s="839"/>
      <c r="AA9" s="839">
        <v>15</v>
      </c>
      <c r="AB9" s="839"/>
      <c r="AC9" s="839"/>
      <c r="AD9" s="839"/>
      <c r="AE9" s="840"/>
      <c r="AF9" s="841">
        <v>15</v>
      </c>
      <c r="AG9" s="842"/>
      <c r="AH9" s="842"/>
      <c r="AI9" s="842"/>
      <c r="AJ9" s="843"/>
      <c r="AK9" s="844">
        <v>3</v>
      </c>
      <c r="AL9" s="845"/>
      <c r="AM9" s="845"/>
      <c r="AN9" s="845"/>
      <c r="AO9" s="845"/>
      <c r="AP9" s="845" t="s">
        <v>583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580</v>
      </c>
      <c r="BT9" s="849"/>
      <c r="BU9" s="849"/>
      <c r="BV9" s="849"/>
      <c r="BW9" s="849"/>
      <c r="BX9" s="849"/>
      <c r="BY9" s="849"/>
      <c r="BZ9" s="849"/>
      <c r="CA9" s="849"/>
      <c r="CB9" s="849"/>
      <c r="CC9" s="849"/>
      <c r="CD9" s="849"/>
      <c r="CE9" s="849"/>
      <c r="CF9" s="849"/>
      <c r="CG9" s="850"/>
      <c r="CH9" s="851">
        <v>7</v>
      </c>
      <c r="CI9" s="852"/>
      <c r="CJ9" s="852"/>
      <c r="CK9" s="852"/>
      <c r="CL9" s="853"/>
      <c r="CM9" s="851">
        <v>59</v>
      </c>
      <c r="CN9" s="852"/>
      <c r="CO9" s="852"/>
      <c r="CP9" s="852"/>
      <c r="CQ9" s="853"/>
      <c r="CR9" s="851">
        <v>1</v>
      </c>
      <c r="CS9" s="852"/>
      <c r="CT9" s="852"/>
      <c r="CU9" s="852"/>
      <c r="CV9" s="853"/>
      <c r="CW9" s="851">
        <v>37</v>
      </c>
      <c r="CX9" s="852"/>
      <c r="CY9" s="852"/>
      <c r="CZ9" s="852"/>
      <c r="DA9" s="853"/>
      <c r="DB9" s="851" t="s">
        <v>602</v>
      </c>
      <c r="DC9" s="852"/>
      <c r="DD9" s="852"/>
      <c r="DE9" s="852"/>
      <c r="DF9" s="853"/>
      <c r="DG9" s="851" t="s">
        <v>602</v>
      </c>
      <c r="DH9" s="852"/>
      <c r="DI9" s="852"/>
      <c r="DJ9" s="852"/>
      <c r="DK9" s="853"/>
      <c r="DL9" s="851" t="s">
        <v>509</v>
      </c>
      <c r="DM9" s="852"/>
      <c r="DN9" s="852"/>
      <c r="DO9" s="852"/>
      <c r="DP9" s="853"/>
      <c r="DQ9" s="851" t="s">
        <v>509</v>
      </c>
      <c r="DR9" s="852"/>
      <c r="DS9" s="852"/>
      <c r="DT9" s="852"/>
      <c r="DU9" s="853"/>
      <c r="DV9" s="832"/>
      <c r="DW9" s="833"/>
      <c r="DX9" s="833"/>
      <c r="DY9" s="833"/>
      <c r="DZ9" s="834"/>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581</v>
      </c>
      <c r="BS10" s="848" t="s">
        <v>582</v>
      </c>
      <c r="BT10" s="849"/>
      <c r="BU10" s="849"/>
      <c r="BV10" s="849"/>
      <c r="BW10" s="849"/>
      <c r="BX10" s="849"/>
      <c r="BY10" s="849"/>
      <c r="BZ10" s="849"/>
      <c r="CA10" s="849"/>
      <c r="CB10" s="849"/>
      <c r="CC10" s="849"/>
      <c r="CD10" s="849"/>
      <c r="CE10" s="849"/>
      <c r="CF10" s="849"/>
      <c r="CG10" s="850"/>
      <c r="CH10" s="851">
        <v>-3</v>
      </c>
      <c r="CI10" s="852"/>
      <c r="CJ10" s="852"/>
      <c r="CK10" s="852"/>
      <c r="CL10" s="853"/>
      <c r="CM10" s="851">
        <v>171</v>
      </c>
      <c r="CN10" s="852"/>
      <c r="CO10" s="852"/>
      <c r="CP10" s="852"/>
      <c r="CQ10" s="853"/>
      <c r="CR10" s="851">
        <v>5</v>
      </c>
      <c r="CS10" s="852"/>
      <c r="CT10" s="852"/>
      <c r="CU10" s="852"/>
      <c r="CV10" s="853"/>
      <c r="CW10" s="851" t="s">
        <v>602</v>
      </c>
      <c r="CX10" s="852"/>
      <c r="CY10" s="852"/>
      <c r="CZ10" s="852"/>
      <c r="DA10" s="853"/>
      <c r="DB10" s="851" t="s">
        <v>602</v>
      </c>
      <c r="DC10" s="852"/>
      <c r="DD10" s="852"/>
      <c r="DE10" s="852"/>
      <c r="DF10" s="853"/>
      <c r="DG10" s="851">
        <v>5300</v>
      </c>
      <c r="DH10" s="852"/>
      <c r="DI10" s="852"/>
      <c r="DJ10" s="852"/>
      <c r="DK10" s="853"/>
      <c r="DL10" s="851" t="s">
        <v>509</v>
      </c>
      <c r="DM10" s="852"/>
      <c r="DN10" s="852"/>
      <c r="DO10" s="852"/>
      <c r="DP10" s="853"/>
      <c r="DQ10" s="851">
        <v>1145</v>
      </c>
      <c r="DR10" s="852"/>
      <c r="DS10" s="852"/>
      <c r="DT10" s="852"/>
      <c r="DU10" s="853"/>
      <c r="DV10" s="832"/>
      <c r="DW10" s="833"/>
      <c r="DX10" s="833"/>
      <c r="DY10" s="833"/>
      <c r="DZ10" s="834"/>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51"/>
      <c r="CI11" s="852"/>
      <c r="CJ11" s="852"/>
      <c r="CK11" s="852"/>
      <c r="CL11" s="853"/>
      <c r="CM11" s="851"/>
      <c r="CN11" s="852"/>
      <c r="CO11" s="852"/>
      <c r="CP11" s="852"/>
      <c r="CQ11" s="853"/>
      <c r="CR11" s="851"/>
      <c r="CS11" s="852"/>
      <c r="CT11" s="852"/>
      <c r="CU11" s="852"/>
      <c r="CV11" s="853"/>
      <c r="CW11" s="851"/>
      <c r="CX11" s="852"/>
      <c r="CY11" s="852"/>
      <c r="CZ11" s="852"/>
      <c r="DA11" s="853"/>
      <c r="DB11" s="851"/>
      <c r="DC11" s="852"/>
      <c r="DD11" s="852"/>
      <c r="DE11" s="852"/>
      <c r="DF11" s="853"/>
      <c r="DG11" s="851"/>
      <c r="DH11" s="852"/>
      <c r="DI11" s="852"/>
      <c r="DJ11" s="852"/>
      <c r="DK11" s="853"/>
      <c r="DL11" s="851"/>
      <c r="DM11" s="852"/>
      <c r="DN11" s="852"/>
      <c r="DO11" s="852"/>
      <c r="DP11" s="853"/>
      <c r="DQ11" s="851"/>
      <c r="DR11" s="852"/>
      <c r="DS11" s="852"/>
      <c r="DT11" s="852"/>
      <c r="DU11" s="853"/>
      <c r="DV11" s="832"/>
      <c r="DW11" s="833"/>
      <c r="DX11" s="833"/>
      <c r="DY11" s="833"/>
      <c r="DZ11" s="834"/>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51"/>
      <c r="CI12" s="852"/>
      <c r="CJ12" s="852"/>
      <c r="CK12" s="852"/>
      <c r="CL12" s="853"/>
      <c r="CM12" s="851"/>
      <c r="CN12" s="852"/>
      <c r="CO12" s="852"/>
      <c r="CP12" s="852"/>
      <c r="CQ12" s="853"/>
      <c r="CR12" s="851"/>
      <c r="CS12" s="852"/>
      <c r="CT12" s="852"/>
      <c r="CU12" s="852"/>
      <c r="CV12" s="853"/>
      <c r="CW12" s="851"/>
      <c r="CX12" s="852"/>
      <c r="CY12" s="852"/>
      <c r="CZ12" s="852"/>
      <c r="DA12" s="853"/>
      <c r="DB12" s="851"/>
      <c r="DC12" s="852"/>
      <c r="DD12" s="852"/>
      <c r="DE12" s="852"/>
      <c r="DF12" s="853"/>
      <c r="DG12" s="851"/>
      <c r="DH12" s="852"/>
      <c r="DI12" s="852"/>
      <c r="DJ12" s="852"/>
      <c r="DK12" s="853"/>
      <c r="DL12" s="851"/>
      <c r="DM12" s="852"/>
      <c r="DN12" s="852"/>
      <c r="DO12" s="852"/>
      <c r="DP12" s="853"/>
      <c r="DQ12" s="851"/>
      <c r="DR12" s="852"/>
      <c r="DS12" s="852"/>
      <c r="DT12" s="852"/>
      <c r="DU12" s="853"/>
      <c r="DV12" s="832"/>
      <c r="DW12" s="833"/>
      <c r="DX12" s="833"/>
      <c r="DY12" s="833"/>
      <c r="DZ12" s="834"/>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51"/>
      <c r="CI13" s="852"/>
      <c r="CJ13" s="852"/>
      <c r="CK13" s="852"/>
      <c r="CL13" s="853"/>
      <c r="CM13" s="851"/>
      <c r="CN13" s="852"/>
      <c r="CO13" s="852"/>
      <c r="CP13" s="852"/>
      <c r="CQ13" s="853"/>
      <c r="CR13" s="851"/>
      <c r="CS13" s="852"/>
      <c r="CT13" s="852"/>
      <c r="CU13" s="852"/>
      <c r="CV13" s="853"/>
      <c r="CW13" s="851"/>
      <c r="CX13" s="852"/>
      <c r="CY13" s="852"/>
      <c r="CZ13" s="852"/>
      <c r="DA13" s="853"/>
      <c r="DB13" s="851"/>
      <c r="DC13" s="852"/>
      <c r="DD13" s="852"/>
      <c r="DE13" s="852"/>
      <c r="DF13" s="853"/>
      <c r="DG13" s="851"/>
      <c r="DH13" s="852"/>
      <c r="DI13" s="852"/>
      <c r="DJ13" s="852"/>
      <c r="DK13" s="853"/>
      <c r="DL13" s="851"/>
      <c r="DM13" s="852"/>
      <c r="DN13" s="852"/>
      <c r="DO13" s="852"/>
      <c r="DP13" s="853"/>
      <c r="DQ13" s="851"/>
      <c r="DR13" s="852"/>
      <c r="DS13" s="852"/>
      <c r="DT13" s="852"/>
      <c r="DU13" s="853"/>
      <c r="DV13" s="832"/>
      <c r="DW13" s="833"/>
      <c r="DX13" s="833"/>
      <c r="DY13" s="833"/>
      <c r="DZ13" s="834"/>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51"/>
      <c r="CI14" s="852"/>
      <c r="CJ14" s="852"/>
      <c r="CK14" s="852"/>
      <c r="CL14" s="853"/>
      <c r="CM14" s="851"/>
      <c r="CN14" s="852"/>
      <c r="CO14" s="852"/>
      <c r="CP14" s="852"/>
      <c r="CQ14" s="853"/>
      <c r="CR14" s="851"/>
      <c r="CS14" s="852"/>
      <c r="CT14" s="852"/>
      <c r="CU14" s="852"/>
      <c r="CV14" s="853"/>
      <c r="CW14" s="851"/>
      <c r="CX14" s="852"/>
      <c r="CY14" s="852"/>
      <c r="CZ14" s="852"/>
      <c r="DA14" s="853"/>
      <c r="DB14" s="851"/>
      <c r="DC14" s="852"/>
      <c r="DD14" s="852"/>
      <c r="DE14" s="852"/>
      <c r="DF14" s="853"/>
      <c r="DG14" s="851"/>
      <c r="DH14" s="852"/>
      <c r="DI14" s="852"/>
      <c r="DJ14" s="852"/>
      <c r="DK14" s="853"/>
      <c r="DL14" s="851"/>
      <c r="DM14" s="852"/>
      <c r="DN14" s="852"/>
      <c r="DO14" s="852"/>
      <c r="DP14" s="853"/>
      <c r="DQ14" s="851"/>
      <c r="DR14" s="852"/>
      <c r="DS14" s="852"/>
      <c r="DT14" s="852"/>
      <c r="DU14" s="853"/>
      <c r="DV14" s="832"/>
      <c r="DW14" s="833"/>
      <c r="DX14" s="833"/>
      <c r="DY14" s="833"/>
      <c r="DZ14" s="834"/>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1"/>
      <c r="CI15" s="852"/>
      <c r="CJ15" s="852"/>
      <c r="CK15" s="852"/>
      <c r="CL15" s="853"/>
      <c r="CM15" s="851"/>
      <c r="CN15" s="852"/>
      <c r="CO15" s="852"/>
      <c r="CP15" s="852"/>
      <c r="CQ15" s="853"/>
      <c r="CR15" s="851"/>
      <c r="CS15" s="852"/>
      <c r="CT15" s="852"/>
      <c r="CU15" s="852"/>
      <c r="CV15" s="853"/>
      <c r="CW15" s="851"/>
      <c r="CX15" s="852"/>
      <c r="CY15" s="852"/>
      <c r="CZ15" s="852"/>
      <c r="DA15" s="853"/>
      <c r="DB15" s="851"/>
      <c r="DC15" s="852"/>
      <c r="DD15" s="852"/>
      <c r="DE15" s="852"/>
      <c r="DF15" s="853"/>
      <c r="DG15" s="851"/>
      <c r="DH15" s="852"/>
      <c r="DI15" s="852"/>
      <c r="DJ15" s="852"/>
      <c r="DK15" s="853"/>
      <c r="DL15" s="851"/>
      <c r="DM15" s="852"/>
      <c r="DN15" s="852"/>
      <c r="DO15" s="852"/>
      <c r="DP15" s="853"/>
      <c r="DQ15" s="851"/>
      <c r="DR15" s="852"/>
      <c r="DS15" s="852"/>
      <c r="DT15" s="852"/>
      <c r="DU15" s="853"/>
      <c r="DV15" s="832"/>
      <c r="DW15" s="833"/>
      <c r="DX15" s="833"/>
      <c r="DY15" s="833"/>
      <c r="DZ15" s="834"/>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1"/>
      <c r="CI16" s="852"/>
      <c r="CJ16" s="852"/>
      <c r="CK16" s="852"/>
      <c r="CL16" s="853"/>
      <c r="CM16" s="851"/>
      <c r="CN16" s="852"/>
      <c r="CO16" s="852"/>
      <c r="CP16" s="852"/>
      <c r="CQ16" s="853"/>
      <c r="CR16" s="851"/>
      <c r="CS16" s="852"/>
      <c r="CT16" s="852"/>
      <c r="CU16" s="852"/>
      <c r="CV16" s="853"/>
      <c r="CW16" s="851"/>
      <c r="CX16" s="852"/>
      <c r="CY16" s="852"/>
      <c r="CZ16" s="852"/>
      <c r="DA16" s="853"/>
      <c r="DB16" s="851"/>
      <c r="DC16" s="852"/>
      <c r="DD16" s="852"/>
      <c r="DE16" s="852"/>
      <c r="DF16" s="853"/>
      <c r="DG16" s="851"/>
      <c r="DH16" s="852"/>
      <c r="DI16" s="852"/>
      <c r="DJ16" s="852"/>
      <c r="DK16" s="853"/>
      <c r="DL16" s="851"/>
      <c r="DM16" s="852"/>
      <c r="DN16" s="852"/>
      <c r="DO16" s="852"/>
      <c r="DP16" s="853"/>
      <c r="DQ16" s="851"/>
      <c r="DR16" s="852"/>
      <c r="DS16" s="852"/>
      <c r="DT16" s="852"/>
      <c r="DU16" s="853"/>
      <c r="DV16" s="832"/>
      <c r="DW16" s="833"/>
      <c r="DX16" s="833"/>
      <c r="DY16" s="833"/>
      <c r="DZ16" s="834"/>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1"/>
      <c r="CI17" s="852"/>
      <c r="CJ17" s="852"/>
      <c r="CK17" s="852"/>
      <c r="CL17" s="853"/>
      <c r="CM17" s="851"/>
      <c r="CN17" s="852"/>
      <c r="CO17" s="852"/>
      <c r="CP17" s="852"/>
      <c r="CQ17" s="853"/>
      <c r="CR17" s="851"/>
      <c r="CS17" s="852"/>
      <c r="CT17" s="852"/>
      <c r="CU17" s="852"/>
      <c r="CV17" s="853"/>
      <c r="CW17" s="851"/>
      <c r="CX17" s="852"/>
      <c r="CY17" s="852"/>
      <c r="CZ17" s="852"/>
      <c r="DA17" s="853"/>
      <c r="DB17" s="851"/>
      <c r="DC17" s="852"/>
      <c r="DD17" s="852"/>
      <c r="DE17" s="852"/>
      <c r="DF17" s="853"/>
      <c r="DG17" s="851"/>
      <c r="DH17" s="852"/>
      <c r="DI17" s="852"/>
      <c r="DJ17" s="852"/>
      <c r="DK17" s="853"/>
      <c r="DL17" s="851"/>
      <c r="DM17" s="852"/>
      <c r="DN17" s="852"/>
      <c r="DO17" s="852"/>
      <c r="DP17" s="853"/>
      <c r="DQ17" s="851"/>
      <c r="DR17" s="852"/>
      <c r="DS17" s="852"/>
      <c r="DT17" s="852"/>
      <c r="DU17" s="853"/>
      <c r="DV17" s="832"/>
      <c r="DW17" s="833"/>
      <c r="DX17" s="833"/>
      <c r="DY17" s="833"/>
      <c r="DZ17" s="834"/>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1"/>
      <c r="CI18" s="852"/>
      <c r="CJ18" s="852"/>
      <c r="CK18" s="852"/>
      <c r="CL18" s="853"/>
      <c r="CM18" s="851"/>
      <c r="CN18" s="852"/>
      <c r="CO18" s="852"/>
      <c r="CP18" s="852"/>
      <c r="CQ18" s="853"/>
      <c r="CR18" s="851"/>
      <c r="CS18" s="852"/>
      <c r="CT18" s="852"/>
      <c r="CU18" s="852"/>
      <c r="CV18" s="853"/>
      <c r="CW18" s="851"/>
      <c r="CX18" s="852"/>
      <c r="CY18" s="852"/>
      <c r="CZ18" s="852"/>
      <c r="DA18" s="853"/>
      <c r="DB18" s="851"/>
      <c r="DC18" s="852"/>
      <c r="DD18" s="852"/>
      <c r="DE18" s="852"/>
      <c r="DF18" s="853"/>
      <c r="DG18" s="851"/>
      <c r="DH18" s="852"/>
      <c r="DI18" s="852"/>
      <c r="DJ18" s="852"/>
      <c r="DK18" s="853"/>
      <c r="DL18" s="851"/>
      <c r="DM18" s="852"/>
      <c r="DN18" s="852"/>
      <c r="DO18" s="852"/>
      <c r="DP18" s="853"/>
      <c r="DQ18" s="851"/>
      <c r="DR18" s="852"/>
      <c r="DS18" s="852"/>
      <c r="DT18" s="852"/>
      <c r="DU18" s="853"/>
      <c r="DV18" s="832"/>
      <c r="DW18" s="833"/>
      <c r="DX18" s="833"/>
      <c r="DY18" s="833"/>
      <c r="DZ18" s="834"/>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1"/>
      <c r="CI19" s="852"/>
      <c r="CJ19" s="852"/>
      <c r="CK19" s="852"/>
      <c r="CL19" s="853"/>
      <c r="CM19" s="851"/>
      <c r="CN19" s="852"/>
      <c r="CO19" s="852"/>
      <c r="CP19" s="852"/>
      <c r="CQ19" s="853"/>
      <c r="CR19" s="851"/>
      <c r="CS19" s="852"/>
      <c r="CT19" s="852"/>
      <c r="CU19" s="852"/>
      <c r="CV19" s="853"/>
      <c r="CW19" s="851"/>
      <c r="CX19" s="852"/>
      <c r="CY19" s="852"/>
      <c r="CZ19" s="852"/>
      <c r="DA19" s="853"/>
      <c r="DB19" s="851"/>
      <c r="DC19" s="852"/>
      <c r="DD19" s="852"/>
      <c r="DE19" s="852"/>
      <c r="DF19" s="853"/>
      <c r="DG19" s="851"/>
      <c r="DH19" s="852"/>
      <c r="DI19" s="852"/>
      <c r="DJ19" s="852"/>
      <c r="DK19" s="853"/>
      <c r="DL19" s="851"/>
      <c r="DM19" s="852"/>
      <c r="DN19" s="852"/>
      <c r="DO19" s="852"/>
      <c r="DP19" s="853"/>
      <c r="DQ19" s="851"/>
      <c r="DR19" s="852"/>
      <c r="DS19" s="852"/>
      <c r="DT19" s="852"/>
      <c r="DU19" s="853"/>
      <c r="DV19" s="832"/>
      <c r="DW19" s="833"/>
      <c r="DX19" s="833"/>
      <c r="DY19" s="833"/>
      <c r="DZ19" s="834"/>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1"/>
      <c r="CI20" s="852"/>
      <c r="CJ20" s="852"/>
      <c r="CK20" s="852"/>
      <c r="CL20" s="853"/>
      <c r="CM20" s="851"/>
      <c r="CN20" s="852"/>
      <c r="CO20" s="852"/>
      <c r="CP20" s="852"/>
      <c r="CQ20" s="853"/>
      <c r="CR20" s="851"/>
      <c r="CS20" s="852"/>
      <c r="CT20" s="852"/>
      <c r="CU20" s="852"/>
      <c r="CV20" s="853"/>
      <c r="CW20" s="851"/>
      <c r="CX20" s="852"/>
      <c r="CY20" s="852"/>
      <c r="CZ20" s="852"/>
      <c r="DA20" s="853"/>
      <c r="DB20" s="851"/>
      <c r="DC20" s="852"/>
      <c r="DD20" s="852"/>
      <c r="DE20" s="852"/>
      <c r="DF20" s="853"/>
      <c r="DG20" s="851"/>
      <c r="DH20" s="852"/>
      <c r="DI20" s="852"/>
      <c r="DJ20" s="852"/>
      <c r="DK20" s="853"/>
      <c r="DL20" s="851"/>
      <c r="DM20" s="852"/>
      <c r="DN20" s="852"/>
      <c r="DO20" s="852"/>
      <c r="DP20" s="853"/>
      <c r="DQ20" s="851"/>
      <c r="DR20" s="852"/>
      <c r="DS20" s="852"/>
      <c r="DT20" s="852"/>
      <c r="DU20" s="853"/>
      <c r="DV20" s="832"/>
      <c r="DW20" s="833"/>
      <c r="DX20" s="833"/>
      <c r="DY20" s="833"/>
      <c r="DZ20" s="834"/>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1"/>
      <c r="CI21" s="852"/>
      <c r="CJ21" s="852"/>
      <c r="CK21" s="852"/>
      <c r="CL21" s="853"/>
      <c r="CM21" s="851"/>
      <c r="CN21" s="852"/>
      <c r="CO21" s="852"/>
      <c r="CP21" s="852"/>
      <c r="CQ21" s="853"/>
      <c r="CR21" s="851"/>
      <c r="CS21" s="852"/>
      <c r="CT21" s="852"/>
      <c r="CU21" s="852"/>
      <c r="CV21" s="853"/>
      <c r="CW21" s="851"/>
      <c r="CX21" s="852"/>
      <c r="CY21" s="852"/>
      <c r="CZ21" s="852"/>
      <c r="DA21" s="853"/>
      <c r="DB21" s="851"/>
      <c r="DC21" s="852"/>
      <c r="DD21" s="852"/>
      <c r="DE21" s="852"/>
      <c r="DF21" s="853"/>
      <c r="DG21" s="851"/>
      <c r="DH21" s="852"/>
      <c r="DI21" s="852"/>
      <c r="DJ21" s="852"/>
      <c r="DK21" s="853"/>
      <c r="DL21" s="851"/>
      <c r="DM21" s="852"/>
      <c r="DN21" s="852"/>
      <c r="DO21" s="852"/>
      <c r="DP21" s="853"/>
      <c r="DQ21" s="851"/>
      <c r="DR21" s="852"/>
      <c r="DS21" s="852"/>
      <c r="DT21" s="852"/>
      <c r="DU21" s="853"/>
      <c r="DV21" s="832"/>
      <c r="DW21" s="833"/>
      <c r="DX21" s="833"/>
      <c r="DY21" s="833"/>
      <c r="DZ21" s="834"/>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58"/>
      <c r="R22" s="859"/>
      <c r="S22" s="859"/>
      <c r="T22" s="859"/>
      <c r="U22" s="859"/>
      <c r="V22" s="859"/>
      <c r="W22" s="859"/>
      <c r="X22" s="859"/>
      <c r="Y22" s="859"/>
      <c r="Z22" s="859"/>
      <c r="AA22" s="859"/>
      <c r="AB22" s="859"/>
      <c r="AC22" s="859"/>
      <c r="AD22" s="859"/>
      <c r="AE22" s="860"/>
      <c r="AF22" s="841"/>
      <c r="AG22" s="842"/>
      <c r="AH22" s="842"/>
      <c r="AI22" s="842"/>
      <c r="AJ22" s="843"/>
      <c r="AK22" s="873"/>
      <c r="AL22" s="874"/>
      <c r="AM22" s="874"/>
      <c r="AN22" s="874"/>
      <c r="AO22" s="874"/>
      <c r="AP22" s="874"/>
      <c r="AQ22" s="874"/>
      <c r="AR22" s="874"/>
      <c r="AS22" s="874"/>
      <c r="AT22" s="874"/>
      <c r="AU22" s="875"/>
      <c r="AV22" s="875"/>
      <c r="AW22" s="875"/>
      <c r="AX22" s="875"/>
      <c r="AY22" s="876"/>
      <c r="AZ22" s="877" t="s">
        <v>389</v>
      </c>
      <c r="BA22" s="877"/>
      <c r="BB22" s="877"/>
      <c r="BC22" s="877"/>
      <c r="BD22" s="87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1"/>
      <c r="CI22" s="852"/>
      <c r="CJ22" s="852"/>
      <c r="CK22" s="852"/>
      <c r="CL22" s="853"/>
      <c r="CM22" s="851"/>
      <c r="CN22" s="852"/>
      <c r="CO22" s="852"/>
      <c r="CP22" s="852"/>
      <c r="CQ22" s="853"/>
      <c r="CR22" s="851"/>
      <c r="CS22" s="852"/>
      <c r="CT22" s="852"/>
      <c r="CU22" s="852"/>
      <c r="CV22" s="853"/>
      <c r="CW22" s="851"/>
      <c r="CX22" s="852"/>
      <c r="CY22" s="852"/>
      <c r="CZ22" s="852"/>
      <c r="DA22" s="853"/>
      <c r="DB22" s="851"/>
      <c r="DC22" s="852"/>
      <c r="DD22" s="852"/>
      <c r="DE22" s="852"/>
      <c r="DF22" s="853"/>
      <c r="DG22" s="851"/>
      <c r="DH22" s="852"/>
      <c r="DI22" s="852"/>
      <c r="DJ22" s="852"/>
      <c r="DK22" s="853"/>
      <c r="DL22" s="851"/>
      <c r="DM22" s="852"/>
      <c r="DN22" s="852"/>
      <c r="DO22" s="852"/>
      <c r="DP22" s="853"/>
      <c r="DQ22" s="851"/>
      <c r="DR22" s="852"/>
      <c r="DS22" s="852"/>
      <c r="DT22" s="852"/>
      <c r="DU22" s="853"/>
      <c r="DV22" s="832"/>
      <c r="DW22" s="833"/>
      <c r="DX22" s="833"/>
      <c r="DY22" s="833"/>
      <c r="DZ22" s="834"/>
      <c r="EA22" s="254"/>
    </row>
    <row r="23" spans="1:131" s="255" customFormat="1" ht="26.25" customHeight="1" thickBot="1" x14ac:dyDescent="0.2">
      <c r="A23" s="264" t="s">
        <v>390</v>
      </c>
      <c r="B23" s="861" t="s">
        <v>391</v>
      </c>
      <c r="C23" s="862"/>
      <c r="D23" s="862"/>
      <c r="E23" s="862"/>
      <c r="F23" s="862"/>
      <c r="G23" s="862"/>
      <c r="H23" s="862"/>
      <c r="I23" s="862"/>
      <c r="J23" s="862"/>
      <c r="K23" s="862"/>
      <c r="L23" s="862"/>
      <c r="M23" s="862"/>
      <c r="N23" s="862"/>
      <c r="O23" s="862"/>
      <c r="P23" s="863"/>
      <c r="Q23" s="864">
        <v>135981</v>
      </c>
      <c r="R23" s="865"/>
      <c r="S23" s="865"/>
      <c r="T23" s="865"/>
      <c r="U23" s="865"/>
      <c r="V23" s="865">
        <v>133675</v>
      </c>
      <c r="W23" s="865"/>
      <c r="X23" s="865"/>
      <c r="Y23" s="865"/>
      <c r="Z23" s="865"/>
      <c r="AA23" s="865">
        <v>2307</v>
      </c>
      <c r="AB23" s="865"/>
      <c r="AC23" s="865"/>
      <c r="AD23" s="865"/>
      <c r="AE23" s="866"/>
      <c r="AF23" s="867">
        <v>1580</v>
      </c>
      <c r="AG23" s="865"/>
      <c r="AH23" s="865"/>
      <c r="AI23" s="865"/>
      <c r="AJ23" s="868"/>
      <c r="AK23" s="869"/>
      <c r="AL23" s="870"/>
      <c r="AM23" s="870"/>
      <c r="AN23" s="870"/>
      <c r="AO23" s="870"/>
      <c r="AP23" s="865">
        <v>104182</v>
      </c>
      <c r="AQ23" s="865"/>
      <c r="AR23" s="865"/>
      <c r="AS23" s="865"/>
      <c r="AT23" s="865"/>
      <c r="AU23" s="871"/>
      <c r="AV23" s="871"/>
      <c r="AW23" s="871"/>
      <c r="AX23" s="871"/>
      <c r="AY23" s="872"/>
      <c r="AZ23" s="880" t="s">
        <v>392</v>
      </c>
      <c r="BA23" s="881"/>
      <c r="BB23" s="881"/>
      <c r="BC23" s="881"/>
      <c r="BD23" s="88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1"/>
      <c r="CI23" s="852"/>
      <c r="CJ23" s="852"/>
      <c r="CK23" s="852"/>
      <c r="CL23" s="853"/>
      <c r="CM23" s="851"/>
      <c r="CN23" s="852"/>
      <c r="CO23" s="852"/>
      <c r="CP23" s="852"/>
      <c r="CQ23" s="853"/>
      <c r="CR23" s="851"/>
      <c r="CS23" s="852"/>
      <c r="CT23" s="852"/>
      <c r="CU23" s="852"/>
      <c r="CV23" s="853"/>
      <c r="CW23" s="851"/>
      <c r="CX23" s="852"/>
      <c r="CY23" s="852"/>
      <c r="CZ23" s="852"/>
      <c r="DA23" s="853"/>
      <c r="DB23" s="851"/>
      <c r="DC23" s="852"/>
      <c r="DD23" s="852"/>
      <c r="DE23" s="852"/>
      <c r="DF23" s="853"/>
      <c r="DG23" s="851"/>
      <c r="DH23" s="852"/>
      <c r="DI23" s="852"/>
      <c r="DJ23" s="852"/>
      <c r="DK23" s="853"/>
      <c r="DL23" s="851"/>
      <c r="DM23" s="852"/>
      <c r="DN23" s="852"/>
      <c r="DO23" s="852"/>
      <c r="DP23" s="853"/>
      <c r="DQ23" s="851"/>
      <c r="DR23" s="852"/>
      <c r="DS23" s="852"/>
      <c r="DT23" s="852"/>
      <c r="DU23" s="853"/>
      <c r="DV23" s="832"/>
      <c r="DW23" s="833"/>
      <c r="DX23" s="833"/>
      <c r="DY23" s="833"/>
      <c r="DZ23" s="834"/>
      <c r="EA23" s="254"/>
    </row>
    <row r="24" spans="1:131" s="255" customFormat="1" ht="26.25" customHeight="1" x14ac:dyDescent="0.15">
      <c r="A24" s="879" t="s">
        <v>393</v>
      </c>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87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1"/>
      <c r="CI24" s="852"/>
      <c r="CJ24" s="852"/>
      <c r="CK24" s="852"/>
      <c r="CL24" s="853"/>
      <c r="CM24" s="851"/>
      <c r="CN24" s="852"/>
      <c r="CO24" s="852"/>
      <c r="CP24" s="852"/>
      <c r="CQ24" s="853"/>
      <c r="CR24" s="851"/>
      <c r="CS24" s="852"/>
      <c r="CT24" s="852"/>
      <c r="CU24" s="852"/>
      <c r="CV24" s="853"/>
      <c r="CW24" s="851"/>
      <c r="CX24" s="852"/>
      <c r="CY24" s="852"/>
      <c r="CZ24" s="852"/>
      <c r="DA24" s="853"/>
      <c r="DB24" s="851"/>
      <c r="DC24" s="852"/>
      <c r="DD24" s="852"/>
      <c r="DE24" s="852"/>
      <c r="DF24" s="853"/>
      <c r="DG24" s="851"/>
      <c r="DH24" s="852"/>
      <c r="DI24" s="852"/>
      <c r="DJ24" s="852"/>
      <c r="DK24" s="853"/>
      <c r="DL24" s="851"/>
      <c r="DM24" s="852"/>
      <c r="DN24" s="852"/>
      <c r="DO24" s="852"/>
      <c r="DP24" s="853"/>
      <c r="DQ24" s="851"/>
      <c r="DR24" s="852"/>
      <c r="DS24" s="852"/>
      <c r="DT24" s="852"/>
      <c r="DU24" s="853"/>
      <c r="DV24" s="832"/>
      <c r="DW24" s="833"/>
      <c r="DX24" s="833"/>
      <c r="DY24" s="833"/>
      <c r="DZ24" s="834"/>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1"/>
      <c r="CI25" s="852"/>
      <c r="CJ25" s="852"/>
      <c r="CK25" s="852"/>
      <c r="CL25" s="853"/>
      <c r="CM25" s="851"/>
      <c r="CN25" s="852"/>
      <c r="CO25" s="852"/>
      <c r="CP25" s="852"/>
      <c r="CQ25" s="853"/>
      <c r="CR25" s="851"/>
      <c r="CS25" s="852"/>
      <c r="CT25" s="852"/>
      <c r="CU25" s="852"/>
      <c r="CV25" s="853"/>
      <c r="CW25" s="851"/>
      <c r="CX25" s="852"/>
      <c r="CY25" s="852"/>
      <c r="CZ25" s="852"/>
      <c r="DA25" s="853"/>
      <c r="DB25" s="851"/>
      <c r="DC25" s="852"/>
      <c r="DD25" s="852"/>
      <c r="DE25" s="852"/>
      <c r="DF25" s="853"/>
      <c r="DG25" s="851"/>
      <c r="DH25" s="852"/>
      <c r="DI25" s="852"/>
      <c r="DJ25" s="852"/>
      <c r="DK25" s="853"/>
      <c r="DL25" s="851"/>
      <c r="DM25" s="852"/>
      <c r="DN25" s="852"/>
      <c r="DO25" s="852"/>
      <c r="DP25" s="853"/>
      <c r="DQ25" s="851"/>
      <c r="DR25" s="852"/>
      <c r="DS25" s="852"/>
      <c r="DT25" s="852"/>
      <c r="DU25" s="853"/>
      <c r="DV25" s="832"/>
      <c r="DW25" s="833"/>
      <c r="DX25" s="833"/>
      <c r="DY25" s="833"/>
      <c r="DZ25" s="834"/>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83" t="s">
        <v>398</v>
      </c>
      <c r="AG26" s="884"/>
      <c r="AH26" s="884"/>
      <c r="AI26" s="884"/>
      <c r="AJ26" s="885"/>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1"/>
      <c r="CI26" s="852"/>
      <c r="CJ26" s="852"/>
      <c r="CK26" s="852"/>
      <c r="CL26" s="853"/>
      <c r="CM26" s="851"/>
      <c r="CN26" s="852"/>
      <c r="CO26" s="852"/>
      <c r="CP26" s="852"/>
      <c r="CQ26" s="853"/>
      <c r="CR26" s="851"/>
      <c r="CS26" s="852"/>
      <c r="CT26" s="852"/>
      <c r="CU26" s="852"/>
      <c r="CV26" s="853"/>
      <c r="CW26" s="851"/>
      <c r="CX26" s="852"/>
      <c r="CY26" s="852"/>
      <c r="CZ26" s="852"/>
      <c r="DA26" s="853"/>
      <c r="DB26" s="851"/>
      <c r="DC26" s="852"/>
      <c r="DD26" s="852"/>
      <c r="DE26" s="852"/>
      <c r="DF26" s="853"/>
      <c r="DG26" s="851"/>
      <c r="DH26" s="852"/>
      <c r="DI26" s="852"/>
      <c r="DJ26" s="852"/>
      <c r="DK26" s="853"/>
      <c r="DL26" s="851"/>
      <c r="DM26" s="852"/>
      <c r="DN26" s="852"/>
      <c r="DO26" s="852"/>
      <c r="DP26" s="853"/>
      <c r="DQ26" s="851"/>
      <c r="DR26" s="852"/>
      <c r="DS26" s="852"/>
      <c r="DT26" s="852"/>
      <c r="DU26" s="853"/>
      <c r="DV26" s="832"/>
      <c r="DW26" s="833"/>
      <c r="DX26" s="833"/>
      <c r="DY26" s="833"/>
      <c r="DZ26" s="834"/>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86"/>
      <c r="AG27" s="887"/>
      <c r="AH27" s="887"/>
      <c r="AI27" s="887"/>
      <c r="AJ27" s="88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1"/>
      <c r="CI27" s="852"/>
      <c r="CJ27" s="852"/>
      <c r="CK27" s="852"/>
      <c r="CL27" s="853"/>
      <c r="CM27" s="851"/>
      <c r="CN27" s="852"/>
      <c r="CO27" s="852"/>
      <c r="CP27" s="852"/>
      <c r="CQ27" s="853"/>
      <c r="CR27" s="851"/>
      <c r="CS27" s="852"/>
      <c r="CT27" s="852"/>
      <c r="CU27" s="852"/>
      <c r="CV27" s="853"/>
      <c r="CW27" s="851"/>
      <c r="CX27" s="852"/>
      <c r="CY27" s="852"/>
      <c r="CZ27" s="852"/>
      <c r="DA27" s="853"/>
      <c r="DB27" s="851"/>
      <c r="DC27" s="852"/>
      <c r="DD27" s="852"/>
      <c r="DE27" s="852"/>
      <c r="DF27" s="853"/>
      <c r="DG27" s="851"/>
      <c r="DH27" s="852"/>
      <c r="DI27" s="852"/>
      <c r="DJ27" s="852"/>
      <c r="DK27" s="853"/>
      <c r="DL27" s="851"/>
      <c r="DM27" s="852"/>
      <c r="DN27" s="852"/>
      <c r="DO27" s="852"/>
      <c r="DP27" s="853"/>
      <c r="DQ27" s="851"/>
      <c r="DR27" s="852"/>
      <c r="DS27" s="852"/>
      <c r="DT27" s="852"/>
      <c r="DU27" s="853"/>
      <c r="DV27" s="832"/>
      <c r="DW27" s="833"/>
      <c r="DX27" s="833"/>
      <c r="DY27" s="833"/>
      <c r="DZ27" s="834"/>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893">
        <v>42052</v>
      </c>
      <c r="R28" s="894"/>
      <c r="S28" s="894"/>
      <c r="T28" s="894"/>
      <c r="U28" s="894"/>
      <c r="V28" s="894">
        <v>41317</v>
      </c>
      <c r="W28" s="894"/>
      <c r="X28" s="894"/>
      <c r="Y28" s="894"/>
      <c r="Z28" s="894"/>
      <c r="AA28" s="894">
        <v>735</v>
      </c>
      <c r="AB28" s="894"/>
      <c r="AC28" s="894"/>
      <c r="AD28" s="894"/>
      <c r="AE28" s="895"/>
      <c r="AF28" s="896">
        <v>728</v>
      </c>
      <c r="AG28" s="894"/>
      <c r="AH28" s="894"/>
      <c r="AI28" s="894"/>
      <c r="AJ28" s="897"/>
      <c r="AK28" s="898">
        <v>3663</v>
      </c>
      <c r="AL28" s="889"/>
      <c r="AM28" s="889"/>
      <c r="AN28" s="889"/>
      <c r="AO28" s="889"/>
      <c r="AP28" s="889" t="s">
        <v>577</v>
      </c>
      <c r="AQ28" s="889"/>
      <c r="AR28" s="889"/>
      <c r="AS28" s="889"/>
      <c r="AT28" s="889"/>
      <c r="AU28" s="889" t="s">
        <v>577</v>
      </c>
      <c r="AV28" s="889"/>
      <c r="AW28" s="889"/>
      <c r="AX28" s="889"/>
      <c r="AY28" s="889"/>
      <c r="AZ28" s="890" t="s">
        <v>577</v>
      </c>
      <c r="BA28" s="890"/>
      <c r="BB28" s="890"/>
      <c r="BC28" s="890"/>
      <c r="BD28" s="890"/>
      <c r="BE28" s="891"/>
      <c r="BF28" s="891"/>
      <c r="BG28" s="891"/>
      <c r="BH28" s="891"/>
      <c r="BI28" s="89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1"/>
      <c r="CI28" s="852"/>
      <c r="CJ28" s="852"/>
      <c r="CK28" s="852"/>
      <c r="CL28" s="853"/>
      <c r="CM28" s="851"/>
      <c r="CN28" s="852"/>
      <c r="CO28" s="852"/>
      <c r="CP28" s="852"/>
      <c r="CQ28" s="853"/>
      <c r="CR28" s="851"/>
      <c r="CS28" s="852"/>
      <c r="CT28" s="852"/>
      <c r="CU28" s="852"/>
      <c r="CV28" s="853"/>
      <c r="CW28" s="851"/>
      <c r="CX28" s="852"/>
      <c r="CY28" s="852"/>
      <c r="CZ28" s="852"/>
      <c r="DA28" s="853"/>
      <c r="DB28" s="851"/>
      <c r="DC28" s="852"/>
      <c r="DD28" s="852"/>
      <c r="DE28" s="852"/>
      <c r="DF28" s="853"/>
      <c r="DG28" s="851"/>
      <c r="DH28" s="852"/>
      <c r="DI28" s="852"/>
      <c r="DJ28" s="852"/>
      <c r="DK28" s="853"/>
      <c r="DL28" s="851"/>
      <c r="DM28" s="852"/>
      <c r="DN28" s="852"/>
      <c r="DO28" s="852"/>
      <c r="DP28" s="853"/>
      <c r="DQ28" s="851"/>
      <c r="DR28" s="852"/>
      <c r="DS28" s="852"/>
      <c r="DT28" s="852"/>
      <c r="DU28" s="853"/>
      <c r="DV28" s="832"/>
      <c r="DW28" s="833"/>
      <c r="DX28" s="833"/>
      <c r="DY28" s="833"/>
      <c r="DZ28" s="834"/>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31319</v>
      </c>
      <c r="R29" s="839"/>
      <c r="S29" s="839"/>
      <c r="T29" s="839"/>
      <c r="U29" s="839"/>
      <c r="V29" s="839">
        <v>30840</v>
      </c>
      <c r="W29" s="839"/>
      <c r="X29" s="839"/>
      <c r="Y29" s="839"/>
      <c r="Z29" s="839"/>
      <c r="AA29" s="839">
        <v>479</v>
      </c>
      <c r="AB29" s="839"/>
      <c r="AC29" s="839"/>
      <c r="AD29" s="839"/>
      <c r="AE29" s="840"/>
      <c r="AF29" s="841">
        <v>479</v>
      </c>
      <c r="AG29" s="842"/>
      <c r="AH29" s="842"/>
      <c r="AI29" s="842"/>
      <c r="AJ29" s="843"/>
      <c r="AK29" s="901">
        <v>4825</v>
      </c>
      <c r="AL29" s="902"/>
      <c r="AM29" s="902"/>
      <c r="AN29" s="902"/>
      <c r="AO29" s="902"/>
      <c r="AP29" s="902" t="s">
        <v>577</v>
      </c>
      <c r="AQ29" s="902"/>
      <c r="AR29" s="902"/>
      <c r="AS29" s="902"/>
      <c r="AT29" s="902"/>
      <c r="AU29" s="902" t="s">
        <v>577</v>
      </c>
      <c r="AV29" s="902"/>
      <c r="AW29" s="902"/>
      <c r="AX29" s="902"/>
      <c r="AY29" s="902"/>
      <c r="AZ29" s="903" t="s">
        <v>577</v>
      </c>
      <c r="BA29" s="903"/>
      <c r="BB29" s="903"/>
      <c r="BC29" s="903"/>
      <c r="BD29" s="903"/>
      <c r="BE29" s="899"/>
      <c r="BF29" s="899"/>
      <c r="BG29" s="899"/>
      <c r="BH29" s="899"/>
      <c r="BI29" s="90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1"/>
      <c r="CI29" s="852"/>
      <c r="CJ29" s="852"/>
      <c r="CK29" s="852"/>
      <c r="CL29" s="853"/>
      <c r="CM29" s="851"/>
      <c r="CN29" s="852"/>
      <c r="CO29" s="852"/>
      <c r="CP29" s="852"/>
      <c r="CQ29" s="853"/>
      <c r="CR29" s="851"/>
      <c r="CS29" s="852"/>
      <c r="CT29" s="852"/>
      <c r="CU29" s="852"/>
      <c r="CV29" s="853"/>
      <c r="CW29" s="851"/>
      <c r="CX29" s="852"/>
      <c r="CY29" s="852"/>
      <c r="CZ29" s="852"/>
      <c r="DA29" s="853"/>
      <c r="DB29" s="851"/>
      <c r="DC29" s="852"/>
      <c r="DD29" s="852"/>
      <c r="DE29" s="852"/>
      <c r="DF29" s="853"/>
      <c r="DG29" s="851"/>
      <c r="DH29" s="852"/>
      <c r="DI29" s="852"/>
      <c r="DJ29" s="852"/>
      <c r="DK29" s="853"/>
      <c r="DL29" s="851"/>
      <c r="DM29" s="852"/>
      <c r="DN29" s="852"/>
      <c r="DO29" s="852"/>
      <c r="DP29" s="853"/>
      <c r="DQ29" s="851"/>
      <c r="DR29" s="852"/>
      <c r="DS29" s="852"/>
      <c r="DT29" s="852"/>
      <c r="DU29" s="853"/>
      <c r="DV29" s="832"/>
      <c r="DW29" s="833"/>
      <c r="DX29" s="833"/>
      <c r="DY29" s="833"/>
      <c r="DZ29" s="834"/>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6195</v>
      </c>
      <c r="R30" s="839"/>
      <c r="S30" s="839"/>
      <c r="T30" s="839"/>
      <c r="U30" s="839"/>
      <c r="V30" s="839">
        <v>5897</v>
      </c>
      <c r="W30" s="839"/>
      <c r="X30" s="839"/>
      <c r="Y30" s="839"/>
      <c r="Z30" s="839"/>
      <c r="AA30" s="839">
        <v>298</v>
      </c>
      <c r="AB30" s="839"/>
      <c r="AC30" s="839"/>
      <c r="AD30" s="839"/>
      <c r="AE30" s="840"/>
      <c r="AF30" s="841">
        <v>298</v>
      </c>
      <c r="AG30" s="842"/>
      <c r="AH30" s="842"/>
      <c r="AI30" s="842"/>
      <c r="AJ30" s="843"/>
      <c r="AK30" s="901">
        <v>1019</v>
      </c>
      <c r="AL30" s="902"/>
      <c r="AM30" s="902"/>
      <c r="AN30" s="902"/>
      <c r="AO30" s="902"/>
      <c r="AP30" s="902" t="s">
        <v>577</v>
      </c>
      <c r="AQ30" s="902"/>
      <c r="AR30" s="902"/>
      <c r="AS30" s="902"/>
      <c r="AT30" s="902"/>
      <c r="AU30" s="902" t="s">
        <v>577</v>
      </c>
      <c r="AV30" s="902"/>
      <c r="AW30" s="902"/>
      <c r="AX30" s="902"/>
      <c r="AY30" s="902"/>
      <c r="AZ30" s="903" t="s">
        <v>577</v>
      </c>
      <c r="BA30" s="903"/>
      <c r="BB30" s="903"/>
      <c r="BC30" s="903"/>
      <c r="BD30" s="903"/>
      <c r="BE30" s="899"/>
      <c r="BF30" s="899"/>
      <c r="BG30" s="899"/>
      <c r="BH30" s="899"/>
      <c r="BI30" s="90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1"/>
      <c r="CI30" s="852"/>
      <c r="CJ30" s="852"/>
      <c r="CK30" s="852"/>
      <c r="CL30" s="853"/>
      <c r="CM30" s="851"/>
      <c r="CN30" s="852"/>
      <c r="CO30" s="852"/>
      <c r="CP30" s="852"/>
      <c r="CQ30" s="853"/>
      <c r="CR30" s="851"/>
      <c r="CS30" s="852"/>
      <c r="CT30" s="852"/>
      <c r="CU30" s="852"/>
      <c r="CV30" s="853"/>
      <c r="CW30" s="851"/>
      <c r="CX30" s="852"/>
      <c r="CY30" s="852"/>
      <c r="CZ30" s="852"/>
      <c r="DA30" s="853"/>
      <c r="DB30" s="851"/>
      <c r="DC30" s="852"/>
      <c r="DD30" s="852"/>
      <c r="DE30" s="852"/>
      <c r="DF30" s="853"/>
      <c r="DG30" s="851"/>
      <c r="DH30" s="852"/>
      <c r="DI30" s="852"/>
      <c r="DJ30" s="852"/>
      <c r="DK30" s="853"/>
      <c r="DL30" s="851"/>
      <c r="DM30" s="852"/>
      <c r="DN30" s="852"/>
      <c r="DO30" s="852"/>
      <c r="DP30" s="853"/>
      <c r="DQ30" s="851"/>
      <c r="DR30" s="852"/>
      <c r="DS30" s="852"/>
      <c r="DT30" s="852"/>
      <c r="DU30" s="853"/>
      <c r="DV30" s="832"/>
      <c r="DW30" s="833"/>
      <c r="DX30" s="833"/>
      <c r="DY30" s="833"/>
      <c r="DZ30" s="834"/>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104</v>
      </c>
      <c r="R31" s="839"/>
      <c r="S31" s="839"/>
      <c r="T31" s="839"/>
      <c r="U31" s="839"/>
      <c r="V31" s="839">
        <v>333</v>
      </c>
      <c r="W31" s="839"/>
      <c r="X31" s="839"/>
      <c r="Y31" s="839"/>
      <c r="Z31" s="839"/>
      <c r="AA31" s="839">
        <v>-229</v>
      </c>
      <c r="AB31" s="839"/>
      <c r="AC31" s="839"/>
      <c r="AD31" s="839"/>
      <c r="AE31" s="840"/>
      <c r="AF31" s="841">
        <v>-229</v>
      </c>
      <c r="AG31" s="842"/>
      <c r="AH31" s="842"/>
      <c r="AI31" s="842"/>
      <c r="AJ31" s="843"/>
      <c r="AK31" s="901" t="s">
        <v>577</v>
      </c>
      <c r="AL31" s="902"/>
      <c r="AM31" s="902"/>
      <c r="AN31" s="902"/>
      <c r="AO31" s="902"/>
      <c r="AP31" s="902" t="s">
        <v>577</v>
      </c>
      <c r="AQ31" s="902"/>
      <c r="AR31" s="902"/>
      <c r="AS31" s="902"/>
      <c r="AT31" s="902"/>
      <c r="AU31" s="902" t="s">
        <v>577</v>
      </c>
      <c r="AV31" s="902"/>
      <c r="AW31" s="902"/>
      <c r="AX31" s="902"/>
      <c r="AY31" s="902"/>
      <c r="AZ31" s="903" t="s">
        <v>577</v>
      </c>
      <c r="BA31" s="903"/>
      <c r="BB31" s="903"/>
      <c r="BC31" s="903"/>
      <c r="BD31" s="903"/>
      <c r="BE31" s="899"/>
      <c r="BF31" s="899"/>
      <c r="BG31" s="899"/>
      <c r="BH31" s="899"/>
      <c r="BI31" s="90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1"/>
      <c r="CI31" s="852"/>
      <c r="CJ31" s="852"/>
      <c r="CK31" s="852"/>
      <c r="CL31" s="853"/>
      <c r="CM31" s="851"/>
      <c r="CN31" s="852"/>
      <c r="CO31" s="852"/>
      <c r="CP31" s="852"/>
      <c r="CQ31" s="853"/>
      <c r="CR31" s="851"/>
      <c r="CS31" s="852"/>
      <c r="CT31" s="852"/>
      <c r="CU31" s="852"/>
      <c r="CV31" s="853"/>
      <c r="CW31" s="851"/>
      <c r="CX31" s="852"/>
      <c r="CY31" s="852"/>
      <c r="CZ31" s="852"/>
      <c r="DA31" s="853"/>
      <c r="DB31" s="851"/>
      <c r="DC31" s="852"/>
      <c r="DD31" s="852"/>
      <c r="DE31" s="852"/>
      <c r="DF31" s="853"/>
      <c r="DG31" s="851"/>
      <c r="DH31" s="852"/>
      <c r="DI31" s="852"/>
      <c r="DJ31" s="852"/>
      <c r="DK31" s="853"/>
      <c r="DL31" s="851"/>
      <c r="DM31" s="852"/>
      <c r="DN31" s="852"/>
      <c r="DO31" s="852"/>
      <c r="DP31" s="853"/>
      <c r="DQ31" s="851"/>
      <c r="DR31" s="852"/>
      <c r="DS31" s="852"/>
      <c r="DT31" s="852"/>
      <c r="DU31" s="853"/>
      <c r="DV31" s="832"/>
      <c r="DW31" s="833"/>
      <c r="DX31" s="833"/>
      <c r="DY31" s="833"/>
      <c r="DZ31" s="834"/>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6715</v>
      </c>
      <c r="R32" s="839"/>
      <c r="S32" s="839"/>
      <c r="T32" s="839"/>
      <c r="U32" s="839"/>
      <c r="V32" s="839">
        <v>5394</v>
      </c>
      <c r="W32" s="839"/>
      <c r="X32" s="839"/>
      <c r="Y32" s="839"/>
      <c r="Z32" s="839"/>
      <c r="AA32" s="839">
        <v>1321</v>
      </c>
      <c r="AB32" s="839"/>
      <c r="AC32" s="839"/>
      <c r="AD32" s="839"/>
      <c r="AE32" s="840"/>
      <c r="AF32" s="841">
        <v>6113</v>
      </c>
      <c r="AG32" s="842"/>
      <c r="AH32" s="842"/>
      <c r="AI32" s="842"/>
      <c r="AJ32" s="843"/>
      <c r="AK32" s="901">
        <v>164</v>
      </c>
      <c r="AL32" s="902"/>
      <c r="AM32" s="902"/>
      <c r="AN32" s="902"/>
      <c r="AO32" s="902"/>
      <c r="AP32" s="902">
        <v>20020</v>
      </c>
      <c r="AQ32" s="902"/>
      <c r="AR32" s="902"/>
      <c r="AS32" s="902"/>
      <c r="AT32" s="902"/>
      <c r="AU32" s="902">
        <v>581</v>
      </c>
      <c r="AV32" s="902"/>
      <c r="AW32" s="902"/>
      <c r="AX32" s="902"/>
      <c r="AY32" s="902"/>
      <c r="AZ32" s="903" t="s">
        <v>577</v>
      </c>
      <c r="BA32" s="903"/>
      <c r="BB32" s="903"/>
      <c r="BC32" s="903"/>
      <c r="BD32" s="903"/>
      <c r="BE32" s="899" t="s">
        <v>408</v>
      </c>
      <c r="BF32" s="899"/>
      <c r="BG32" s="899"/>
      <c r="BH32" s="899"/>
      <c r="BI32" s="90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1"/>
      <c r="CI32" s="852"/>
      <c r="CJ32" s="852"/>
      <c r="CK32" s="852"/>
      <c r="CL32" s="853"/>
      <c r="CM32" s="851"/>
      <c r="CN32" s="852"/>
      <c r="CO32" s="852"/>
      <c r="CP32" s="852"/>
      <c r="CQ32" s="853"/>
      <c r="CR32" s="851"/>
      <c r="CS32" s="852"/>
      <c r="CT32" s="852"/>
      <c r="CU32" s="852"/>
      <c r="CV32" s="853"/>
      <c r="CW32" s="851"/>
      <c r="CX32" s="852"/>
      <c r="CY32" s="852"/>
      <c r="CZ32" s="852"/>
      <c r="DA32" s="853"/>
      <c r="DB32" s="851"/>
      <c r="DC32" s="852"/>
      <c r="DD32" s="852"/>
      <c r="DE32" s="852"/>
      <c r="DF32" s="853"/>
      <c r="DG32" s="851"/>
      <c r="DH32" s="852"/>
      <c r="DI32" s="852"/>
      <c r="DJ32" s="852"/>
      <c r="DK32" s="853"/>
      <c r="DL32" s="851"/>
      <c r="DM32" s="852"/>
      <c r="DN32" s="852"/>
      <c r="DO32" s="852"/>
      <c r="DP32" s="853"/>
      <c r="DQ32" s="851"/>
      <c r="DR32" s="852"/>
      <c r="DS32" s="852"/>
      <c r="DT32" s="852"/>
      <c r="DU32" s="853"/>
      <c r="DV32" s="832"/>
      <c r="DW32" s="833"/>
      <c r="DX32" s="833"/>
      <c r="DY32" s="833"/>
      <c r="DZ32" s="834"/>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9697</v>
      </c>
      <c r="R33" s="839"/>
      <c r="S33" s="839"/>
      <c r="T33" s="839"/>
      <c r="U33" s="839"/>
      <c r="V33" s="839">
        <v>9728</v>
      </c>
      <c r="W33" s="839"/>
      <c r="X33" s="839"/>
      <c r="Y33" s="839"/>
      <c r="Z33" s="839"/>
      <c r="AA33" s="839">
        <v>-30</v>
      </c>
      <c r="AB33" s="839"/>
      <c r="AC33" s="839"/>
      <c r="AD33" s="839"/>
      <c r="AE33" s="840"/>
      <c r="AF33" s="841">
        <v>1344</v>
      </c>
      <c r="AG33" s="842"/>
      <c r="AH33" s="842"/>
      <c r="AI33" s="842"/>
      <c r="AJ33" s="843"/>
      <c r="AK33" s="901">
        <v>1604</v>
      </c>
      <c r="AL33" s="902"/>
      <c r="AM33" s="902"/>
      <c r="AN33" s="902"/>
      <c r="AO33" s="902"/>
      <c r="AP33" s="902">
        <v>10097</v>
      </c>
      <c r="AQ33" s="902"/>
      <c r="AR33" s="902"/>
      <c r="AS33" s="902"/>
      <c r="AT33" s="902"/>
      <c r="AU33" s="902">
        <v>5331</v>
      </c>
      <c r="AV33" s="902"/>
      <c r="AW33" s="902"/>
      <c r="AX33" s="902"/>
      <c r="AY33" s="902"/>
      <c r="AZ33" s="903" t="s">
        <v>577</v>
      </c>
      <c r="BA33" s="903"/>
      <c r="BB33" s="903"/>
      <c r="BC33" s="903"/>
      <c r="BD33" s="903"/>
      <c r="BE33" s="899" t="s">
        <v>408</v>
      </c>
      <c r="BF33" s="899"/>
      <c r="BG33" s="899"/>
      <c r="BH33" s="899"/>
      <c r="BI33" s="90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1"/>
      <c r="CI33" s="852"/>
      <c r="CJ33" s="852"/>
      <c r="CK33" s="852"/>
      <c r="CL33" s="853"/>
      <c r="CM33" s="851"/>
      <c r="CN33" s="852"/>
      <c r="CO33" s="852"/>
      <c r="CP33" s="852"/>
      <c r="CQ33" s="853"/>
      <c r="CR33" s="851"/>
      <c r="CS33" s="852"/>
      <c r="CT33" s="852"/>
      <c r="CU33" s="852"/>
      <c r="CV33" s="853"/>
      <c r="CW33" s="851"/>
      <c r="CX33" s="852"/>
      <c r="CY33" s="852"/>
      <c r="CZ33" s="852"/>
      <c r="DA33" s="853"/>
      <c r="DB33" s="851"/>
      <c r="DC33" s="852"/>
      <c r="DD33" s="852"/>
      <c r="DE33" s="852"/>
      <c r="DF33" s="853"/>
      <c r="DG33" s="851"/>
      <c r="DH33" s="852"/>
      <c r="DI33" s="852"/>
      <c r="DJ33" s="852"/>
      <c r="DK33" s="853"/>
      <c r="DL33" s="851"/>
      <c r="DM33" s="852"/>
      <c r="DN33" s="852"/>
      <c r="DO33" s="852"/>
      <c r="DP33" s="853"/>
      <c r="DQ33" s="851"/>
      <c r="DR33" s="852"/>
      <c r="DS33" s="852"/>
      <c r="DT33" s="852"/>
      <c r="DU33" s="853"/>
      <c r="DV33" s="832"/>
      <c r="DW33" s="833"/>
      <c r="DX33" s="833"/>
      <c r="DY33" s="833"/>
      <c r="DZ33" s="834"/>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f>3+12569</f>
        <v>12572</v>
      </c>
      <c r="R34" s="839"/>
      <c r="S34" s="839"/>
      <c r="T34" s="839"/>
      <c r="U34" s="839"/>
      <c r="V34" s="839">
        <f>3+10622</f>
        <v>10625</v>
      </c>
      <c r="W34" s="839"/>
      <c r="X34" s="839"/>
      <c r="Y34" s="839"/>
      <c r="Z34" s="839"/>
      <c r="AA34" s="839">
        <v>1947</v>
      </c>
      <c r="AB34" s="839"/>
      <c r="AC34" s="839"/>
      <c r="AD34" s="839"/>
      <c r="AE34" s="840"/>
      <c r="AF34" s="841">
        <v>170</v>
      </c>
      <c r="AG34" s="842"/>
      <c r="AH34" s="842"/>
      <c r="AI34" s="842"/>
      <c r="AJ34" s="843"/>
      <c r="AK34" s="901">
        <f>4375+2</f>
        <v>4377</v>
      </c>
      <c r="AL34" s="902"/>
      <c r="AM34" s="902"/>
      <c r="AN34" s="902"/>
      <c r="AO34" s="902"/>
      <c r="AP34" s="902">
        <f>62681</f>
        <v>62681</v>
      </c>
      <c r="AQ34" s="902"/>
      <c r="AR34" s="902"/>
      <c r="AS34" s="902"/>
      <c r="AT34" s="902"/>
      <c r="AU34" s="902">
        <v>24947</v>
      </c>
      <c r="AV34" s="902"/>
      <c r="AW34" s="902"/>
      <c r="AX34" s="902"/>
      <c r="AY34" s="902"/>
      <c r="AZ34" s="903" t="s">
        <v>577</v>
      </c>
      <c r="BA34" s="903"/>
      <c r="BB34" s="903"/>
      <c r="BC34" s="903"/>
      <c r="BD34" s="903"/>
      <c r="BE34" s="899" t="s">
        <v>408</v>
      </c>
      <c r="BF34" s="899"/>
      <c r="BG34" s="899"/>
      <c r="BH34" s="899"/>
      <c r="BI34" s="90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1"/>
      <c r="CI34" s="852"/>
      <c r="CJ34" s="852"/>
      <c r="CK34" s="852"/>
      <c r="CL34" s="853"/>
      <c r="CM34" s="851"/>
      <c r="CN34" s="852"/>
      <c r="CO34" s="852"/>
      <c r="CP34" s="852"/>
      <c r="CQ34" s="853"/>
      <c r="CR34" s="851"/>
      <c r="CS34" s="852"/>
      <c r="CT34" s="852"/>
      <c r="CU34" s="852"/>
      <c r="CV34" s="853"/>
      <c r="CW34" s="851"/>
      <c r="CX34" s="852"/>
      <c r="CY34" s="852"/>
      <c r="CZ34" s="852"/>
      <c r="DA34" s="853"/>
      <c r="DB34" s="851"/>
      <c r="DC34" s="852"/>
      <c r="DD34" s="852"/>
      <c r="DE34" s="852"/>
      <c r="DF34" s="853"/>
      <c r="DG34" s="851"/>
      <c r="DH34" s="852"/>
      <c r="DI34" s="852"/>
      <c r="DJ34" s="852"/>
      <c r="DK34" s="853"/>
      <c r="DL34" s="851"/>
      <c r="DM34" s="852"/>
      <c r="DN34" s="852"/>
      <c r="DO34" s="852"/>
      <c r="DP34" s="853"/>
      <c r="DQ34" s="851"/>
      <c r="DR34" s="852"/>
      <c r="DS34" s="852"/>
      <c r="DT34" s="852"/>
      <c r="DU34" s="853"/>
      <c r="DV34" s="832"/>
      <c r="DW34" s="833"/>
      <c r="DX34" s="833"/>
      <c r="DY34" s="833"/>
      <c r="DZ34" s="834"/>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1"/>
      <c r="AL35" s="902"/>
      <c r="AM35" s="902"/>
      <c r="AN35" s="902"/>
      <c r="AO35" s="902"/>
      <c r="AP35" s="902"/>
      <c r="AQ35" s="902"/>
      <c r="AR35" s="902"/>
      <c r="AS35" s="902"/>
      <c r="AT35" s="902"/>
      <c r="AU35" s="902"/>
      <c r="AV35" s="902"/>
      <c r="AW35" s="902"/>
      <c r="AX35" s="902"/>
      <c r="AY35" s="902"/>
      <c r="AZ35" s="903"/>
      <c r="BA35" s="903"/>
      <c r="BB35" s="903"/>
      <c r="BC35" s="903"/>
      <c r="BD35" s="903"/>
      <c r="BE35" s="899"/>
      <c r="BF35" s="899"/>
      <c r="BG35" s="899"/>
      <c r="BH35" s="899"/>
      <c r="BI35" s="90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1"/>
      <c r="CI35" s="852"/>
      <c r="CJ35" s="852"/>
      <c r="CK35" s="852"/>
      <c r="CL35" s="853"/>
      <c r="CM35" s="851"/>
      <c r="CN35" s="852"/>
      <c r="CO35" s="852"/>
      <c r="CP35" s="852"/>
      <c r="CQ35" s="853"/>
      <c r="CR35" s="851"/>
      <c r="CS35" s="852"/>
      <c r="CT35" s="852"/>
      <c r="CU35" s="852"/>
      <c r="CV35" s="853"/>
      <c r="CW35" s="851"/>
      <c r="CX35" s="852"/>
      <c r="CY35" s="852"/>
      <c r="CZ35" s="852"/>
      <c r="DA35" s="853"/>
      <c r="DB35" s="851"/>
      <c r="DC35" s="852"/>
      <c r="DD35" s="852"/>
      <c r="DE35" s="852"/>
      <c r="DF35" s="853"/>
      <c r="DG35" s="851"/>
      <c r="DH35" s="852"/>
      <c r="DI35" s="852"/>
      <c r="DJ35" s="852"/>
      <c r="DK35" s="853"/>
      <c r="DL35" s="851"/>
      <c r="DM35" s="852"/>
      <c r="DN35" s="852"/>
      <c r="DO35" s="852"/>
      <c r="DP35" s="853"/>
      <c r="DQ35" s="851"/>
      <c r="DR35" s="852"/>
      <c r="DS35" s="852"/>
      <c r="DT35" s="852"/>
      <c r="DU35" s="853"/>
      <c r="DV35" s="832"/>
      <c r="DW35" s="833"/>
      <c r="DX35" s="833"/>
      <c r="DY35" s="833"/>
      <c r="DZ35" s="834"/>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1"/>
      <c r="AL36" s="902"/>
      <c r="AM36" s="902"/>
      <c r="AN36" s="902"/>
      <c r="AO36" s="902"/>
      <c r="AP36" s="902"/>
      <c r="AQ36" s="902"/>
      <c r="AR36" s="902"/>
      <c r="AS36" s="902"/>
      <c r="AT36" s="902"/>
      <c r="AU36" s="902"/>
      <c r="AV36" s="902"/>
      <c r="AW36" s="902"/>
      <c r="AX36" s="902"/>
      <c r="AY36" s="902"/>
      <c r="AZ36" s="903"/>
      <c r="BA36" s="903"/>
      <c r="BB36" s="903"/>
      <c r="BC36" s="903"/>
      <c r="BD36" s="903"/>
      <c r="BE36" s="899"/>
      <c r="BF36" s="899"/>
      <c r="BG36" s="899"/>
      <c r="BH36" s="899"/>
      <c r="BI36" s="90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1"/>
      <c r="CI36" s="852"/>
      <c r="CJ36" s="852"/>
      <c r="CK36" s="852"/>
      <c r="CL36" s="853"/>
      <c r="CM36" s="851"/>
      <c r="CN36" s="852"/>
      <c r="CO36" s="852"/>
      <c r="CP36" s="852"/>
      <c r="CQ36" s="853"/>
      <c r="CR36" s="851"/>
      <c r="CS36" s="852"/>
      <c r="CT36" s="852"/>
      <c r="CU36" s="852"/>
      <c r="CV36" s="853"/>
      <c r="CW36" s="851"/>
      <c r="CX36" s="852"/>
      <c r="CY36" s="852"/>
      <c r="CZ36" s="852"/>
      <c r="DA36" s="853"/>
      <c r="DB36" s="851"/>
      <c r="DC36" s="852"/>
      <c r="DD36" s="852"/>
      <c r="DE36" s="852"/>
      <c r="DF36" s="853"/>
      <c r="DG36" s="851"/>
      <c r="DH36" s="852"/>
      <c r="DI36" s="852"/>
      <c r="DJ36" s="852"/>
      <c r="DK36" s="853"/>
      <c r="DL36" s="851"/>
      <c r="DM36" s="852"/>
      <c r="DN36" s="852"/>
      <c r="DO36" s="852"/>
      <c r="DP36" s="853"/>
      <c r="DQ36" s="851"/>
      <c r="DR36" s="852"/>
      <c r="DS36" s="852"/>
      <c r="DT36" s="852"/>
      <c r="DU36" s="853"/>
      <c r="DV36" s="832"/>
      <c r="DW36" s="833"/>
      <c r="DX36" s="833"/>
      <c r="DY36" s="833"/>
      <c r="DZ36" s="834"/>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1"/>
      <c r="AL37" s="902"/>
      <c r="AM37" s="902"/>
      <c r="AN37" s="902"/>
      <c r="AO37" s="902"/>
      <c r="AP37" s="902"/>
      <c r="AQ37" s="902"/>
      <c r="AR37" s="902"/>
      <c r="AS37" s="902"/>
      <c r="AT37" s="902"/>
      <c r="AU37" s="902"/>
      <c r="AV37" s="902"/>
      <c r="AW37" s="902"/>
      <c r="AX37" s="902"/>
      <c r="AY37" s="902"/>
      <c r="AZ37" s="903"/>
      <c r="BA37" s="903"/>
      <c r="BB37" s="903"/>
      <c r="BC37" s="903"/>
      <c r="BD37" s="903"/>
      <c r="BE37" s="899"/>
      <c r="BF37" s="899"/>
      <c r="BG37" s="899"/>
      <c r="BH37" s="899"/>
      <c r="BI37" s="90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1"/>
      <c r="CI37" s="852"/>
      <c r="CJ37" s="852"/>
      <c r="CK37" s="852"/>
      <c r="CL37" s="853"/>
      <c r="CM37" s="851"/>
      <c r="CN37" s="852"/>
      <c r="CO37" s="852"/>
      <c r="CP37" s="852"/>
      <c r="CQ37" s="853"/>
      <c r="CR37" s="851"/>
      <c r="CS37" s="852"/>
      <c r="CT37" s="852"/>
      <c r="CU37" s="852"/>
      <c r="CV37" s="853"/>
      <c r="CW37" s="851"/>
      <c r="CX37" s="852"/>
      <c r="CY37" s="852"/>
      <c r="CZ37" s="852"/>
      <c r="DA37" s="853"/>
      <c r="DB37" s="851"/>
      <c r="DC37" s="852"/>
      <c r="DD37" s="852"/>
      <c r="DE37" s="852"/>
      <c r="DF37" s="853"/>
      <c r="DG37" s="851"/>
      <c r="DH37" s="852"/>
      <c r="DI37" s="852"/>
      <c r="DJ37" s="852"/>
      <c r="DK37" s="853"/>
      <c r="DL37" s="851"/>
      <c r="DM37" s="852"/>
      <c r="DN37" s="852"/>
      <c r="DO37" s="852"/>
      <c r="DP37" s="853"/>
      <c r="DQ37" s="851"/>
      <c r="DR37" s="852"/>
      <c r="DS37" s="852"/>
      <c r="DT37" s="852"/>
      <c r="DU37" s="853"/>
      <c r="DV37" s="832"/>
      <c r="DW37" s="833"/>
      <c r="DX37" s="833"/>
      <c r="DY37" s="833"/>
      <c r="DZ37" s="834"/>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1"/>
      <c r="AL38" s="902"/>
      <c r="AM38" s="902"/>
      <c r="AN38" s="902"/>
      <c r="AO38" s="902"/>
      <c r="AP38" s="902"/>
      <c r="AQ38" s="902"/>
      <c r="AR38" s="902"/>
      <c r="AS38" s="902"/>
      <c r="AT38" s="902"/>
      <c r="AU38" s="902"/>
      <c r="AV38" s="902"/>
      <c r="AW38" s="902"/>
      <c r="AX38" s="902"/>
      <c r="AY38" s="902"/>
      <c r="AZ38" s="903"/>
      <c r="BA38" s="903"/>
      <c r="BB38" s="903"/>
      <c r="BC38" s="903"/>
      <c r="BD38" s="903"/>
      <c r="BE38" s="899"/>
      <c r="BF38" s="899"/>
      <c r="BG38" s="899"/>
      <c r="BH38" s="899"/>
      <c r="BI38" s="90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1"/>
      <c r="CI38" s="852"/>
      <c r="CJ38" s="852"/>
      <c r="CK38" s="852"/>
      <c r="CL38" s="853"/>
      <c r="CM38" s="851"/>
      <c r="CN38" s="852"/>
      <c r="CO38" s="852"/>
      <c r="CP38" s="852"/>
      <c r="CQ38" s="853"/>
      <c r="CR38" s="851"/>
      <c r="CS38" s="852"/>
      <c r="CT38" s="852"/>
      <c r="CU38" s="852"/>
      <c r="CV38" s="853"/>
      <c r="CW38" s="851"/>
      <c r="CX38" s="852"/>
      <c r="CY38" s="852"/>
      <c r="CZ38" s="852"/>
      <c r="DA38" s="853"/>
      <c r="DB38" s="851"/>
      <c r="DC38" s="852"/>
      <c r="DD38" s="852"/>
      <c r="DE38" s="852"/>
      <c r="DF38" s="853"/>
      <c r="DG38" s="851"/>
      <c r="DH38" s="852"/>
      <c r="DI38" s="852"/>
      <c r="DJ38" s="852"/>
      <c r="DK38" s="853"/>
      <c r="DL38" s="851"/>
      <c r="DM38" s="852"/>
      <c r="DN38" s="852"/>
      <c r="DO38" s="852"/>
      <c r="DP38" s="853"/>
      <c r="DQ38" s="851"/>
      <c r="DR38" s="852"/>
      <c r="DS38" s="852"/>
      <c r="DT38" s="852"/>
      <c r="DU38" s="853"/>
      <c r="DV38" s="832"/>
      <c r="DW38" s="833"/>
      <c r="DX38" s="833"/>
      <c r="DY38" s="833"/>
      <c r="DZ38" s="834"/>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1"/>
      <c r="AL39" s="902"/>
      <c r="AM39" s="902"/>
      <c r="AN39" s="902"/>
      <c r="AO39" s="902"/>
      <c r="AP39" s="902"/>
      <c r="AQ39" s="902"/>
      <c r="AR39" s="902"/>
      <c r="AS39" s="902"/>
      <c r="AT39" s="902"/>
      <c r="AU39" s="902"/>
      <c r="AV39" s="902"/>
      <c r="AW39" s="902"/>
      <c r="AX39" s="902"/>
      <c r="AY39" s="902"/>
      <c r="AZ39" s="903"/>
      <c r="BA39" s="903"/>
      <c r="BB39" s="903"/>
      <c r="BC39" s="903"/>
      <c r="BD39" s="903"/>
      <c r="BE39" s="899"/>
      <c r="BF39" s="899"/>
      <c r="BG39" s="899"/>
      <c r="BH39" s="899"/>
      <c r="BI39" s="90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1"/>
      <c r="CI39" s="852"/>
      <c r="CJ39" s="852"/>
      <c r="CK39" s="852"/>
      <c r="CL39" s="853"/>
      <c r="CM39" s="851"/>
      <c r="CN39" s="852"/>
      <c r="CO39" s="852"/>
      <c r="CP39" s="852"/>
      <c r="CQ39" s="853"/>
      <c r="CR39" s="851"/>
      <c r="CS39" s="852"/>
      <c r="CT39" s="852"/>
      <c r="CU39" s="852"/>
      <c r="CV39" s="853"/>
      <c r="CW39" s="851"/>
      <c r="CX39" s="852"/>
      <c r="CY39" s="852"/>
      <c r="CZ39" s="852"/>
      <c r="DA39" s="853"/>
      <c r="DB39" s="851"/>
      <c r="DC39" s="852"/>
      <c r="DD39" s="852"/>
      <c r="DE39" s="852"/>
      <c r="DF39" s="853"/>
      <c r="DG39" s="851"/>
      <c r="DH39" s="852"/>
      <c r="DI39" s="852"/>
      <c r="DJ39" s="852"/>
      <c r="DK39" s="853"/>
      <c r="DL39" s="851"/>
      <c r="DM39" s="852"/>
      <c r="DN39" s="852"/>
      <c r="DO39" s="852"/>
      <c r="DP39" s="853"/>
      <c r="DQ39" s="851"/>
      <c r="DR39" s="852"/>
      <c r="DS39" s="852"/>
      <c r="DT39" s="852"/>
      <c r="DU39" s="853"/>
      <c r="DV39" s="832"/>
      <c r="DW39" s="833"/>
      <c r="DX39" s="833"/>
      <c r="DY39" s="833"/>
      <c r="DZ39" s="834"/>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1"/>
      <c r="AL40" s="902"/>
      <c r="AM40" s="902"/>
      <c r="AN40" s="902"/>
      <c r="AO40" s="902"/>
      <c r="AP40" s="902"/>
      <c r="AQ40" s="902"/>
      <c r="AR40" s="902"/>
      <c r="AS40" s="902"/>
      <c r="AT40" s="902"/>
      <c r="AU40" s="902"/>
      <c r="AV40" s="902"/>
      <c r="AW40" s="902"/>
      <c r="AX40" s="902"/>
      <c r="AY40" s="902"/>
      <c r="AZ40" s="903"/>
      <c r="BA40" s="903"/>
      <c r="BB40" s="903"/>
      <c r="BC40" s="903"/>
      <c r="BD40" s="903"/>
      <c r="BE40" s="899"/>
      <c r="BF40" s="899"/>
      <c r="BG40" s="899"/>
      <c r="BH40" s="899"/>
      <c r="BI40" s="90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1"/>
      <c r="CI40" s="852"/>
      <c r="CJ40" s="852"/>
      <c r="CK40" s="852"/>
      <c r="CL40" s="853"/>
      <c r="CM40" s="851"/>
      <c r="CN40" s="852"/>
      <c r="CO40" s="852"/>
      <c r="CP40" s="852"/>
      <c r="CQ40" s="853"/>
      <c r="CR40" s="851"/>
      <c r="CS40" s="852"/>
      <c r="CT40" s="852"/>
      <c r="CU40" s="852"/>
      <c r="CV40" s="853"/>
      <c r="CW40" s="851"/>
      <c r="CX40" s="852"/>
      <c r="CY40" s="852"/>
      <c r="CZ40" s="852"/>
      <c r="DA40" s="853"/>
      <c r="DB40" s="851"/>
      <c r="DC40" s="852"/>
      <c r="DD40" s="852"/>
      <c r="DE40" s="852"/>
      <c r="DF40" s="853"/>
      <c r="DG40" s="851"/>
      <c r="DH40" s="852"/>
      <c r="DI40" s="852"/>
      <c r="DJ40" s="852"/>
      <c r="DK40" s="853"/>
      <c r="DL40" s="851"/>
      <c r="DM40" s="852"/>
      <c r="DN40" s="852"/>
      <c r="DO40" s="852"/>
      <c r="DP40" s="853"/>
      <c r="DQ40" s="851"/>
      <c r="DR40" s="852"/>
      <c r="DS40" s="852"/>
      <c r="DT40" s="852"/>
      <c r="DU40" s="853"/>
      <c r="DV40" s="832"/>
      <c r="DW40" s="833"/>
      <c r="DX40" s="833"/>
      <c r="DY40" s="833"/>
      <c r="DZ40" s="834"/>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1"/>
      <c r="AL41" s="902"/>
      <c r="AM41" s="902"/>
      <c r="AN41" s="902"/>
      <c r="AO41" s="902"/>
      <c r="AP41" s="902"/>
      <c r="AQ41" s="902"/>
      <c r="AR41" s="902"/>
      <c r="AS41" s="902"/>
      <c r="AT41" s="902"/>
      <c r="AU41" s="902"/>
      <c r="AV41" s="902"/>
      <c r="AW41" s="902"/>
      <c r="AX41" s="902"/>
      <c r="AY41" s="902"/>
      <c r="AZ41" s="903"/>
      <c r="BA41" s="903"/>
      <c r="BB41" s="903"/>
      <c r="BC41" s="903"/>
      <c r="BD41" s="903"/>
      <c r="BE41" s="899"/>
      <c r="BF41" s="899"/>
      <c r="BG41" s="899"/>
      <c r="BH41" s="899"/>
      <c r="BI41" s="90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1"/>
      <c r="CI41" s="852"/>
      <c r="CJ41" s="852"/>
      <c r="CK41" s="852"/>
      <c r="CL41" s="853"/>
      <c r="CM41" s="851"/>
      <c r="CN41" s="852"/>
      <c r="CO41" s="852"/>
      <c r="CP41" s="852"/>
      <c r="CQ41" s="853"/>
      <c r="CR41" s="851"/>
      <c r="CS41" s="852"/>
      <c r="CT41" s="852"/>
      <c r="CU41" s="852"/>
      <c r="CV41" s="853"/>
      <c r="CW41" s="851"/>
      <c r="CX41" s="852"/>
      <c r="CY41" s="852"/>
      <c r="CZ41" s="852"/>
      <c r="DA41" s="853"/>
      <c r="DB41" s="851"/>
      <c r="DC41" s="852"/>
      <c r="DD41" s="852"/>
      <c r="DE41" s="852"/>
      <c r="DF41" s="853"/>
      <c r="DG41" s="851"/>
      <c r="DH41" s="852"/>
      <c r="DI41" s="852"/>
      <c r="DJ41" s="852"/>
      <c r="DK41" s="853"/>
      <c r="DL41" s="851"/>
      <c r="DM41" s="852"/>
      <c r="DN41" s="852"/>
      <c r="DO41" s="852"/>
      <c r="DP41" s="853"/>
      <c r="DQ41" s="851"/>
      <c r="DR41" s="852"/>
      <c r="DS41" s="852"/>
      <c r="DT41" s="852"/>
      <c r="DU41" s="853"/>
      <c r="DV41" s="832"/>
      <c r="DW41" s="833"/>
      <c r="DX41" s="833"/>
      <c r="DY41" s="833"/>
      <c r="DZ41" s="834"/>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1"/>
      <c r="AL42" s="902"/>
      <c r="AM42" s="902"/>
      <c r="AN42" s="902"/>
      <c r="AO42" s="902"/>
      <c r="AP42" s="902"/>
      <c r="AQ42" s="902"/>
      <c r="AR42" s="902"/>
      <c r="AS42" s="902"/>
      <c r="AT42" s="902"/>
      <c r="AU42" s="902"/>
      <c r="AV42" s="902"/>
      <c r="AW42" s="902"/>
      <c r="AX42" s="902"/>
      <c r="AY42" s="902"/>
      <c r="AZ42" s="903"/>
      <c r="BA42" s="903"/>
      <c r="BB42" s="903"/>
      <c r="BC42" s="903"/>
      <c r="BD42" s="903"/>
      <c r="BE42" s="899"/>
      <c r="BF42" s="899"/>
      <c r="BG42" s="899"/>
      <c r="BH42" s="899"/>
      <c r="BI42" s="90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1"/>
      <c r="CI42" s="852"/>
      <c r="CJ42" s="852"/>
      <c r="CK42" s="852"/>
      <c r="CL42" s="853"/>
      <c r="CM42" s="851"/>
      <c r="CN42" s="852"/>
      <c r="CO42" s="852"/>
      <c r="CP42" s="852"/>
      <c r="CQ42" s="853"/>
      <c r="CR42" s="851"/>
      <c r="CS42" s="852"/>
      <c r="CT42" s="852"/>
      <c r="CU42" s="852"/>
      <c r="CV42" s="853"/>
      <c r="CW42" s="851"/>
      <c r="CX42" s="852"/>
      <c r="CY42" s="852"/>
      <c r="CZ42" s="852"/>
      <c r="DA42" s="853"/>
      <c r="DB42" s="851"/>
      <c r="DC42" s="852"/>
      <c r="DD42" s="852"/>
      <c r="DE42" s="852"/>
      <c r="DF42" s="853"/>
      <c r="DG42" s="851"/>
      <c r="DH42" s="852"/>
      <c r="DI42" s="852"/>
      <c r="DJ42" s="852"/>
      <c r="DK42" s="853"/>
      <c r="DL42" s="851"/>
      <c r="DM42" s="852"/>
      <c r="DN42" s="852"/>
      <c r="DO42" s="852"/>
      <c r="DP42" s="853"/>
      <c r="DQ42" s="851"/>
      <c r="DR42" s="852"/>
      <c r="DS42" s="852"/>
      <c r="DT42" s="852"/>
      <c r="DU42" s="853"/>
      <c r="DV42" s="832"/>
      <c r="DW42" s="833"/>
      <c r="DX42" s="833"/>
      <c r="DY42" s="833"/>
      <c r="DZ42" s="834"/>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1"/>
      <c r="AL43" s="902"/>
      <c r="AM43" s="902"/>
      <c r="AN43" s="902"/>
      <c r="AO43" s="902"/>
      <c r="AP43" s="902"/>
      <c r="AQ43" s="902"/>
      <c r="AR43" s="902"/>
      <c r="AS43" s="902"/>
      <c r="AT43" s="902"/>
      <c r="AU43" s="902"/>
      <c r="AV43" s="902"/>
      <c r="AW43" s="902"/>
      <c r="AX43" s="902"/>
      <c r="AY43" s="902"/>
      <c r="AZ43" s="903"/>
      <c r="BA43" s="903"/>
      <c r="BB43" s="903"/>
      <c r="BC43" s="903"/>
      <c r="BD43" s="903"/>
      <c r="BE43" s="899"/>
      <c r="BF43" s="899"/>
      <c r="BG43" s="899"/>
      <c r="BH43" s="899"/>
      <c r="BI43" s="90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1"/>
      <c r="CI43" s="852"/>
      <c r="CJ43" s="852"/>
      <c r="CK43" s="852"/>
      <c r="CL43" s="853"/>
      <c r="CM43" s="851"/>
      <c r="CN43" s="852"/>
      <c r="CO43" s="852"/>
      <c r="CP43" s="852"/>
      <c r="CQ43" s="853"/>
      <c r="CR43" s="851"/>
      <c r="CS43" s="852"/>
      <c r="CT43" s="852"/>
      <c r="CU43" s="852"/>
      <c r="CV43" s="853"/>
      <c r="CW43" s="851"/>
      <c r="CX43" s="852"/>
      <c r="CY43" s="852"/>
      <c r="CZ43" s="852"/>
      <c r="DA43" s="853"/>
      <c r="DB43" s="851"/>
      <c r="DC43" s="852"/>
      <c r="DD43" s="852"/>
      <c r="DE43" s="852"/>
      <c r="DF43" s="853"/>
      <c r="DG43" s="851"/>
      <c r="DH43" s="852"/>
      <c r="DI43" s="852"/>
      <c r="DJ43" s="852"/>
      <c r="DK43" s="853"/>
      <c r="DL43" s="851"/>
      <c r="DM43" s="852"/>
      <c r="DN43" s="852"/>
      <c r="DO43" s="852"/>
      <c r="DP43" s="853"/>
      <c r="DQ43" s="851"/>
      <c r="DR43" s="852"/>
      <c r="DS43" s="852"/>
      <c r="DT43" s="852"/>
      <c r="DU43" s="853"/>
      <c r="DV43" s="832"/>
      <c r="DW43" s="833"/>
      <c r="DX43" s="833"/>
      <c r="DY43" s="833"/>
      <c r="DZ43" s="834"/>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1"/>
      <c r="AL44" s="902"/>
      <c r="AM44" s="902"/>
      <c r="AN44" s="902"/>
      <c r="AO44" s="902"/>
      <c r="AP44" s="902"/>
      <c r="AQ44" s="902"/>
      <c r="AR44" s="902"/>
      <c r="AS44" s="902"/>
      <c r="AT44" s="902"/>
      <c r="AU44" s="902"/>
      <c r="AV44" s="902"/>
      <c r="AW44" s="902"/>
      <c r="AX44" s="902"/>
      <c r="AY44" s="902"/>
      <c r="AZ44" s="903"/>
      <c r="BA44" s="903"/>
      <c r="BB44" s="903"/>
      <c r="BC44" s="903"/>
      <c r="BD44" s="903"/>
      <c r="BE44" s="899"/>
      <c r="BF44" s="899"/>
      <c r="BG44" s="899"/>
      <c r="BH44" s="899"/>
      <c r="BI44" s="90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1"/>
      <c r="CI44" s="852"/>
      <c r="CJ44" s="852"/>
      <c r="CK44" s="852"/>
      <c r="CL44" s="853"/>
      <c r="CM44" s="851"/>
      <c r="CN44" s="852"/>
      <c r="CO44" s="852"/>
      <c r="CP44" s="852"/>
      <c r="CQ44" s="853"/>
      <c r="CR44" s="851"/>
      <c r="CS44" s="852"/>
      <c r="CT44" s="852"/>
      <c r="CU44" s="852"/>
      <c r="CV44" s="853"/>
      <c r="CW44" s="851"/>
      <c r="CX44" s="852"/>
      <c r="CY44" s="852"/>
      <c r="CZ44" s="852"/>
      <c r="DA44" s="853"/>
      <c r="DB44" s="851"/>
      <c r="DC44" s="852"/>
      <c r="DD44" s="852"/>
      <c r="DE44" s="852"/>
      <c r="DF44" s="853"/>
      <c r="DG44" s="851"/>
      <c r="DH44" s="852"/>
      <c r="DI44" s="852"/>
      <c r="DJ44" s="852"/>
      <c r="DK44" s="853"/>
      <c r="DL44" s="851"/>
      <c r="DM44" s="852"/>
      <c r="DN44" s="852"/>
      <c r="DO44" s="852"/>
      <c r="DP44" s="853"/>
      <c r="DQ44" s="851"/>
      <c r="DR44" s="852"/>
      <c r="DS44" s="852"/>
      <c r="DT44" s="852"/>
      <c r="DU44" s="853"/>
      <c r="DV44" s="832"/>
      <c r="DW44" s="833"/>
      <c r="DX44" s="833"/>
      <c r="DY44" s="833"/>
      <c r="DZ44" s="834"/>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1"/>
      <c r="AL45" s="902"/>
      <c r="AM45" s="902"/>
      <c r="AN45" s="902"/>
      <c r="AO45" s="902"/>
      <c r="AP45" s="902"/>
      <c r="AQ45" s="902"/>
      <c r="AR45" s="902"/>
      <c r="AS45" s="902"/>
      <c r="AT45" s="902"/>
      <c r="AU45" s="902"/>
      <c r="AV45" s="902"/>
      <c r="AW45" s="902"/>
      <c r="AX45" s="902"/>
      <c r="AY45" s="902"/>
      <c r="AZ45" s="903"/>
      <c r="BA45" s="903"/>
      <c r="BB45" s="903"/>
      <c r="BC45" s="903"/>
      <c r="BD45" s="903"/>
      <c r="BE45" s="899"/>
      <c r="BF45" s="899"/>
      <c r="BG45" s="899"/>
      <c r="BH45" s="899"/>
      <c r="BI45" s="90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1"/>
      <c r="CI45" s="852"/>
      <c r="CJ45" s="852"/>
      <c r="CK45" s="852"/>
      <c r="CL45" s="853"/>
      <c r="CM45" s="851"/>
      <c r="CN45" s="852"/>
      <c r="CO45" s="852"/>
      <c r="CP45" s="852"/>
      <c r="CQ45" s="853"/>
      <c r="CR45" s="851"/>
      <c r="CS45" s="852"/>
      <c r="CT45" s="852"/>
      <c r="CU45" s="852"/>
      <c r="CV45" s="853"/>
      <c r="CW45" s="851"/>
      <c r="CX45" s="852"/>
      <c r="CY45" s="852"/>
      <c r="CZ45" s="852"/>
      <c r="DA45" s="853"/>
      <c r="DB45" s="851"/>
      <c r="DC45" s="852"/>
      <c r="DD45" s="852"/>
      <c r="DE45" s="852"/>
      <c r="DF45" s="853"/>
      <c r="DG45" s="851"/>
      <c r="DH45" s="852"/>
      <c r="DI45" s="852"/>
      <c r="DJ45" s="852"/>
      <c r="DK45" s="853"/>
      <c r="DL45" s="851"/>
      <c r="DM45" s="852"/>
      <c r="DN45" s="852"/>
      <c r="DO45" s="852"/>
      <c r="DP45" s="853"/>
      <c r="DQ45" s="851"/>
      <c r="DR45" s="852"/>
      <c r="DS45" s="852"/>
      <c r="DT45" s="852"/>
      <c r="DU45" s="853"/>
      <c r="DV45" s="832"/>
      <c r="DW45" s="833"/>
      <c r="DX45" s="833"/>
      <c r="DY45" s="833"/>
      <c r="DZ45" s="834"/>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1"/>
      <c r="AL46" s="902"/>
      <c r="AM46" s="902"/>
      <c r="AN46" s="902"/>
      <c r="AO46" s="902"/>
      <c r="AP46" s="902"/>
      <c r="AQ46" s="902"/>
      <c r="AR46" s="902"/>
      <c r="AS46" s="902"/>
      <c r="AT46" s="902"/>
      <c r="AU46" s="902"/>
      <c r="AV46" s="902"/>
      <c r="AW46" s="902"/>
      <c r="AX46" s="902"/>
      <c r="AY46" s="902"/>
      <c r="AZ46" s="903"/>
      <c r="BA46" s="903"/>
      <c r="BB46" s="903"/>
      <c r="BC46" s="903"/>
      <c r="BD46" s="903"/>
      <c r="BE46" s="899"/>
      <c r="BF46" s="899"/>
      <c r="BG46" s="899"/>
      <c r="BH46" s="899"/>
      <c r="BI46" s="90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1"/>
      <c r="CI46" s="852"/>
      <c r="CJ46" s="852"/>
      <c r="CK46" s="852"/>
      <c r="CL46" s="853"/>
      <c r="CM46" s="851"/>
      <c r="CN46" s="852"/>
      <c r="CO46" s="852"/>
      <c r="CP46" s="852"/>
      <c r="CQ46" s="853"/>
      <c r="CR46" s="851"/>
      <c r="CS46" s="852"/>
      <c r="CT46" s="852"/>
      <c r="CU46" s="852"/>
      <c r="CV46" s="853"/>
      <c r="CW46" s="851"/>
      <c r="CX46" s="852"/>
      <c r="CY46" s="852"/>
      <c r="CZ46" s="852"/>
      <c r="DA46" s="853"/>
      <c r="DB46" s="851"/>
      <c r="DC46" s="852"/>
      <c r="DD46" s="852"/>
      <c r="DE46" s="852"/>
      <c r="DF46" s="853"/>
      <c r="DG46" s="851"/>
      <c r="DH46" s="852"/>
      <c r="DI46" s="852"/>
      <c r="DJ46" s="852"/>
      <c r="DK46" s="853"/>
      <c r="DL46" s="851"/>
      <c r="DM46" s="852"/>
      <c r="DN46" s="852"/>
      <c r="DO46" s="852"/>
      <c r="DP46" s="853"/>
      <c r="DQ46" s="851"/>
      <c r="DR46" s="852"/>
      <c r="DS46" s="852"/>
      <c r="DT46" s="852"/>
      <c r="DU46" s="853"/>
      <c r="DV46" s="832"/>
      <c r="DW46" s="833"/>
      <c r="DX46" s="833"/>
      <c r="DY46" s="833"/>
      <c r="DZ46" s="834"/>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1"/>
      <c r="AL47" s="902"/>
      <c r="AM47" s="902"/>
      <c r="AN47" s="902"/>
      <c r="AO47" s="902"/>
      <c r="AP47" s="902"/>
      <c r="AQ47" s="902"/>
      <c r="AR47" s="902"/>
      <c r="AS47" s="902"/>
      <c r="AT47" s="902"/>
      <c r="AU47" s="902"/>
      <c r="AV47" s="902"/>
      <c r="AW47" s="902"/>
      <c r="AX47" s="902"/>
      <c r="AY47" s="902"/>
      <c r="AZ47" s="903"/>
      <c r="BA47" s="903"/>
      <c r="BB47" s="903"/>
      <c r="BC47" s="903"/>
      <c r="BD47" s="903"/>
      <c r="BE47" s="899"/>
      <c r="BF47" s="899"/>
      <c r="BG47" s="899"/>
      <c r="BH47" s="899"/>
      <c r="BI47" s="90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1"/>
      <c r="CI47" s="852"/>
      <c r="CJ47" s="852"/>
      <c r="CK47" s="852"/>
      <c r="CL47" s="853"/>
      <c r="CM47" s="851"/>
      <c r="CN47" s="852"/>
      <c r="CO47" s="852"/>
      <c r="CP47" s="852"/>
      <c r="CQ47" s="853"/>
      <c r="CR47" s="851"/>
      <c r="CS47" s="852"/>
      <c r="CT47" s="852"/>
      <c r="CU47" s="852"/>
      <c r="CV47" s="853"/>
      <c r="CW47" s="851"/>
      <c r="CX47" s="852"/>
      <c r="CY47" s="852"/>
      <c r="CZ47" s="852"/>
      <c r="DA47" s="853"/>
      <c r="DB47" s="851"/>
      <c r="DC47" s="852"/>
      <c r="DD47" s="852"/>
      <c r="DE47" s="852"/>
      <c r="DF47" s="853"/>
      <c r="DG47" s="851"/>
      <c r="DH47" s="852"/>
      <c r="DI47" s="852"/>
      <c r="DJ47" s="852"/>
      <c r="DK47" s="853"/>
      <c r="DL47" s="851"/>
      <c r="DM47" s="852"/>
      <c r="DN47" s="852"/>
      <c r="DO47" s="852"/>
      <c r="DP47" s="853"/>
      <c r="DQ47" s="851"/>
      <c r="DR47" s="852"/>
      <c r="DS47" s="852"/>
      <c r="DT47" s="852"/>
      <c r="DU47" s="853"/>
      <c r="DV47" s="832"/>
      <c r="DW47" s="833"/>
      <c r="DX47" s="833"/>
      <c r="DY47" s="833"/>
      <c r="DZ47" s="834"/>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1"/>
      <c r="AL48" s="902"/>
      <c r="AM48" s="902"/>
      <c r="AN48" s="902"/>
      <c r="AO48" s="902"/>
      <c r="AP48" s="902"/>
      <c r="AQ48" s="902"/>
      <c r="AR48" s="902"/>
      <c r="AS48" s="902"/>
      <c r="AT48" s="902"/>
      <c r="AU48" s="902"/>
      <c r="AV48" s="902"/>
      <c r="AW48" s="902"/>
      <c r="AX48" s="902"/>
      <c r="AY48" s="902"/>
      <c r="AZ48" s="903"/>
      <c r="BA48" s="903"/>
      <c r="BB48" s="903"/>
      <c r="BC48" s="903"/>
      <c r="BD48" s="903"/>
      <c r="BE48" s="899"/>
      <c r="BF48" s="899"/>
      <c r="BG48" s="899"/>
      <c r="BH48" s="899"/>
      <c r="BI48" s="90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1"/>
      <c r="CI48" s="852"/>
      <c r="CJ48" s="852"/>
      <c r="CK48" s="852"/>
      <c r="CL48" s="853"/>
      <c r="CM48" s="851"/>
      <c r="CN48" s="852"/>
      <c r="CO48" s="852"/>
      <c r="CP48" s="852"/>
      <c r="CQ48" s="853"/>
      <c r="CR48" s="851"/>
      <c r="CS48" s="852"/>
      <c r="CT48" s="852"/>
      <c r="CU48" s="852"/>
      <c r="CV48" s="853"/>
      <c r="CW48" s="851"/>
      <c r="CX48" s="852"/>
      <c r="CY48" s="852"/>
      <c r="CZ48" s="852"/>
      <c r="DA48" s="853"/>
      <c r="DB48" s="851"/>
      <c r="DC48" s="852"/>
      <c r="DD48" s="852"/>
      <c r="DE48" s="852"/>
      <c r="DF48" s="853"/>
      <c r="DG48" s="851"/>
      <c r="DH48" s="852"/>
      <c r="DI48" s="852"/>
      <c r="DJ48" s="852"/>
      <c r="DK48" s="853"/>
      <c r="DL48" s="851"/>
      <c r="DM48" s="852"/>
      <c r="DN48" s="852"/>
      <c r="DO48" s="852"/>
      <c r="DP48" s="853"/>
      <c r="DQ48" s="851"/>
      <c r="DR48" s="852"/>
      <c r="DS48" s="852"/>
      <c r="DT48" s="852"/>
      <c r="DU48" s="853"/>
      <c r="DV48" s="832"/>
      <c r="DW48" s="833"/>
      <c r="DX48" s="833"/>
      <c r="DY48" s="833"/>
      <c r="DZ48" s="834"/>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1"/>
      <c r="AL49" s="902"/>
      <c r="AM49" s="902"/>
      <c r="AN49" s="902"/>
      <c r="AO49" s="902"/>
      <c r="AP49" s="902"/>
      <c r="AQ49" s="902"/>
      <c r="AR49" s="902"/>
      <c r="AS49" s="902"/>
      <c r="AT49" s="902"/>
      <c r="AU49" s="902"/>
      <c r="AV49" s="902"/>
      <c r="AW49" s="902"/>
      <c r="AX49" s="902"/>
      <c r="AY49" s="902"/>
      <c r="AZ49" s="903"/>
      <c r="BA49" s="903"/>
      <c r="BB49" s="903"/>
      <c r="BC49" s="903"/>
      <c r="BD49" s="903"/>
      <c r="BE49" s="899"/>
      <c r="BF49" s="899"/>
      <c r="BG49" s="899"/>
      <c r="BH49" s="899"/>
      <c r="BI49" s="90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1"/>
      <c r="CI49" s="852"/>
      <c r="CJ49" s="852"/>
      <c r="CK49" s="852"/>
      <c r="CL49" s="853"/>
      <c r="CM49" s="851"/>
      <c r="CN49" s="852"/>
      <c r="CO49" s="852"/>
      <c r="CP49" s="852"/>
      <c r="CQ49" s="853"/>
      <c r="CR49" s="851"/>
      <c r="CS49" s="852"/>
      <c r="CT49" s="852"/>
      <c r="CU49" s="852"/>
      <c r="CV49" s="853"/>
      <c r="CW49" s="851"/>
      <c r="CX49" s="852"/>
      <c r="CY49" s="852"/>
      <c r="CZ49" s="852"/>
      <c r="DA49" s="853"/>
      <c r="DB49" s="851"/>
      <c r="DC49" s="852"/>
      <c r="DD49" s="852"/>
      <c r="DE49" s="852"/>
      <c r="DF49" s="853"/>
      <c r="DG49" s="851"/>
      <c r="DH49" s="852"/>
      <c r="DI49" s="852"/>
      <c r="DJ49" s="852"/>
      <c r="DK49" s="853"/>
      <c r="DL49" s="851"/>
      <c r="DM49" s="852"/>
      <c r="DN49" s="852"/>
      <c r="DO49" s="852"/>
      <c r="DP49" s="853"/>
      <c r="DQ49" s="851"/>
      <c r="DR49" s="852"/>
      <c r="DS49" s="852"/>
      <c r="DT49" s="852"/>
      <c r="DU49" s="853"/>
      <c r="DV49" s="832"/>
      <c r="DW49" s="833"/>
      <c r="DX49" s="833"/>
      <c r="DY49" s="833"/>
      <c r="DZ49" s="834"/>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04"/>
      <c r="R50" s="905"/>
      <c r="S50" s="905"/>
      <c r="T50" s="905"/>
      <c r="U50" s="905"/>
      <c r="V50" s="905"/>
      <c r="W50" s="905"/>
      <c r="X50" s="905"/>
      <c r="Y50" s="905"/>
      <c r="Z50" s="905"/>
      <c r="AA50" s="905"/>
      <c r="AB50" s="905"/>
      <c r="AC50" s="905"/>
      <c r="AD50" s="905"/>
      <c r="AE50" s="906"/>
      <c r="AF50" s="841"/>
      <c r="AG50" s="842"/>
      <c r="AH50" s="842"/>
      <c r="AI50" s="842"/>
      <c r="AJ50" s="843"/>
      <c r="AK50" s="907"/>
      <c r="AL50" s="905"/>
      <c r="AM50" s="905"/>
      <c r="AN50" s="905"/>
      <c r="AO50" s="905"/>
      <c r="AP50" s="905"/>
      <c r="AQ50" s="905"/>
      <c r="AR50" s="905"/>
      <c r="AS50" s="905"/>
      <c r="AT50" s="905"/>
      <c r="AU50" s="905"/>
      <c r="AV50" s="905"/>
      <c r="AW50" s="905"/>
      <c r="AX50" s="905"/>
      <c r="AY50" s="905"/>
      <c r="AZ50" s="908"/>
      <c r="BA50" s="908"/>
      <c r="BB50" s="908"/>
      <c r="BC50" s="908"/>
      <c r="BD50" s="908"/>
      <c r="BE50" s="899"/>
      <c r="BF50" s="899"/>
      <c r="BG50" s="899"/>
      <c r="BH50" s="899"/>
      <c r="BI50" s="90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1"/>
      <c r="CI50" s="852"/>
      <c r="CJ50" s="852"/>
      <c r="CK50" s="852"/>
      <c r="CL50" s="853"/>
      <c r="CM50" s="851"/>
      <c r="CN50" s="852"/>
      <c r="CO50" s="852"/>
      <c r="CP50" s="852"/>
      <c r="CQ50" s="853"/>
      <c r="CR50" s="851"/>
      <c r="CS50" s="852"/>
      <c r="CT50" s="852"/>
      <c r="CU50" s="852"/>
      <c r="CV50" s="853"/>
      <c r="CW50" s="851"/>
      <c r="CX50" s="852"/>
      <c r="CY50" s="852"/>
      <c r="CZ50" s="852"/>
      <c r="DA50" s="853"/>
      <c r="DB50" s="851"/>
      <c r="DC50" s="852"/>
      <c r="DD50" s="852"/>
      <c r="DE50" s="852"/>
      <c r="DF50" s="853"/>
      <c r="DG50" s="851"/>
      <c r="DH50" s="852"/>
      <c r="DI50" s="852"/>
      <c r="DJ50" s="852"/>
      <c r="DK50" s="853"/>
      <c r="DL50" s="851"/>
      <c r="DM50" s="852"/>
      <c r="DN50" s="852"/>
      <c r="DO50" s="852"/>
      <c r="DP50" s="853"/>
      <c r="DQ50" s="851"/>
      <c r="DR50" s="852"/>
      <c r="DS50" s="852"/>
      <c r="DT50" s="852"/>
      <c r="DU50" s="853"/>
      <c r="DV50" s="832"/>
      <c r="DW50" s="833"/>
      <c r="DX50" s="833"/>
      <c r="DY50" s="833"/>
      <c r="DZ50" s="834"/>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04"/>
      <c r="R51" s="905"/>
      <c r="S51" s="905"/>
      <c r="T51" s="905"/>
      <c r="U51" s="905"/>
      <c r="V51" s="905"/>
      <c r="W51" s="905"/>
      <c r="X51" s="905"/>
      <c r="Y51" s="905"/>
      <c r="Z51" s="905"/>
      <c r="AA51" s="905"/>
      <c r="AB51" s="905"/>
      <c r="AC51" s="905"/>
      <c r="AD51" s="905"/>
      <c r="AE51" s="906"/>
      <c r="AF51" s="841"/>
      <c r="AG51" s="842"/>
      <c r="AH51" s="842"/>
      <c r="AI51" s="842"/>
      <c r="AJ51" s="843"/>
      <c r="AK51" s="907"/>
      <c r="AL51" s="905"/>
      <c r="AM51" s="905"/>
      <c r="AN51" s="905"/>
      <c r="AO51" s="905"/>
      <c r="AP51" s="905"/>
      <c r="AQ51" s="905"/>
      <c r="AR51" s="905"/>
      <c r="AS51" s="905"/>
      <c r="AT51" s="905"/>
      <c r="AU51" s="905"/>
      <c r="AV51" s="905"/>
      <c r="AW51" s="905"/>
      <c r="AX51" s="905"/>
      <c r="AY51" s="905"/>
      <c r="AZ51" s="908"/>
      <c r="BA51" s="908"/>
      <c r="BB51" s="908"/>
      <c r="BC51" s="908"/>
      <c r="BD51" s="908"/>
      <c r="BE51" s="899"/>
      <c r="BF51" s="899"/>
      <c r="BG51" s="899"/>
      <c r="BH51" s="899"/>
      <c r="BI51" s="90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1"/>
      <c r="CI51" s="852"/>
      <c r="CJ51" s="852"/>
      <c r="CK51" s="852"/>
      <c r="CL51" s="853"/>
      <c r="CM51" s="851"/>
      <c r="CN51" s="852"/>
      <c r="CO51" s="852"/>
      <c r="CP51" s="852"/>
      <c r="CQ51" s="853"/>
      <c r="CR51" s="851"/>
      <c r="CS51" s="852"/>
      <c r="CT51" s="852"/>
      <c r="CU51" s="852"/>
      <c r="CV51" s="853"/>
      <c r="CW51" s="851"/>
      <c r="CX51" s="852"/>
      <c r="CY51" s="852"/>
      <c r="CZ51" s="852"/>
      <c r="DA51" s="853"/>
      <c r="DB51" s="851"/>
      <c r="DC51" s="852"/>
      <c r="DD51" s="852"/>
      <c r="DE51" s="852"/>
      <c r="DF51" s="853"/>
      <c r="DG51" s="851"/>
      <c r="DH51" s="852"/>
      <c r="DI51" s="852"/>
      <c r="DJ51" s="852"/>
      <c r="DK51" s="853"/>
      <c r="DL51" s="851"/>
      <c r="DM51" s="852"/>
      <c r="DN51" s="852"/>
      <c r="DO51" s="852"/>
      <c r="DP51" s="853"/>
      <c r="DQ51" s="851"/>
      <c r="DR51" s="852"/>
      <c r="DS51" s="852"/>
      <c r="DT51" s="852"/>
      <c r="DU51" s="853"/>
      <c r="DV51" s="832"/>
      <c r="DW51" s="833"/>
      <c r="DX51" s="833"/>
      <c r="DY51" s="833"/>
      <c r="DZ51" s="834"/>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04"/>
      <c r="R52" s="905"/>
      <c r="S52" s="905"/>
      <c r="T52" s="905"/>
      <c r="U52" s="905"/>
      <c r="V52" s="905"/>
      <c r="W52" s="905"/>
      <c r="X52" s="905"/>
      <c r="Y52" s="905"/>
      <c r="Z52" s="905"/>
      <c r="AA52" s="905"/>
      <c r="AB52" s="905"/>
      <c r="AC52" s="905"/>
      <c r="AD52" s="905"/>
      <c r="AE52" s="906"/>
      <c r="AF52" s="841"/>
      <c r="AG52" s="842"/>
      <c r="AH52" s="842"/>
      <c r="AI52" s="842"/>
      <c r="AJ52" s="843"/>
      <c r="AK52" s="907"/>
      <c r="AL52" s="905"/>
      <c r="AM52" s="905"/>
      <c r="AN52" s="905"/>
      <c r="AO52" s="905"/>
      <c r="AP52" s="905"/>
      <c r="AQ52" s="905"/>
      <c r="AR52" s="905"/>
      <c r="AS52" s="905"/>
      <c r="AT52" s="905"/>
      <c r="AU52" s="905"/>
      <c r="AV52" s="905"/>
      <c r="AW52" s="905"/>
      <c r="AX52" s="905"/>
      <c r="AY52" s="905"/>
      <c r="AZ52" s="908"/>
      <c r="BA52" s="908"/>
      <c r="BB52" s="908"/>
      <c r="BC52" s="908"/>
      <c r="BD52" s="908"/>
      <c r="BE52" s="899"/>
      <c r="BF52" s="899"/>
      <c r="BG52" s="899"/>
      <c r="BH52" s="899"/>
      <c r="BI52" s="90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1"/>
      <c r="CI52" s="852"/>
      <c r="CJ52" s="852"/>
      <c r="CK52" s="852"/>
      <c r="CL52" s="853"/>
      <c r="CM52" s="851"/>
      <c r="CN52" s="852"/>
      <c r="CO52" s="852"/>
      <c r="CP52" s="852"/>
      <c r="CQ52" s="853"/>
      <c r="CR52" s="851"/>
      <c r="CS52" s="852"/>
      <c r="CT52" s="852"/>
      <c r="CU52" s="852"/>
      <c r="CV52" s="853"/>
      <c r="CW52" s="851"/>
      <c r="CX52" s="852"/>
      <c r="CY52" s="852"/>
      <c r="CZ52" s="852"/>
      <c r="DA52" s="853"/>
      <c r="DB52" s="851"/>
      <c r="DC52" s="852"/>
      <c r="DD52" s="852"/>
      <c r="DE52" s="852"/>
      <c r="DF52" s="853"/>
      <c r="DG52" s="851"/>
      <c r="DH52" s="852"/>
      <c r="DI52" s="852"/>
      <c r="DJ52" s="852"/>
      <c r="DK52" s="853"/>
      <c r="DL52" s="851"/>
      <c r="DM52" s="852"/>
      <c r="DN52" s="852"/>
      <c r="DO52" s="852"/>
      <c r="DP52" s="853"/>
      <c r="DQ52" s="851"/>
      <c r="DR52" s="852"/>
      <c r="DS52" s="852"/>
      <c r="DT52" s="852"/>
      <c r="DU52" s="853"/>
      <c r="DV52" s="832"/>
      <c r="DW52" s="833"/>
      <c r="DX52" s="833"/>
      <c r="DY52" s="833"/>
      <c r="DZ52" s="834"/>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04"/>
      <c r="R53" s="905"/>
      <c r="S53" s="905"/>
      <c r="T53" s="905"/>
      <c r="U53" s="905"/>
      <c r="V53" s="905"/>
      <c r="W53" s="905"/>
      <c r="X53" s="905"/>
      <c r="Y53" s="905"/>
      <c r="Z53" s="905"/>
      <c r="AA53" s="905"/>
      <c r="AB53" s="905"/>
      <c r="AC53" s="905"/>
      <c r="AD53" s="905"/>
      <c r="AE53" s="906"/>
      <c r="AF53" s="841"/>
      <c r="AG53" s="842"/>
      <c r="AH53" s="842"/>
      <c r="AI53" s="842"/>
      <c r="AJ53" s="843"/>
      <c r="AK53" s="907"/>
      <c r="AL53" s="905"/>
      <c r="AM53" s="905"/>
      <c r="AN53" s="905"/>
      <c r="AO53" s="905"/>
      <c r="AP53" s="905"/>
      <c r="AQ53" s="905"/>
      <c r="AR53" s="905"/>
      <c r="AS53" s="905"/>
      <c r="AT53" s="905"/>
      <c r="AU53" s="905"/>
      <c r="AV53" s="905"/>
      <c r="AW53" s="905"/>
      <c r="AX53" s="905"/>
      <c r="AY53" s="905"/>
      <c r="AZ53" s="908"/>
      <c r="BA53" s="908"/>
      <c r="BB53" s="908"/>
      <c r="BC53" s="908"/>
      <c r="BD53" s="908"/>
      <c r="BE53" s="899"/>
      <c r="BF53" s="899"/>
      <c r="BG53" s="899"/>
      <c r="BH53" s="899"/>
      <c r="BI53" s="90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1"/>
      <c r="CI53" s="852"/>
      <c r="CJ53" s="852"/>
      <c r="CK53" s="852"/>
      <c r="CL53" s="853"/>
      <c r="CM53" s="851"/>
      <c r="CN53" s="852"/>
      <c r="CO53" s="852"/>
      <c r="CP53" s="852"/>
      <c r="CQ53" s="853"/>
      <c r="CR53" s="851"/>
      <c r="CS53" s="852"/>
      <c r="CT53" s="852"/>
      <c r="CU53" s="852"/>
      <c r="CV53" s="853"/>
      <c r="CW53" s="851"/>
      <c r="CX53" s="852"/>
      <c r="CY53" s="852"/>
      <c r="CZ53" s="852"/>
      <c r="DA53" s="853"/>
      <c r="DB53" s="851"/>
      <c r="DC53" s="852"/>
      <c r="DD53" s="852"/>
      <c r="DE53" s="852"/>
      <c r="DF53" s="853"/>
      <c r="DG53" s="851"/>
      <c r="DH53" s="852"/>
      <c r="DI53" s="852"/>
      <c r="DJ53" s="852"/>
      <c r="DK53" s="853"/>
      <c r="DL53" s="851"/>
      <c r="DM53" s="852"/>
      <c r="DN53" s="852"/>
      <c r="DO53" s="852"/>
      <c r="DP53" s="853"/>
      <c r="DQ53" s="851"/>
      <c r="DR53" s="852"/>
      <c r="DS53" s="852"/>
      <c r="DT53" s="852"/>
      <c r="DU53" s="853"/>
      <c r="DV53" s="832"/>
      <c r="DW53" s="833"/>
      <c r="DX53" s="833"/>
      <c r="DY53" s="833"/>
      <c r="DZ53" s="834"/>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04"/>
      <c r="R54" s="905"/>
      <c r="S54" s="905"/>
      <c r="T54" s="905"/>
      <c r="U54" s="905"/>
      <c r="V54" s="905"/>
      <c r="W54" s="905"/>
      <c r="X54" s="905"/>
      <c r="Y54" s="905"/>
      <c r="Z54" s="905"/>
      <c r="AA54" s="905"/>
      <c r="AB54" s="905"/>
      <c r="AC54" s="905"/>
      <c r="AD54" s="905"/>
      <c r="AE54" s="906"/>
      <c r="AF54" s="841"/>
      <c r="AG54" s="842"/>
      <c r="AH54" s="842"/>
      <c r="AI54" s="842"/>
      <c r="AJ54" s="843"/>
      <c r="AK54" s="907"/>
      <c r="AL54" s="905"/>
      <c r="AM54" s="905"/>
      <c r="AN54" s="905"/>
      <c r="AO54" s="905"/>
      <c r="AP54" s="905"/>
      <c r="AQ54" s="905"/>
      <c r="AR54" s="905"/>
      <c r="AS54" s="905"/>
      <c r="AT54" s="905"/>
      <c r="AU54" s="905"/>
      <c r="AV54" s="905"/>
      <c r="AW54" s="905"/>
      <c r="AX54" s="905"/>
      <c r="AY54" s="905"/>
      <c r="AZ54" s="908"/>
      <c r="BA54" s="908"/>
      <c r="BB54" s="908"/>
      <c r="BC54" s="908"/>
      <c r="BD54" s="908"/>
      <c r="BE54" s="899"/>
      <c r="BF54" s="899"/>
      <c r="BG54" s="899"/>
      <c r="BH54" s="899"/>
      <c r="BI54" s="90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1"/>
      <c r="CI54" s="852"/>
      <c r="CJ54" s="852"/>
      <c r="CK54" s="852"/>
      <c r="CL54" s="853"/>
      <c r="CM54" s="851"/>
      <c r="CN54" s="852"/>
      <c r="CO54" s="852"/>
      <c r="CP54" s="852"/>
      <c r="CQ54" s="853"/>
      <c r="CR54" s="851"/>
      <c r="CS54" s="852"/>
      <c r="CT54" s="852"/>
      <c r="CU54" s="852"/>
      <c r="CV54" s="853"/>
      <c r="CW54" s="851"/>
      <c r="CX54" s="852"/>
      <c r="CY54" s="852"/>
      <c r="CZ54" s="852"/>
      <c r="DA54" s="853"/>
      <c r="DB54" s="851"/>
      <c r="DC54" s="852"/>
      <c r="DD54" s="852"/>
      <c r="DE54" s="852"/>
      <c r="DF54" s="853"/>
      <c r="DG54" s="851"/>
      <c r="DH54" s="852"/>
      <c r="DI54" s="852"/>
      <c r="DJ54" s="852"/>
      <c r="DK54" s="853"/>
      <c r="DL54" s="851"/>
      <c r="DM54" s="852"/>
      <c r="DN54" s="852"/>
      <c r="DO54" s="852"/>
      <c r="DP54" s="853"/>
      <c r="DQ54" s="851"/>
      <c r="DR54" s="852"/>
      <c r="DS54" s="852"/>
      <c r="DT54" s="852"/>
      <c r="DU54" s="853"/>
      <c r="DV54" s="832"/>
      <c r="DW54" s="833"/>
      <c r="DX54" s="833"/>
      <c r="DY54" s="833"/>
      <c r="DZ54" s="834"/>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04"/>
      <c r="R55" s="905"/>
      <c r="S55" s="905"/>
      <c r="T55" s="905"/>
      <c r="U55" s="905"/>
      <c r="V55" s="905"/>
      <c r="W55" s="905"/>
      <c r="X55" s="905"/>
      <c r="Y55" s="905"/>
      <c r="Z55" s="905"/>
      <c r="AA55" s="905"/>
      <c r="AB55" s="905"/>
      <c r="AC55" s="905"/>
      <c r="AD55" s="905"/>
      <c r="AE55" s="906"/>
      <c r="AF55" s="841"/>
      <c r="AG55" s="842"/>
      <c r="AH55" s="842"/>
      <c r="AI55" s="842"/>
      <c r="AJ55" s="843"/>
      <c r="AK55" s="907"/>
      <c r="AL55" s="905"/>
      <c r="AM55" s="905"/>
      <c r="AN55" s="905"/>
      <c r="AO55" s="905"/>
      <c r="AP55" s="905"/>
      <c r="AQ55" s="905"/>
      <c r="AR55" s="905"/>
      <c r="AS55" s="905"/>
      <c r="AT55" s="905"/>
      <c r="AU55" s="905"/>
      <c r="AV55" s="905"/>
      <c r="AW55" s="905"/>
      <c r="AX55" s="905"/>
      <c r="AY55" s="905"/>
      <c r="AZ55" s="908"/>
      <c r="BA55" s="908"/>
      <c r="BB55" s="908"/>
      <c r="BC55" s="908"/>
      <c r="BD55" s="908"/>
      <c r="BE55" s="899"/>
      <c r="BF55" s="899"/>
      <c r="BG55" s="899"/>
      <c r="BH55" s="899"/>
      <c r="BI55" s="90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1"/>
      <c r="CI55" s="852"/>
      <c r="CJ55" s="852"/>
      <c r="CK55" s="852"/>
      <c r="CL55" s="853"/>
      <c r="CM55" s="851"/>
      <c r="CN55" s="852"/>
      <c r="CO55" s="852"/>
      <c r="CP55" s="852"/>
      <c r="CQ55" s="853"/>
      <c r="CR55" s="851"/>
      <c r="CS55" s="852"/>
      <c r="CT55" s="852"/>
      <c r="CU55" s="852"/>
      <c r="CV55" s="853"/>
      <c r="CW55" s="851"/>
      <c r="CX55" s="852"/>
      <c r="CY55" s="852"/>
      <c r="CZ55" s="852"/>
      <c r="DA55" s="853"/>
      <c r="DB55" s="851"/>
      <c r="DC55" s="852"/>
      <c r="DD55" s="852"/>
      <c r="DE55" s="852"/>
      <c r="DF55" s="853"/>
      <c r="DG55" s="851"/>
      <c r="DH55" s="852"/>
      <c r="DI55" s="852"/>
      <c r="DJ55" s="852"/>
      <c r="DK55" s="853"/>
      <c r="DL55" s="851"/>
      <c r="DM55" s="852"/>
      <c r="DN55" s="852"/>
      <c r="DO55" s="852"/>
      <c r="DP55" s="853"/>
      <c r="DQ55" s="851"/>
      <c r="DR55" s="852"/>
      <c r="DS55" s="852"/>
      <c r="DT55" s="852"/>
      <c r="DU55" s="853"/>
      <c r="DV55" s="832"/>
      <c r="DW55" s="833"/>
      <c r="DX55" s="833"/>
      <c r="DY55" s="833"/>
      <c r="DZ55" s="834"/>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04"/>
      <c r="R56" s="905"/>
      <c r="S56" s="905"/>
      <c r="T56" s="905"/>
      <c r="U56" s="905"/>
      <c r="V56" s="905"/>
      <c r="W56" s="905"/>
      <c r="X56" s="905"/>
      <c r="Y56" s="905"/>
      <c r="Z56" s="905"/>
      <c r="AA56" s="905"/>
      <c r="AB56" s="905"/>
      <c r="AC56" s="905"/>
      <c r="AD56" s="905"/>
      <c r="AE56" s="906"/>
      <c r="AF56" s="841"/>
      <c r="AG56" s="842"/>
      <c r="AH56" s="842"/>
      <c r="AI56" s="842"/>
      <c r="AJ56" s="843"/>
      <c r="AK56" s="907"/>
      <c r="AL56" s="905"/>
      <c r="AM56" s="905"/>
      <c r="AN56" s="905"/>
      <c r="AO56" s="905"/>
      <c r="AP56" s="905"/>
      <c r="AQ56" s="905"/>
      <c r="AR56" s="905"/>
      <c r="AS56" s="905"/>
      <c r="AT56" s="905"/>
      <c r="AU56" s="905"/>
      <c r="AV56" s="905"/>
      <c r="AW56" s="905"/>
      <c r="AX56" s="905"/>
      <c r="AY56" s="905"/>
      <c r="AZ56" s="908"/>
      <c r="BA56" s="908"/>
      <c r="BB56" s="908"/>
      <c r="BC56" s="908"/>
      <c r="BD56" s="908"/>
      <c r="BE56" s="899"/>
      <c r="BF56" s="899"/>
      <c r="BG56" s="899"/>
      <c r="BH56" s="899"/>
      <c r="BI56" s="90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1"/>
      <c r="CI56" s="852"/>
      <c r="CJ56" s="852"/>
      <c r="CK56" s="852"/>
      <c r="CL56" s="853"/>
      <c r="CM56" s="851"/>
      <c r="CN56" s="852"/>
      <c r="CO56" s="852"/>
      <c r="CP56" s="852"/>
      <c r="CQ56" s="853"/>
      <c r="CR56" s="851"/>
      <c r="CS56" s="852"/>
      <c r="CT56" s="852"/>
      <c r="CU56" s="852"/>
      <c r="CV56" s="853"/>
      <c r="CW56" s="851"/>
      <c r="CX56" s="852"/>
      <c r="CY56" s="852"/>
      <c r="CZ56" s="852"/>
      <c r="DA56" s="853"/>
      <c r="DB56" s="851"/>
      <c r="DC56" s="852"/>
      <c r="DD56" s="852"/>
      <c r="DE56" s="852"/>
      <c r="DF56" s="853"/>
      <c r="DG56" s="851"/>
      <c r="DH56" s="852"/>
      <c r="DI56" s="852"/>
      <c r="DJ56" s="852"/>
      <c r="DK56" s="853"/>
      <c r="DL56" s="851"/>
      <c r="DM56" s="852"/>
      <c r="DN56" s="852"/>
      <c r="DO56" s="852"/>
      <c r="DP56" s="853"/>
      <c r="DQ56" s="851"/>
      <c r="DR56" s="852"/>
      <c r="DS56" s="852"/>
      <c r="DT56" s="852"/>
      <c r="DU56" s="853"/>
      <c r="DV56" s="832"/>
      <c r="DW56" s="833"/>
      <c r="DX56" s="833"/>
      <c r="DY56" s="833"/>
      <c r="DZ56" s="834"/>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04"/>
      <c r="R57" s="905"/>
      <c r="S57" s="905"/>
      <c r="T57" s="905"/>
      <c r="U57" s="905"/>
      <c r="V57" s="905"/>
      <c r="W57" s="905"/>
      <c r="X57" s="905"/>
      <c r="Y57" s="905"/>
      <c r="Z57" s="905"/>
      <c r="AA57" s="905"/>
      <c r="AB57" s="905"/>
      <c r="AC57" s="905"/>
      <c r="AD57" s="905"/>
      <c r="AE57" s="906"/>
      <c r="AF57" s="841"/>
      <c r="AG57" s="842"/>
      <c r="AH57" s="842"/>
      <c r="AI57" s="842"/>
      <c r="AJ57" s="843"/>
      <c r="AK57" s="907"/>
      <c r="AL57" s="905"/>
      <c r="AM57" s="905"/>
      <c r="AN57" s="905"/>
      <c r="AO57" s="905"/>
      <c r="AP57" s="905"/>
      <c r="AQ57" s="905"/>
      <c r="AR57" s="905"/>
      <c r="AS57" s="905"/>
      <c r="AT57" s="905"/>
      <c r="AU57" s="905"/>
      <c r="AV57" s="905"/>
      <c r="AW57" s="905"/>
      <c r="AX57" s="905"/>
      <c r="AY57" s="905"/>
      <c r="AZ57" s="908"/>
      <c r="BA57" s="908"/>
      <c r="BB57" s="908"/>
      <c r="BC57" s="908"/>
      <c r="BD57" s="908"/>
      <c r="BE57" s="899"/>
      <c r="BF57" s="899"/>
      <c r="BG57" s="899"/>
      <c r="BH57" s="899"/>
      <c r="BI57" s="90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1"/>
      <c r="CI57" s="852"/>
      <c r="CJ57" s="852"/>
      <c r="CK57" s="852"/>
      <c r="CL57" s="853"/>
      <c r="CM57" s="851"/>
      <c r="CN57" s="852"/>
      <c r="CO57" s="852"/>
      <c r="CP57" s="852"/>
      <c r="CQ57" s="853"/>
      <c r="CR57" s="851"/>
      <c r="CS57" s="852"/>
      <c r="CT57" s="852"/>
      <c r="CU57" s="852"/>
      <c r="CV57" s="853"/>
      <c r="CW57" s="851"/>
      <c r="CX57" s="852"/>
      <c r="CY57" s="852"/>
      <c r="CZ57" s="852"/>
      <c r="DA57" s="853"/>
      <c r="DB57" s="851"/>
      <c r="DC57" s="852"/>
      <c r="DD57" s="852"/>
      <c r="DE57" s="852"/>
      <c r="DF57" s="853"/>
      <c r="DG57" s="851"/>
      <c r="DH57" s="852"/>
      <c r="DI57" s="852"/>
      <c r="DJ57" s="852"/>
      <c r="DK57" s="853"/>
      <c r="DL57" s="851"/>
      <c r="DM57" s="852"/>
      <c r="DN57" s="852"/>
      <c r="DO57" s="852"/>
      <c r="DP57" s="853"/>
      <c r="DQ57" s="851"/>
      <c r="DR57" s="852"/>
      <c r="DS57" s="852"/>
      <c r="DT57" s="852"/>
      <c r="DU57" s="853"/>
      <c r="DV57" s="832"/>
      <c r="DW57" s="833"/>
      <c r="DX57" s="833"/>
      <c r="DY57" s="833"/>
      <c r="DZ57" s="834"/>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04"/>
      <c r="R58" s="905"/>
      <c r="S58" s="905"/>
      <c r="T58" s="905"/>
      <c r="U58" s="905"/>
      <c r="V58" s="905"/>
      <c r="W58" s="905"/>
      <c r="X58" s="905"/>
      <c r="Y58" s="905"/>
      <c r="Z58" s="905"/>
      <c r="AA58" s="905"/>
      <c r="AB58" s="905"/>
      <c r="AC58" s="905"/>
      <c r="AD58" s="905"/>
      <c r="AE58" s="906"/>
      <c r="AF58" s="841"/>
      <c r="AG58" s="842"/>
      <c r="AH58" s="842"/>
      <c r="AI58" s="842"/>
      <c r="AJ58" s="843"/>
      <c r="AK58" s="907"/>
      <c r="AL58" s="905"/>
      <c r="AM58" s="905"/>
      <c r="AN58" s="905"/>
      <c r="AO58" s="905"/>
      <c r="AP58" s="905"/>
      <c r="AQ58" s="905"/>
      <c r="AR58" s="905"/>
      <c r="AS58" s="905"/>
      <c r="AT58" s="905"/>
      <c r="AU58" s="905"/>
      <c r="AV58" s="905"/>
      <c r="AW58" s="905"/>
      <c r="AX58" s="905"/>
      <c r="AY58" s="905"/>
      <c r="AZ58" s="908"/>
      <c r="BA58" s="908"/>
      <c r="BB58" s="908"/>
      <c r="BC58" s="908"/>
      <c r="BD58" s="908"/>
      <c r="BE58" s="899"/>
      <c r="BF58" s="899"/>
      <c r="BG58" s="899"/>
      <c r="BH58" s="899"/>
      <c r="BI58" s="90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1"/>
      <c r="CI58" s="852"/>
      <c r="CJ58" s="852"/>
      <c r="CK58" s="852"/>
      <c r="CL58" s="853"/>
      <c r="CM58" s="851"/>
      <c r="CN58" s="852"/>
      <c r="CO58" s="852"/>
      <c r="CP58" s="852"/>
      <c r="CQ58" s="853"/>
      <c r="CR58" s="851"/>
      <c r="CS58" s="852"/>
      <c r="CT58" s="852"/>
      <c r="CU58" s="852"/>
      <c r="CV58" s="853"/>
      <c r="CW58" s="851"/>
      <c r="CX58" s="852"/>
      <c r="CY58" s="852"/>
      <c r="CZ58" s="852"/>
      <c r="DA58" s="853"/>
      <c r="DB58" s="851"/>
      <c r="DC58" s="852"/>
      <c r="DD58" s="852"/>
      <c r="DE58" s="852"/>
      <c r="DF58" s="853"/>
      <c r="DG58" s="851"/>
      <c r="DH58" s="852"/>
      <c r="DI58" s="852"/>
      <c r="DJ58" s="852"/>
      <c r="DK58" s="853"/>
      <c r="DL58" s="851"/>
      <c r="DM58" s="852"/>
      <c r="DN58" s="852"/>
      <c r="DO58" s="852"/>
      <c r="DP58" s="853"/>
      <c r="DQ58" s="851"/>
      <c r="DR58" s="852"/>
      <c r="DS58" s="852"/>
      <c r="DT58" s="852"/>
      <c r="DU58" s="853"/>
      <c r="DV58" s="832"/>
      <c r="DW58" s="833"/>
      <c r="DX58" s="833"/>
      <c r="DY58" s="833"/>
      <c r="DZ58" s="834"/>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04"/>
      <c r="R59" s="905"/>
      <c r="S59" s="905"/>
      <c r="T59" s="905"/>
      <c r="U59" s="905"/>
      <c r="V59" s="905"/>
      <c r="W59" s="905"/>
      <c r="X59" s="905"/>
      <c r="Y59" s="905"/>
      <c r="Z59" s="905"/>
      <c r="AA59" s="905"/>
      <c r="AB59" s="905"/>
      <c r="AC59" s="905"/>
      <c r="AD59" s="905"/>
      <c r="AE59" s="906"/>
      <c r="AF59" s="841"/>
      <c r="AG59" s="842"/>
      <c r="AH59" s="842"/>
      <c r="AI59" s="842"/>
      <c r="AJ59" s="843"/>
      <c r="AK59" s="907"/>
      <c r="AL59" s="905"/>
      <c r="AM59" s="905"/>
      <c r="AN59" s="905"/>
      <c r="AO59" s="905"/>
      <c r="AP59" s="905"/>
      <c r="AQ59" s="905"/>
      <c r="AR59" s="905"/>
      <c r="AS59" s="905"/>
      <c r="AT59" s="905"/>
      <c r="AU59" s="905"/>
      <c r="AV59" s="905"/>
      <c r="AW59" s="905"/>
      <c r="AX59" s="905"/>
      <c r="AY59" s="905"/>
      <c r="AZ59" s="908"/>
      <c r="BA59" s="908"/>
      <c r="BB59" s="908"/>
      <c r="BC59" s="908"/>
      <c r="BD59" s="908"/>
      <c r="BE59" s="899"/>
      <c r="BF59" s="899"/>
      <c r="BG59" s="899"/>
      <c r="BH59" s="899"/>
      <c r="BI59" s="90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1"/>
      <c r="CI59" s="852"/>
      <c r="CJ59" s="852"/>
      <c r="CK59" s="852"/>
      <c r="CL59" s="853"/>
      <c r="CM59" s="851"/>
      <c r="CN59" s="852"/>
      <c r="CO59" s="852"/>
      <c r="CP59" s="852"/>
      <c r="CQ59" s="853"/>
      <c r="CR59" s="851"/>
      <c r="CS59" s="852"/>
      <c r="CT59" s="852"/>
      <c r="CU59" s="852"/>
      <c r="CV59" s="853"/>
      <c r="CW59" s="851"/>
      <c r="CX59" s="852"/>
      <c r="CY59" s="852"/>
      <c r="CZ59" s="852"/>
      <c r="DA59" s="853"/>
      <c r="DB59" s="851"/>
      <c r="DC59" s="852"/>
      <c r="DD59" s="852"/>
      <c r="DE59" s="852"/>
      <c r="DF59" s="853"/>
      <c r="DG59" s="851"/>
      <c r="DH59" s="852"/>
      <c r="DI59" s="852"/>
      <c r="DJ59" s="852"/>
      <c r="DK59" s="853"/>
      <c r="DL59" s="851"/>
      <c r="DM59" s="852"/>
      <c r="DN59" s="852"/>
      <c r="DO59" s="852"/>
      <c r="DP59" s="853"/>
      <c r="DQ59" s="851"/>
      <c r="DR59" s="852"/>
      <c r="DS59" s="852"/>
      <c r="DT59" s="852"/>
      <c r="DU59" s="853"/>
      <c r="DV59" s="832"/>
      <c r="DW59" s="833"/>
      <c r="DX59" s="833"/>
      <c r="DY59" s="833"/>
      <c r="DZ59" s="834"/>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04"/>
      <c r="R60" s="905"/>
      <c r="S60" s="905"/>
      <c r="T60" s="905"/>
      <c r="U60" s="905"/>
      <c r="V60" s="905"/>
      <c r="W60" s="905"/>
      <c r="X60" s="905"/>
      <c r="Y60" s="905"/>
      <c r="Z60" s="905"/>
      <c r="AA60" s="905"/>
      <c r="AB60" s="905"/>
      <c r="AC60" s="905"/>
      <c r="AD60" s="905"/>
      <c r="AE60" s="906"/>
      <c r="AF60" s="841"/>
      <c r="AG60" s="842"/>
      <c r="AH60" s="842"/>
      <c r="AI60" s="842"/>
      <c r="AJ60" s="843"/>
      <c r="AK60" s="907"/>
      <c r="AL60" s="905"/>
      <c r="AM60" s="905"/>
      <c r="AN60" s="905"/>
      <c r="AO60" s="905"/>
      <c r="AP60" s="905"/>
      <c r="AQ60" s="905"/>
      <c r="AR60" s="905"/>
      <c r="AS60" s="905"/>
      <c r="AT60" s="905"/>
      <c r="AU60" s="905"/>
      <c r="AV60" s="905"/>
      <c r="AW60" s="905"/>
      <c r="AX60" s="905"/>
      <c r="AY60" s="905"/>
      <c r="AZ60" s="908"/>
      <c r="BA60" s="908"/>
      <c r="BB60" s="908"/>
      <c r="BC60" s="908"/>
      <c r="BD60" s="908"/>
      <c r="BE60" s="899"/>
      <c r="BF60" s="899"/>
      <c r="BG60" s="899"/>
      <c r="BH60" s="899"/>
      <c r="BI60" s="90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1"/>
      <c r="CI60" s="852"/>
      <c r="CJ60" s="852"/>
      <c r="CK60" s="852"/>
      <c r="CL60" s="853"/>
      <c r="CM60" s="851"/>
      <c r="CN60" s="852"/>
      <c r="CO60" s="852"/>
      <c r="CP60" s="852"/>
      <c r="CQ60" s="853"/>
      <c r="CR60" s="851"/>
      <c r="CS60" s="852"/>
      <c r="CT60" s="852"/>
      <c r="CU60" s="852"/>
      <c r="CV60" s="853"/>
      <c r="CW60" s="851"/>
      <c r="CX60" s="852"/>
      <c r="CY60" s="852"/>
      <c r="CZ60" s="852"/>
      <c r="DA60" s="853"/>
      <c r="DB60" s="851"/>
      <c r="DC60" s="852"/>
      <c r="DD60" s="852"/>
      <c r="DE60" s="852"/>
      <c r="DF60" s="853"/>
      <c r="DG60" s="851"/>
      <c r="DH60" s="852"/>
      <c r="DI60" s="852"/>
      <c r="DJ60" s="852"/>
      <c r="DK60" s="853"/>
      <c r="DL60" s="851"/>
      <c r="DM60" s="852"/>
      <c r="DN60" s="852"/>
      <c r="DO60" s="852"/>
      <c r="DP60" s="853"/>
      <c r="DQ60" s="851"/>
      <c r="DR60" s="852"/>
      <c r="DS60" s="852"/>
      <c r="DT60" s="852"/>
      <c r="DU60" s="853"/>
      <c r="DV60" s="832"/>
      <c r="DW60" s="833"/>
      <c r="DX60" s="833"/>
      <c r="DY60" s="833"/>
      <c r="DZ60" s="834"/>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04"/>
      <c r="R61" s="905"/>
      <c r="S61" s="905"/>
      <c r="T61" s="905"/>
      <c r="U61" s="905"/>
      <c r="V61" s="905"/>
      <c r="W61" s="905"/>
      <c r="X61" s="905"/>
      <c r="Y61" s="905"/>
      <c r="Z61" s="905"/>
      <c r="AA61" s="905"/>
      <c r="AB61" s="905"/>
      <c r="AC61" s="905"/>
      <c r="AD61" s="905"/>
      <c r="AE61" s="906"/>
      <c r="AF61" s="841"/>
      <c r="AG61" s="842"/>
      <c r="AH61" s="842"/>
      <c r="AI61" s="842"/>
      <c r="AJ61" s="843"/>
      <c r="AK61" s="907"/>
      <c r="AL61" s="905"/>
      <c r="AM61" s="905"/>
      <c r="AN61" s="905"/>
      <c r="AO61" s="905"/>
      <c r="AP61" s="905"/>
      <c r="AQ61" s="905"/>
      <c r="AR61" s="905"/>
      <c r="AS61" s="905"/>
      <c r="AT61" s="905"/>
      <c r="AU61" s="905"/>
      <c r="AV61" s="905"/>
      <c r="AW61" s="905"/>
      <c r="AX61" s="905"/>
      <c r="AY61" s="905"/>
      <c r="AZ61" s="908"/>
      <c r="BA61" s="908"/>
      <c r="BB61" s="908"/>
      <c r="BC61" s="908"/>
      <c r="BD61" s="908"/>
      <c r="BE61" s="899"/>
      <c r="BF61" s="899"/>
      <c r="BG61" s="899"/>
      <c r="BH61" s="899"/>
      <c r="BI61" s="90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1"/>
      <c r="CI61" s="852"/>
      <c r="CJ61" s="852"/>
      <c r="CK61" s="852"/>
      <c r="CL61" s="853"/>
      <c r="CM61" s="851"/>
      <c r="CN61" s="852"/>
      <c r="CO61" s="852"/>
      <c r="CP61" s="852"/>
      <c r="CQ61" s="853"/>
      <c r="CR61" s="851"/>
      <c r="CS61" s="852"/>
      <c r="CT61" s="852"/>
      <c r="CU61" s="852"/>
      <c r="CV61" s="853"/>
      <c r="CW61" s="851"/>
      <c r="CX61" s="852"/>
      <c r="CY61" s="852"/>
      <c r="CZ61" s="852"/>
      <c r="DA61" s="853"/>
      <c r="DB61" s="851"/>
      <c r="DC61" s="852"/>
      <c r="DD61" s="852"/>
      <c r="DE61" s="852"/>
      <c r="DF61" s="853"/>
      <c r="DG61" s="851"/>
      <c r="DH61" s="852"/>
      <c r="DI61" s="852"/>
      <c r="DJ61" s="852"/>
      <c r="DK61" s="853"/>
      <c r="DL61" s="851"/>
      <c r="DM61" s="852"/>
      <c r="DN61" s="852"/>
      <c r="DO61" s="852"/>
      <c r="DP61" s="853"/>
      <c r="DQ61" s="851"/>
      <c r="DR61" s="852"/>
      <c r="DS61" s="852"/>
      <c r="DT61" s="852"/>
      <c r="DU61" s="853"/>
      <c r="DV61" s="832"/>
      <c r="DW61" s="833"/>
      <c r="DX61" s="833"/>
      <c r="DY61" s="833"/>
      <c r="DZ61" s="834"/>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04"/>
      <c r="R62" s="905"/>
      <c r="S62" s="905"/>
      <c r="T62" s="905"/>
      <c r="U62" s="905"/>
      <c r="V62" s="905"/>
      <c r="W62" s="905"/>
      <c r="X62" s="905"/>
      <c r="Y62" s="905"/>
      <c r="Z62" s="905"/>
      <c r="AA62" s="905"/>
      <c r="AB62" s="905"/>
      <c r="AC62" s="905"/>
      <c r="AD62" s="905"/>
      <c r="AE62" s="906"/>
      <c r="AF62" s="841"/>
      <c r="AG62" s="842"/>
      <c r="AH62" s="842"/>
      <c r="AI62" s="842"/>
      <c r="AJ62" s="843"/>
      <c r="AK62" s="907"/>
      <c r="AL62" s="905"/>
      <c r="AM62" s="905"/>
      <c r="AN62" s="905"/>
      <c r="AO62" s="905"/>
      <c r="AP62" s="905"/>
      <c r="AQ62" s="905"/>
      <c r="AR62" s="905"/>
      <c r="AS62" s="905"/>
      <c r="AT62" s="905"/>
      <c r="AU62" s="905"/>
      <c r="AV62" s="905"/>
      <c r="AW62" s="905"/>
      <c r="AX62" s="905"/>
      <c r="AY62" s="905"/>
      <c r="AZ62" s="908"/>
      <c r="BA62" s="908"/>
      <c r="BB62" s="908"/>
      <c r="BC62" s="908"/>
      <c r="BD62" s="908"/>
      <c r="BE62" s="899"/>
      <c r="BF62" s="899"/>
      <c r="BG62" s="899"/>
      <c r="BH62" s="899"/>
      <c r="BI62" s="900"/>
      <c r="BJ62" s="916" t="s">
        <v>411</v>
      </c>
      <c r="BK62" s="877"/>
      <c r="BL62" s="877"/>
      <c r="BM62" s="877"/>
      <c r="BN62" s="878"/>
      <c r="BO62" s="265"/>
      <c r="BP62" s="265"/>
      <c r="BQ62" s="262">
        <v>56</v>
      </c>
      <c r="BR62" s="263"/>
      <c r="BS62" s="848"/>
      <c r="BT62" s="849"/>
      <c r="BU62" s="849"/>
      <c r="BV62" s="849"/>
      <c r="BW62" s="849"/>
      <c r="BX62" s="849"/>
      <c r="BY62" s="849"/>
      <c r="BZ62" s="849"/>
      <c r="CA62" s="849"/>
      <c r="CB62" s="849"/>
      <c r="CC62" s="849"/>
      <c r="CD62" s="849"/>
      <c r="CE62" s="849"/>
      <c r="CF62" s="849"/>
      <c r="CG62" s="850"/>
      <c r="CH62" s="851"/>
      <c r="CI62" s="852"/>
      <c r="CJ62" s="852"/>
      <c r="CK62" s="852"/>
      <c r="CL62" s="853"/>
      <c r="CM62" s="851"/>
      <c r="CN62" s="852"/>
      <c r="CO62" s="852"/>
      <c r="CP62" s="852"/>
      <c r="CQ62" s="853"/>
      <c r="CR62" s="851"/>
      <c r="CS62" s="852"/>
      <c r="CT62" s="852"/>
      <c r="CU62" s="852"/>
      <c r="CV62" s="853"/>
      <c r="CW62" s="851"/>
      <c r="CX62" s="852"/>
      <c r="CY62" s="852"/>
      <c r="CZ62" s="852"/>
      <c r="DA62" s="853"/>
      <c r="DB62" s="851"/>
      <c r="DC62" s="852"/>
      <c r="DD62" s="852"/>
      <c r="DE62" s="852"/>
      <c r="DF62" s="853"/>
      <c r="DG62" s="851"/>
      <c r="DH62" s="852"/>
      <c r="DI62" s="852"/>
      <c r="DJ62" s="852"/>
      <c r="DK62" s="853"/>
      <c r="DL62" s="851"/>
      <c r="DM62" s="852"/>
      <c r="DN62" s="852"/>
      <c r="DO62" s="852"/>
      <c r="DP62" s="853"/>
      <c r="DQ62" s="851"/>
      <c r="DR62" s="852"/>
      <c r="DS62" s="852"/>
      <c r="DT62" s="852"/>
      <c r="DU62" s="853"/>
      <c r="DV62" s="832"/>
      <c r="DW62" s="833"/>
      <c r="DX62" s="833"/>
      <c r="DY62" s="833"/>
      <c r="DZ62" s="834"/>
      <c r="EA62" s="246"/>
    </row>
    <row r="63" spans="1:131" s="247" customFormat="1" ht="26.25" customHeight="1" thickBot="1" x14ac:dyDescent="0.2">
      <c r="A63" s="264" t="s">
        <v>390</v>
      </c>
      <c r="B63" s="861" t="s">
        <v>412</v>
      </c>
      <c r="C63" s="862"/>
      <c r="D63" s="862"/>
      <c r="E63" s="862"/>
      <c r="F63" s="862"/>
      <c r="G63" s="862"/>
      <c r="H63" s="862"/>
      <c r="I63" s="862"/>
      <c r="J63" s="862"/>
      <c r="K63" s="862"/>
      <c r="L63" s="862"/>
      <c r="M63" s="862"/>
      <c r="N63" s="862"/>
      <c r="O63" s="862"/>
      <c r="P63" s="863"/>
      <c r="Q63" s="909"/>
      <c r="R63" s="910"/>
      <c r="S63" s="910"/>
      <c r="T63" s="910"/>
      <c r="U63" s="910"/>
      <c r="V63" s="910"/>
      <c r="W63" s="910"/>
      <c r="X63" s="910"/>
      <c r="Y63" s="910"/>
      <c r="Z63" s="910"/>
      <c r="AA63" s="910"/>
      <c r="AB63" s="910"/>
      <c r="AC63" s="910"/>
      <c r="AD63" s="910"/>
      <c r="AE63" s="911"/>
      <c r="AF63" s="912">
        <v>8904</v>
      </c>
      <c r="AG63" s="913"/>
      <c r="AH63" s="913"/>
      <c r="AI63" s="913"/>
      <c r="AJ63" s="914"/>
      <c r="AK63" s="915"/>
      <c r="AL63" s="910"/>
      <c r="AM63" s="910"/>
      <c r="AN63" s="910"/>
      <c r="AO63" s="910"/>
      <c r="AP63" s="913">
        <v>92798</v>
      </c>
      <c r="AQ63" s="913"/>
      <c r="AR63" s="913"/>
      <c r="AS63" s="913"/>
      <c r="AT63" s="913"/>
      <c r="AU63" s="913">
        <v>30859</v>
      </c>
      <c r="AV63" s="913"/>
      <c r="AW63" s="913"/>
      <c r="AX63" s="913"/>
      <c r="AY63" s="913"/>
      <c r="AZ63" s="917"/>
      <c r="BA63" s="917"/>
      <c r="BB63" s="917"/>
      <c r="BC63" s="917"/>
      <c r="BD63" s="917"/>
      <c r="BE63" s="918"/>
      <c r="BF63" s="918"/>
      <c r="BG63" s="918"/>
      <c r="BH63" s="918"/>
      <c r="BI63" s="919"/>
      <c r="BJ63" s="920" t="s">
        <v>186</v>
      </c>
      <c r="BK63" s="921"/>
      <c r="BL63" s="921"/>
      <c r="BM63" s="921"/>
      <c r="BN63" s="922"/>
      <c r="BO63" s="265"/>
      <c r="BP63" s="265"/>
      <c r="BQ63" s="262">
        <v>57</v>
      </c>
      <c r="BR63" s="263"/>
      <c r="BS63" s="848"/>
      <c r="BT63" s="849"/>
      <c r="BU63" s="849"/>
      <c r="BV63" s="849"/>
      <c r="BW63" s="849"/>
      <c r="BX63" s="849"/>
      <c r="BY63" s="849"/>
      <c r="BZ63" s="849"/>
      <c r="CA63" s="849"/>
      <c r="CB63" s="849"/>
      <c r="CC63" s="849"/>
      <c r="CD63" s="849"/>
      <c r="CE63" s="849"/>
      <c r="CF63" s="849"/>
      <c r="CG63" s="850"/>
      <c r="CH63" s="851"/>
      <c r="CI63" s="852"/>
      <c r="CJ63" s="852"/>
      <c r="CK63" s="852"/>
      <c r="CL63" s="853"/>
      <c r="CM63" s="851"/>
      <c r="CN63" s="852"/>
      <c r="CO63" s="852"/>
      <c r="CP63" s="852"/>
      <c r="CQ63" s="853"/>
      <c r="CR63" s="851"/>
      <c r="CS63" s="852"/>
      <c r="CT63" s="852"/>
      <c r="CU63" s="852"/>
      <c r="CV63" s="853"/>
      <c r="CW63" s="851"/>
      <c r="CX63" s="852"/>
      <c r="CY63" s="852"/>
      <c r="CZ63" s="852"/>
      <c r="DA63" s="853"/>
      <c r="DB63" s="851"/>
      <c r="DC63" s="852"/>
      <c r="DD63" s="852"/>
      <c r="DE63" s="852"/>
      <c r="DF63" s="853"/>
      <c r="DG63" s="851"/>
      <c r="DH63" s="852"/>
      <c r="DI63" s="852"/>
      <c r="DJ63" s="852"/>
      <c r="DK63" s="853"/>
      <c r="DL63" s="851"/>
      <c r="DM63" s="852"/>
      <c r="DN63" s="852"/>
      <c r="DO63" s="852"/>
      <c r="DP63" s="853"/>
      <c r="DQ63" s="851"/>
      <c r="DR63" s="852"/>
      <c r="DS63" s="852"/>
      <c r="DT63" s="852"/>
      <c r="DU63" s="853"/>
      <c r="DV63" s="832"/>
      <c r="DW63" s="833"/>
      <c r="DX63" s="833"/>
      <c r="DY63" s="833"/>
      <c r="DZ63" s="83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1"/>
      <c r="CI64" s="852"/>
      <c r="CJ64" s="852"/>
      <c r="CK64" s="852"/>
      <c r="CL64" s="853"/>
      <c r="CM64" s="851"/>
      <c r="CN64" s="852"/>
      <c r="CO64" s="852"/>
      <c r="CP64" s="852"/>
      <c r="CQ64" s="853"/>
      <c r="CR64" s="851"/>
      <c r="CS64" s="852"/>
      <c r="CT64" s="852"/>
      <c r="CU64" s="852"/>
      <c r="CV64" s="853"/>
      <c r="CW64" s="851"/>
      <c r="CX64" s="852"/>
      <c r="CY64" s="852"/>
      <c r="CZ64" s="852"/>
      <c r="DA64" s="853"/>
      <c r="DB64" s="851"/>
      <c r="DC64" s="852"/>
      <c r="DD64" s="852"/>
      <c r="DE64" s="852"/>
      <c r="DF64" s="853"/>
      <c r="DG64" s="851"/>
      <c r="DH64" s="852"/>
      <c r="DI64" s="852"/>
      <c r="DJ64" s="852"/>
      <c r="DK64" s="853"/>
      <c r="DL64" s="851"/>
      <c r="DM64" s="852"/>
      <c r="DN64" s="852"/>
      <c r="DO64" s="852"/>
      <c r="DP64" s="853"/>
      <c r="DQ64" s="851"/>
      <c r="DR64" s="852"/>
      <c r="DS64" s="852"/>
      <c r="DT64" s="852"/>
      <c r="DU64" s="853"/>
      <c r="DV64" s="832"/>
      <c r="DW64" s="833"/>
      <c r="DX64" s="833"/>
      <c r="DY64" s="833"/>
      <c r="DZ64" s="834"/>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1"/>
      <c r="CI65" s="852"/>
      <c r="CJ65" s="852"/>
      <c r="CK65" s="852"/>
      <c r="CL65" s="853"/>
      <c r="CM65" s="851"/>
      <c r="CN65" s="852"/>
      <c r="CO65" s="852"/>
      <c r="CP65" s="852"/>
      <c r="CQ65" s="853"/>
      <c r="CR65" s="851"/>
      <c r="CS65" s="852"/>
      <c r="CT65" s="852"/>
      <c r="CU65" s="852"/>
      <c r="CV65" s="853"/>
      <c r="CW65" s="851"/>
      <c r="CX65" s="852"/>
      <c r="CY65" s="852"/>
      <c r="CZ65" s="852"/>
      <c r="DA65" s="853"/>
      <c r="DB65" s="851"/>
      <c r="DC65" s="852"/>
      <c r="DD65" s="852"/>
      <c r="DE65" s="852"/>
      <c r="DF65" s="853"/>
      <c r="DG65" s="851"/>
      <c r="DH65" s="852"/>
      <c r="DI65" s="852"/>
      <c r="DJ65" s="852"/>
      <c r="DK65" s="853"/>
      <c r="DL65" s="851"/>
      <c r="DM65" s="852"/>
      <c r="DN65" s="852"/>
      <c r="DO65" s="852"/>
      <c r="DP65" s="853"/>
      <c r="DQ65" s="851"/>
      <c r="DR65" s="852"/>
      <c r="DS65" s="852"/>
      <c r="DT65" s="852"/>
      <c r="DU65" s="853"/>
      <c r="DV65" s="832"/>
      <c r="DW65" s="833"/>
      <c r="DX65" s="833"/>
      <c r="DY65" s="833"/>
      <c r="DZ65" s="834"/>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23" t="s">
        <v>418</v>
      </c>
      <c r="AG66" s="884"/>
      <c r="AH66" s="884"/>
      <c r="AI66" s="884"/>
      <c r="AJ66" s="924"/>
      <c r="AK66" s="797" t="s">
        <v>419</v>
      </c>
      <c r="AL66" s="821"/>
      <c r="AM66" s="821"/>
      <c r="AN66" s="821"/>
      <c r="AO66" s="822"/>
      <c r="AP66" s="797" t="s">
        <v>420</v>
      </c>
      <c r="AQ66" s="798"/>
      <c r="AR66" s="798"/>
      <c r="AS66" s="798"/>
      <c r="AT66" s="799"/>
      <c r="AU66" s="797" t="s">
        <v>421</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34"/>
      <c r="BT66" s="935"/>
      <c r="BU66" s="935"/>
      <c r="BV66" s="935"/>
      <c r="BW66" s="935"/>
      <c r="BX66" s="935"/>
      <c r="BY66" s="935"/>
      <c r="BZ66" s="935"/>
      <c r="CA66" s="935"/>
      <c r="CB66" s="935"/>
      <c r="CC66" s="935"/>
      <c r="CD66" s="935"/>
      <c r="CE66" s="935"/>
      <c r="CF66" s="935"/>
      <c r="CG66" s="936"/>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25"/>
      <c r="AG67" s="887"/>
      <c r="AH67" s="887"/>
      <c r="AI67" s="887"/>
      <c r="AJ67" s="926"/>
      <c r="AK67" s="92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34"/>
      <c r="BT67" s="935"/>
      <c r="BU67" s="935"/>
      <c r="BV67" s="935"/>
      <c r="BW67" s="935"/>
      <c r="BX67" s="935"/>
      <c r="BY67" s="935"/>
      <c r="BZ67" s="935"/>
      <c r="CA67" s="935"/>
      <c r="CB67" s="935"/>
      <c r="CC67" s="935"/>
      <c r="CD67" s="935"/>
      <c r="CE67" s="935"/>
      <c r="CF67" s="935"/>
      <c r="CG67" s="936"/>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0"/>
      <c r="EA67" s="246"/>
    </row>
    <row r="68" spans="1:131" s="247" customFormat="1" ht="26.25" customHeight="1" thickTop="1" x14ac:dyDescent="0.15">
      <c r="A68" s="258">
        <v>1</v>
      </c>
      <c r="B68" s="940" t="s">
        <v>584</v>
      </c>
      <c r="C68" s="941"/>
      <c r="D68" s="941"/>
      <c r="E68" s="941"/>
      <c r="F68" s="941"/>
      <c r="G68" s="941"/>
      <c r="H68" s="941"/>
      <c r="I68" s="941"/>
      <c r="J68" s="941"/>
      <c r="K68" s="941"/>
      <c r="L68" s="941"/>
      <c r="M68" s="941"/>
      <c r="N68" s="941"/>
      <c r="O68" s="941"/>
      <c r="P68" s="942"/>
      <c r="Q68" s="943">
        <v>7469</v>
      </c>
      <c r="R68" s="937"/>
      <c r="S68" s="937"/>
      <c r="T68" s="937"/>
      <c r="U68" s="937"/>
      <c r="V68" s="937">
        <v>7397</v>
      </c>
      <c r="W68" s="937"/>
      <c r="X68" s="937"/>
      <c r="Y68" s="937"/>
      <c r="Z68" s="937"/>
      <c r="AA68" s="937">
        <v>72</v>
      </c>
      <c r="AB68" s="937"/>
      <c r="AC68" s="937"/>
      <c r="AD68" s="937"/>
      <c r="AE68" s="937"/>
      <c r="AF68" s="937">
        <v>72</v>
      </c>
      <c r="AG68" s="937"/>
      <c r="AH68" s="937"/>
      <c r="AI68" s="937"/>
      <c r="AJ68" s="937"/>
      <c r="AK68" s="937" t="s">
        <v>593</v>
      </c>
      <c r="AL68" s="937"/>
      <c r="AM68" s="937"/>
      <c r="AN68" s="937"/>
      <c r="AO68" s="937"/>
      <c r="AP68" s="937">
        <v>3701</v>
      </c>
      <c r="AQ68" s="937"/>
      <c r="AR68" s="937"/>
      <c r="AS68" s="937"/>
      <c r="AT68" s="937"/>
      <c r="AU68" s="937">
        <v>2191</v>
      </c>
      <c r="AV68" s="937"/>
      <c r="AW68" s="937"/>
      <c r="AX68" s="937"/>
      <c r="AY68" s="937"/>
      <c r="AZ68" s="938"/>
      <c r="BA68" s="938"/>
      <c r="BB68" s="938"/>
      <c r="BC68" s="938"/>
      <c r="BD68" s="939"/>
      <c r="BE68" s="265"/>
      <c r="BF68" s="265"/>
      <c r="BG68" s="265"/>
      <c r="BH68" s="265"/>
      <c r="BI68" s="265"/>
      <c r="BJ68" s="265"/>
      <c r="BK68" s="265"/>
      <c r="BL68" s="265"/>
      <c r="BM68" s="265"/>
      <c r="BN68" s="265"/>
      <c r="BO68" s="265"/>
      <c r="BP68" s="265"/>
      <c r="BQ68" s="262">
        <v>62</v>
      </c>
      <c r="BR68" s="267"/>
      <c r="BS68" s="934"/>
      <c r="BT68" s="935"/>
      <c r="BU68" s="935"/>
      <c r="BV68" s="935"/>
      <c r="BW68" s="935"/>
      <c r="BX68" s="935"/>
      <c r="BY68" s="935"/>
      <c r="BZ68" s="935"/>
      <c r="CA68" s="935"/>
      <c r="CB68" s="935"/>
      <c r="CC68" s="935"/>
      <c r="CD68" s="935"/>
      <c r="CE68" s="935"/>
      <c r="CF68" s="935"/>
      <c r="CG68" s="936"/>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0"/>
      <c r="EA68" s="246"/>
    </row>
    <row r="69" spans="1:131" s="247" customFormat="1" ht="26.25" customHeight="1" x14ac:dyDescent="0.15">
      <c r="A69" s="261">
        <v>2</v>
      </c>
      <c r="B69" s="944" t="s">
        <v>585</v>
      </c>
      <c r="C69" s="945"/>
      <c r="D69" s="945"/>
      <c r="E69" s="945"/>
      <c r="F69" s="945"/>
      <c r="G69" s="945"/>
      <c r="H69" s="945"/>
      <c r="I69" s="945"/>
      <c r="J69" s="945"/>
      <c r="K69" s="945"/>
      <c r="L69" s="945"/>
      <c r="M69" s="945"/>
      <c r="N69" s="945"/>
      <c r="O69" s="945"/>
      <c r="P69" s="946"/>
      <c r="Q69" s="947">
        <v>430</v>
      </c>
      <c r="R69" s="902"/>
      <c r="S69" s="902"/>
      <c r="T69" s="902"/>
      <c r="U69" s="902"/>
      <c r="V69" s="902">
        <v>424</v>
      </c>
      <c r="W69" s="902"/>
      <c r="X69" s="902"/>
      <c r="Y69" s="902"/>
      <c r="Z69" s="902"/>
      <c r="AA69" s="902">
        <v>7</v>
      </c>
      <c r="AB69" s="902"/>
      <c r="AC69" s="902"/>
      <c r="AD69" s="902"/>
      <c r="AE69" s="902"/>
      <c r="AF69" s="902">
        <v>7</v>
      </c>
      <c r="AG69" s="902"/>
      <c r="AH69" s="902"/>
      <c r="AI69" s="902"/>
      <c r="AJ69" s="902"/>
      <c r="AK69" s="948" t="s">
        <v>594</v>
      </c>
      <c r="AL69" s="949"/>
      <c r="AM69" s="949"/>
      <c r="AN69" s="949"/>
      <c r="AO69" s="901"/>
      <c r="AP69" s="902">
        <v>329</v>
      </c>
      <c r="AQ69" s="902"/>
      <c r="AR69" s="902"/>
      <c r="AS69" s="902"/>
      <c r="AT69" s="902"/>
      <c r="AU69" s="902">
        <v>149</v>
      </c>
      <c r="AV69" s="902"/>
      <c r="AW69" s="902"/>
      <c r="AX69" s="902"/>
      <c r="AY69" s="902"/>
      <c r="AZ69" s="950"/>
      <c r="BA69" s="950"/>
      <c r="BB69" s="950"/>
      <c r="BC69" s="950"/>
      <c r="BD69" s="951"/>
      <c r="BE69" s="265"/>
      <c r="BF69" s="265"/>
      <c r="BG69" s="265"/>
      <c r="BH69" s="265"/>
      <c r="BI69" s="265"/>
      <c r="BJ69" s="265"/>
      <c r="BK69" s="265"/>
      <c r="BL69" s="265"/>
      <c r="BM69" s="265"/>
      <c r="BN69" s="265"/>
      <c r="BO69" s="265"/>
      <c r="BP69" s="265"/>
      <c r="BQ69" s="262">
        <v>63</v>
      </c>
      <c r="BR69" s="267"/>
      <c r="BS69" s="934"/>
      <c r="BT69" s="935"/>
      <c r="BU69" s="935"/>
      <c r="BV69" s="935"/>
      <c r="BW69" s="935"/>
      <c r="BX69" s="935"/>
      <c r="BY69" s="935"/>
      <c r="BZ69" s="935"/>
      <c r="CA69" s="935"/>
      <c r="CB69" s="935"/>
      <c r="CC69" s="935"/>
      <c r="CD69" s="935"/>
      <c r="CE69" s="935"/>
      <c r="CF69" s="935"/>
      <c r="CG69" s="936"/>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0"/>
      <c r="EA69" s="246"/>
    </row>
    <row r="70" spans="1:131" s="247" customFormat="1" ht="26.25" customHeight="1" x14ac:dyDescent="0.15">
      <c r="A70" s="261">
        <v>3</v>
      </c>
      <c r="B70" s="944" t="s">
        <v>586</v>
      </c>
      <c r="C70" s="945"/>
      <c r="D70" s="945"/>
      <c r="E70" s="945"/>
      <c r="F70" s="945"/>
      <c r="G70" s="945"/>
      <c r="H70" s="945"/>
      <c r="I70" s="945"/>
      <c r="J70" s="945"/>
      <c r="K70" s="945"/>
      <c r="L70" s="945"/>
      <c r="M70" s="945"/>
      <c r="N70" s="945"/>
      <c r="O70" s="945"/>
      <c r="P70" s="946"/>
      <c r="Q70" s="947">
        <v>155</v>
      </c>
      <c r="R70" s="902"/>
      <c r="S70" s="902"/>
      <c r="T70" s="902"/>
      <c r="U70" s="902"/>
      <c r="V70" s="902">
        <v>152</v>
      </c>
      <c r="W70" s="902"/>
      <c r="X70" s="902"/>
      <c r="Y70" s="902"/>
      <c r="Z70" s="902"/>
      <c r="AA70" s="902">
        <v>3</v>
      </c>
      <c r="AB70" s="902"/>
      <c r="AC70" s="902"/>
      <c r="AD70" s="902"/>
      <c r="AE70" s="902"/>
      <c r="AF70" s="902">
        <v>3</v>
      </c>
      <c r="AG70" s="902"/>
      <c r="AH70" s="902"/>
      <c r="AI70" s="902"/>
      <c r="AJ70" s="902"/>
      <c r="AK70" s="902" t="s">
        <v>602</v>
      </c>
      <c r="AL70" s="902"/>
      <c r="AM70" s="902"/>
      <c r="AN70" s="902"/>
      <c r="AO70" s="902"/>
      <c r="AP70" s="902" t="s">
        <v>595</v>
      </c>
      <c r="AQ70" s="902"/>
      <c r="AR70" s="902"/>
      <c r="AS70" s="902"/>
      <c r="AT70" s="902"/>
      <c r="AU70" s="902" t="s">
        <v>595</v>
      </c>
      <c r="AV70" s="902"/>
      <c r="AW70" s="902"/>
      <c r="AX70" s="902"/>
      <c r="AY70" s="902"/>
      <c r="AZ70" s="950"/>
      <c r="BA70" s="950"/>
      <c r="BB70" s="950"/>
      <c r="BC70" s="950"/>
      <c r="BD70" s="951"/>
      <c r="BE70" s="265"/>
      <c r="BF70" s="265"/>
      <c r="BG70" s="265"/>
      <c r="BH70" s="265"/>
      <c r="BI70" s="265"/>
      <c r="BJ70" s="265"/>
      <c r="BK70" s="265"/>
      <c r="BL70" s="265"/>
      <c r="BM70" s="265"/>
      <c r="BN70" s="265"/>
      <c r="BO70" s="265"/>
      <c r="BP70" s="265"/>
      <c r="BQ70" s="262">
        <v>64</v>
      </c>
      <c r="BR70" s="267"/>
      <c r="BS70" s="934"/>
      <c r="BT70" s="935"/>
      <c r="BU70" s="935"/>
      <c r="BV70" s="935"/>
      <c r="BW70" s="935"/>
      <c r="BX70" s="935"/>
      <c r="BY70" s="935"/>
      <c r="BZ70" s="935"/>
      <c r="CA70" s="935"/>
      <c r="CB70" s="935"/>
      <c r="CC70" s="935"/>
      <c r="CD70" s="935"/>
      <c r="CE70" s="935"/>
      <c r="CF70" s="935"/>
      <c r="CG70" s="936"/>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0"/>
      <c r="EA70" s="246"/>
    </row>
    <row r="71" spans="1:131" s="247" customFormat="1" ht="26.25" customHeight="1" x14ac:dyDescent="0.15">
      <c r="A71" s="261">
        <v>4</v>
      </c>
      <c r="B71" s="944" t="s">
        <v>587</v>
      </c>
      <c r="C71" s="945"/>
      <c r="D71" s="945"/>
      <c r="E71" s="945"/>
      <c r="F71" s="945"/>
      <c r="G71" s="945"/>
      <c r="H71" s="945"/>
      <c r="I71" s="945"/>
      <c r="J71" s="945"/>
      <c r="K71" s="945"/>
      <c r="L71" s="945"/>
      <c r="M71" s="945"/>
      <c r="N71" s="945"/>
      <c r="O71" s="945"/>
      <c r="P71" s="946"/>
      <c r="Q71" s="947">
        <v>70937</v>
      </c>
      <c r="R71" s="902"/>
      <c r="S71" s="902"/>
      <c r="T71" s="902"/>
      <c r="U71" s="902"/>
      <c r="V71" s="902">
        <v>67710</v>
      </c>
      <c r="W71" s="902"/>
      <c r="X71" s="902"/>
      <c r="Y71" s="902"/>
      <c r="Z71" s="902"/>
      <c r="AA71" s="902">
        <v>3227</v>
      </c>
      <c r="AB71" s="902"/>
      <c r="AC71" s="902"/>
      <c r="AD71" s="902"/>
      <c r="AE71" s="902"/>
      <c r="AF71" s="902">
        <v>9374</v>
      </c>
      <c r="AG71" s="902"/>
      <c r="AH71" s="902"/>
      <c r="AI71" s="902"/>
      <c r="AJ71" s="902"/>
      <c r="AK71" s="902" t="s">
        <v>577</v>
      </c>
      <c r="AL71" s="902"/>
      <c r="AM71" s="902"/>
      <c r="AN71" s="902"/>
      <c r="AO71" s="902"/>
      <c r="AP71" s="902" t="s">
        <v>595</v>
      </c>
      <c r="AQ71" s="902"/>
      <c r="AR71" s="902"/>
      <c r="AS71" s="902"/>
      <c r="AT71" s="902"/>
      <c r="AU71" s="902" t="s">
        <v>595</v>
      </c>
      <c r="AV71" s="902"/>
      <c r="AW71" s="902"/>
      <c r="AX71" s="902"/>
      <c r="AY71" s="902"/>
      <c r="AZ71" s="950"/>
      <c r="BA71" s="950"/>
      <c r="BB71" s="950"/>
      <c r="BC71" s="950"/>
      <c r="BD71" s="951"/>
      <c r="BE71" s="265"/>
      <c r="BF71" s="265"/>
      <c r="BG71" s="265"/>
      <c r="BH71" s="265"/>
      <c r="BI71" s="265"/>
      <c r="BJ71" s="265"/>
      <c r="BK71" s="265"/>
      <c r="BL71" s="265"/>
      <c r="BM71" s="265"/>
      <c r="BN71" s="265"/>
      <c r="BO71" s="265"/>
      <c r="BP71" s="265"/>
      <c r="BQ71" s="262">
        <v>65</v>
      </c>
      <c r="BR71" s="267"/>
      <c r="BS71" s="934"/>
      <c r="BT71" s="935"/>
      <c r="BU71" s="935"/>
      <c r="BV71" s="935"/>
      <c r="BW71" s="935"/>
      <c r="BX71" s="935"/>
      <c r="BY71" s="935"/>
      <c r="BZ71" s="935"/>
      <c r="CA71" s="935"/>
      <c r="CB71" s="935"/>
      <c r="CC71" s="935"/>
      <c r="CD71" s="935"/>
      <c r="CE71" s="935"/>
      <c r="CF71" s="935"/>
      <c r="CG71" s="936"/>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0"/>
      <c r="EA71" s="246"/>
    </row>
    <row r="72" spans="1:131" s="247" customFormat="1" ht="26.25" customHeight="1" x14ac:dyDescent="0.15">
      <c r="A72" s="261">
        <v>5</v>
      </c>
      <c r="B72" s="944" t="s">
        <v>588</v>
      </c>
      <c r="C72" s="945"/>
      <c r="D72" s="945"/>
      <c r="E72" s="945"/>
      <c r="F72" s="945"/>
      <c r="G72" s="945"/>
      <c r="H72" s="945"/>
      <c r="I72" s="945"/>
      <c r="J72" s="945"/>
      <c r="K72" s="945"/>
      <c r="L72" s="945"/>
      <c r="M72" s="945"/>
      <c r="N72" s="945"/>
      <c r="O72" s="945"/>
      <c r="P72" s="946"/>
      <c r="Q72" s="947">
        <v>194</v>
      </c>
      <c r="R72" s="902"/>
      <c r="S72" s="902"/>
      <c r="T72" s="902"/>
      <c r="U72" s="902"/>
      <c r="V72" s="902">
        <v>179</v>
      </c>
      <c r="W72" s="902"/>
      <c r="X72" s="902"/>
      <c r="Y72" s="902"/>
      <c r="Z72" s="902"/>
      <c r="AA72" s="902">
        <v>16</v>
      </c>
      <c r="AB72" s="902"/>
      <c r="AC72" s="902"/>
      <c r="AD72" s="902"/>
      <c r="AE72" s="902"/>
      <c r="AF72" s="902">
        <v>16</v>
      </c>
      <c r="AG72" s="902"/>
      <c r="AH72" s="902"/>
      <c r="AI72" s="902"/>
      <c r="AJ72" s="902"/>
      <c r="AK72" s="902" t="s">
        <v>595</v>
      </c>
      <c r="AL72" s="902"/>
      <c r="AM72" s="902"/>
      <c r="AN72" s="902"/>
      <c r="AO72" s="902"/>
      <c r="AP72" s="902" t="s">
        <v>596</v>
      </c>
      <c r="AQ72" s="902"/>
      <c r="AR72" s="902"/>
      <c r="AS72" s="902"/>
      <c r="AT72" s="902"/>
      <c r="AU72" s="902" t="s">
        <v>597</v>
      </c>
      <c r="AV72" s="902"/>
      <c r="AW72" s="902"/>
      <c r="AX72" s="902"/>
      <c r="AY72" s="902"/>
      <c r="AZ72" s="950"/>
      <c r="BA72" s="950"/>
      <c r="BB72" s="950"/>
      <c r="BC72" s="950"/>
      <c r="BD72" s="951"/>
      <c r="BE72" s="265"/>
      <c r="BF72" s="265"/>
      <c r="BG72" s="265"/>
      <c r="BH72" s="265"/>
      <c r="BI72" s="265"/>
      <c r="BJ72" s="265"/>
      <c r="BK72" s="265"/>
      <c r="BL72" s="265"/>
      <c r="BM72" s="265"/>
      <c r="BN72" s="265"/>
      <c r="BO72" s="265"/>
      <c r="BP72" s="265"/>
      <c r="BQ72" s="262">
        <v>66</v>
      </c>
      <c r="BR72" s="267"/>
      <c r="BS72" s="934"/>
      <c r="BT72" s="935"/>
      <c r="BU72" s="935"/>
      <c r="BV72" s="935"/>
      <c r="BW72" s="935"/>
      <c r="BX72" s="935"/>
      <c r="BY72" s="935"/>
      <c r="BZ72" s="935"/>
      <c r="CA72" s="935"/>
      <c r="CB72" s="935"/>
      <c r="CC72" s="935"/>
      <c r="CD72" s="935"/>
      <c r="CE72" s="935"/>
      <c r="CF72" s="935"/>
      <c r="CG72" s="936"/>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0"/>
      <c r="EA72" s="246"/>
    </row>
    <row r="73" spans="1:131" s="247" customFormat="1" ht="26.25" customHeight="1" x14ac:dyDescent="0.15">
      <c r="A73" s="261">
        <v>6</v>
      </c>
      <c r="B73" s="944" t="s">
        <v>589</v>
      </c>
      <c r="C73" s="945"/>
      <c r="D73" s="945"/>
      <c r="E73" s="945"/>
      <c r="F73" s="945"/>
      <c r="G73" s="945"/>
      <c r="H73" s="945"/>
      <c r="I73" s="945"/>
      <c r="J73" s="945"/>
      <c r="K73" s="945"/>
      <c r="L73" s="945"/>
      <c r="M73" s="945"/>
      <c r="N73" s="945"/>
      <c r="O73" s="945"/>
      <c r="P73" s="946"/>
      <c r="Q73" s="947">
        <v>1167375</v>
      </c>
      <c r="R73" s="902"/>
      <c r="S73" s="902"/>
      <c r="T73" s="902"/>
      <c r="U73" s="902"/>
      <c r="V73" s="902">
        <v>1136425</v>
      </c>
      <c r="W73" s="902"/>
      <c r="X73" s="902"/>
      <c r="Y73" s="902"/>
      <c r="Z73" s="902"/>
      <c r="AA73" s="902">
        <v>30950</v>
      </c>
      <c r="AB73" s="902"/>
      <c r="AC73" s="902"/>
      <c r="AD73" s="902"/>
      <c r="AE73" s="902"/>
      <c r="AF73" s="902">
        <v>30950</v>
      </c>
      <c r="AG73" s="902"/>
      <c r="AH73" s="902"/>
      <c r="AI73" s="902"/>
      <c r="AJ73" s="902"/>
      <c r="AK73" s="902">
        <v>7000</v>
      </c>
      <c r="AL73" s="902"/>
      <c r="AM73" s="902"/>
      <c r="AN73" s="902"/>
      <c r="AO73" s="902"/>
      <c r="AP73" s="902" t="s">
        <v>595</v>
      </c>
      <c r="AQ73" s="902"/>
      <c r="AR73" s="902"/>
      <c r="AS73" s="902"/>
      <c r="AT73" s="902"/>
      <c r="AU73" s="902" t="s">
        <v>595</v>
      </c>
      <c r="AV73" s="902"/>
      <c r="AW73" s="902"/>
      <c r="AX73" s="902"/>
      <c r="AY73" s="902"/>
      <c r="AZ73" s="950"/>
      <c r="BA73" s="950"/>
      <c r="BB73" s="950"/>
      <c r="BC73" s="950"/>
      <c r="BD73" s="951"/>
      <c r="BE73" s="265"/>
      <c r="BF73" s="265"/>
      <c r="BG73" s="265"/>
      <c r="BH73" s="265"/>
      <c r="BI73" s="265"/>
      <c r="BJ73" s="265"/>
      <c r="BK73" s="265"/>
      <c r="BL73" s="265"/>
      <c r="BM73" s="265"/>
      <c r="BN73" s="265"/>
      <c r="BO73" s="265"/>
      <c r="BP73" s="265"/>
      <c r="BQ73" s="262">
        <v>67</v>
      </c>
      <c r="BR73" s="267"/>
      <c r="BS73" s="934"/>
      <c r="BT73" s="935"/>
      <c r="BU73" s="935"/>
      <c r="BV73" s="935"/>
      <c r="BW73" s="935"/>
      <c r="BX73" s="935"/>
      <c r="BY73" s="935"/>
      <c r="BZ73" s="935"/>
      <c r="CA73" s="935"/>
      <c r="CB73" s="935"/>
      <c r="CC73" s="935"/>
      <c r="CD73" s="935"/>
      <c r="CE73" s="935"/>
      <c r="CF73" s="935"/>
      <c r="CG73" s="936"/>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0"/>
      <c r="EA73" s="246"/>
    </row>
    <row r="74" spans="1:131" s="247" customFormat="1" ht="26.25" customHeight="1" x14ac:dyDescent="0.15">
      <c r="A74" s="261">
        <v>7</v>
      </c>
      <c r="B74" s="944" t="s">
        <v>590</v>
      </c>
      <c r="C74" s="945"/>
      <c r="D74" s="945"/>
      <c r="E74" s="945"/>
      <c r="F74" s="945"/>
      <c r="G74" s="945"/>
      <c r="H74" s="945"/>
      <c r="I74" s="945"/>
      <c r="J74" s="945"/>
      <c r="K74" s="945"/>
      <c r="L74" s="945"/>
      <c r="M74" s="945"/>
      <c r="N74" s="945"/>
      <c r="O74" s="945"/>
      <c r="P74" s="946"/>
      <c r="Q74" s="947">
        <v>39841</v>
      </c>
      <c r="R74" s="902"/>
      <c r="S74" s="902"/>
      <c r="T74" s="902"/>
      <c r="U74" s="902"/>
      <c r="V74" s="902">
        <v>33505</v>
      </c>
      <c r="W74" s="902"/>
      <c r="X74" s="902"/>
      <c r="Y74" s="902"/>
      <c r="Z74" s="902"/>
      <c r="AA74" s="902">
        <v>6336</v>
      </c>
      <c r="AB74" s="902"/>
      <c r="AC74" s="902"/>
      <c r="AD74" s="902"/>
      <c r="AE74" s="902"/>
      <c r="AF74" s="902">
        <v>18410</v>
      </c>
      <c r="AG74" s="902"/>
      <c r="AH74" s="902"/>
      <c r="AI74" s="902"/>
      <c r="AJ74" s="902"/>
      <c r="AK74" s="902" t="s">
        <v>595</v>
      </c>
      <c r="AL74" s="902"/>
      <c r="AM74" s="902"/>
      <c r="AN74" s="902"/>
      <c r="AO74" s="902"/>
      <c r="AP74" s="902">
        <v>124747</v>
      </c>
      <c r="AQ74" s="902"/>
      <c r="AR74" s="902"/>
      <c r="AS74" s="902"/>
      <c r="AT74" s="902"/>
      <c r="AU74" s="902" t="s">
        <v>595</v>
      </c>
      <c r="AV74" s="902"/>
      <c r="AW74" s="902"/>
      <c r="AX74" s="902"/>
      <c r="AY74" s="902"/>
      <c r="AZ74" s="950"/>
      <c r="BA74" s="950"/>
      <c r="BB74" s="950"/>
      <c r="BC74" s="950"/>
      <c r="BD74" s="951"/>
      <c r="BE74" s="265"/>
      <c r="BF74" s="265"/>
      <c r="BG74" s="265"/>
      <c r="BH74" s="265"/>
      <c r="BI74" s="265"/>
      <c r="BJ74" s="265"/>
      <c r="BK74" s="265"/>
      <c r="BL74" s="265"/>
      <c r="BM74" s="265"/>
      <c r="BN74" s="265"/>
      <c r="BO74" s="265"/>
      <c r="BP74" s="265"/>
      <c r="BQ74" s="262">
        <v>68</v>
      </c>
      <c r="BR74" s="267"/>
      <c r="BS74" s="934"/>
      <c r="BT74" s="935"/>
      <c r="BU74" s="935"/>
      <c r="BV74" s="935"/>
      <c r="BW74" s="935"/>
      <c r="BX74" s="935"/>
      <c r="BY74" s="935"/>
      <c r="BZ74" s="935"/>
      <c r="CA74" s="935"/>
      <c r="CB74" s="935"/>
      <c r="CC74" s="935"/>
      <c r="CD74" s="935"/>
      <c r="CE74" s="935"/>
      <c r="CF74" s="935"/>
      <c r="CG74" s="936"/>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0"/>
      <c r="EA74" s="246"/>
    </row>
    <row r="75" spans="1:131" s="247" customFormat="1" ht="26.25" customHeight="1" x14ac:dyDescent="0.15">
      <c r="A75" s="261">
        <v>8</v>
      </c>
      <c r="B75" s="944" t="s">
        <v>591</v>
      </c>
      <c r="C75" s="945"/>
      <c r="D75" s="945"/>
      <c r="E75" s="945"/>
      <c r="F75" s="945"/>
      <c r="G75" s="945"/>
      <c r="H75" s="945"/>
      <c r="I75" s="945"/>
      <c r="J75" s="945"/>
      <c r="K75" s="945"/>
      <c r="L75" s="945"/>
      <c r="M75" s="945"/>
      <c r="N75" s="945"/>
      <c r="O75" s="945"/>
      <c r="P75" s="946"/>
      <c r="Q75" s="952">
        <v>7860</v>
      </c>
      <c r="R75" s="949"/>
      <c r="S75" s="949"/>
      <c r="T75" s="949"/>
      <c r="U75" s="901"/>
      <c r="V75" s="948">
        <v>5951</v>
      </c>
      <c r="W75" s="949"/>
      <c r="X75" s="949"/>
      <c r="Y75" s="949"/>
      <c r="Z75" s="901"/>
      <c r="AA75" s="948">
        <v>1909</v>
      </c>
      <c r="AB75" s="949"/>
      <c r="AC75" s="949"/>
      <c r="AD75" s="949"/>
      <c r="AE75" s="901"/>
      <c r="AF75" s="948">
        <v>17771</v>
      </c>
      <c r="AG75" s="949"/>
      <c r="AH75" s="949"/>
      <c r="AI75" s="949"/>
      <c r="AJ75" s="901"/>
      <c r="AK75" s="948" t="s">
        <v>595</v>
      </c>
      <c r="AL75" s="949"/>
      <c r="AM75" s="949"/>
      <c r="AN75" s="949"/>
      <c r="AO75" s="901"/>
      <c r="AP75" s="948">
        <v>15061</v>
      </c>
      <c r="AQ75" s="949"/>
      <c r="AR75" s="949"/>
      <c r="AS75" s="949"/>
      <c r="AT75" s="901"/>
      <c r="AU75" s="948" t="s">
        <v>595</v>
      </c>
      <c r="AV75" s="949"/>
      <c r="AW75" s="949"/>
      <c r="AX75" s="949"/>
      <c r="AY75" s="901"/>
      <c r="AZ75" s="950"/>
      <c r="BA75" s="950"/>
      <c r="BB75" s="950"/>
      <c r="BC75" s="950"/>
      <c r="BD75" s="951"/>
      <c r="BE75" s="265"/>
      <c r="BF75" s="265"/>
      <c r="BG75" s="265"/>
      <c r="BH75" s="265"/>
      <c r="BI75" s="265"/>
      <c r="BJ75" s="265"/>
      <c r="BK75" s="265"/>
      <c r="BL75" s="265"/>
      <c r="BM75" s="265"/>
      <c r="BN75" s="265"/>
      <c r="BO75" s="265"/>
      <c r="BP75" s="265"/>
      <c r="BQ75" s="262">
        <v>69</v>
      </c>
      <c r="BR75" s="267"/>
      <c r="BS75" s="934"/>
      <c r="BT75" s="935"/>
      <c r="BU75" s="935"/>
      <c r="BV75" s="935"/>
      <c r="BW75" s="935"/>
      <c r="BX75" s="935"/>
      <c r="BY75" s="935"/>
      <c r="BZ75" s="935"/>
      <c r="CA75" s="935"/>
      <c r="CB75" s="935"/>
      <c r="CC75" s="935"/>
      <c r="CD75" s="935"/>
      <c r="CE75" s="935"/>
      <c r="CF75" s="935"/>
      <c r="CG75" s="936"/>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0"/>
      <c r="EA75" s="246"/>
    </row>
    <row r="76" spans="1:131" s="247" customFormat="1" ht="26.25" customHeight="1" x14ac:dyDescent="0.15">
      <c r="A76" s="261">
        <v>9</v>
      </c>
      <c r="B76" s="944" t="s">
        <v>592</v>
      </c>
      <c r="C76" s="945"/>
      <c r="D76" s="945"/>
      <c r="E76" s="945"/>
      <c r="F76" s="945"/>
      <c r="G76" s="945"/>
      <c r="H76" s="945"/>
      <c r="I76" s="945"/>
      <c r="J76" s="945"/>
      <c r="K76" s="945"/>
      <c r="L76" s="945"/>
      <c r="M76" s="945"/>
      <c r="N76" s="945"/>
      <c r="O76" s="945"/>
      <c r="P76" s="946"/>
      <c r="Q76" s="952">
        <v>228</v>
      </c>
      <c r="R76" s="949"/>
      <c r="S76" s="949"/>
      <c r="T76" s="949"/>
      <c r="U76" s="901"/>
      <c r="V76" s="948">
        <v>228</v>
      </c>
      <c r="W76" s="949"/>
      <c r="X76" s="949"/>
      <c r="Y76" s="949"/>
      <c r="Z76" s="901"/>
      <c r="AA76" s="948">
        <v>0</v>
      </c>
      <c r="AB76" s="949"/>
      <c r="AC76" s="949"/>
      <c r="AD76" s="949"/>
      <c r="AE76" s="901"/>
      <c r="AF76" s="948">
        <v>0</v>
      </c>
      <c r="AG76" s="949"/>
      <c r="AH76" s="949"/>
      <c r="AI76" s="949"/>
      <c r="AJ76" s="901"/>
      <c r="AK76" s="948" t="s">
        <v>595</v>
      </c>
      <c r="AL76" s="949"/>
      <c r="AM76" s="949"/>
      <c r="AN76" s="949"/>
      <c r="AO76" s="901"/>
      <c r="AP76" s="948" t="s">
        <v>596</v>
      </c>
      <c r="AQ76" s="949"/>
      <c r="AR76" s="949"/>
      <c r="AS76" s="949"/>
      <c r="AT76" s="901"/>
      <c r="AU76" s="948" t="s">
        <v>596</v>
      </c>
      <c r="AV76" s="949"/>
      <c r="AW76" s="949"/>
      <c r="AX76" s="949"/>
      <c r="AY76" s="901"/>
      <c r="AZ76" s="950"/>
      <c r="BA76" s="950"/>
      <c r="BB76" s="950"/>
      <c r="BC76" s="950"/>
      <c r="BD76" s="951"/>
      <c r="BE76" s="265"/>
      <c r="BF76" s="265"/>
      <c r="BG76" s="265"/>
      <c r="BH76" s="265"/>
      <c r="BI76" s="265"/>
      <c r="BJ76" s="265"/>
      <c r="BK76" s="265"/>
      <c r="BL76" s="265"/>
      <c r="BM76" s="265"/>
      <c r="BN76" s="265"/>
      <c r="BO76" s="265"/>
      <c r="BP76" s="265"/>
      <c r="BQ76" s="262">
        <v>70</v>
      </c>
      <c r="BR76" s="267"/>
      <c r="BS76" s="934"/>
      <c r="BT76" s="935"/>
      <c r="BU76" s="935"/>
      <c r="BV76" s="935"/>
      <c r="BW76" s="935"/>
      <c r="BX76" s="935"/>
      <c r="BY76" s="935"/>
      <c r="BZ76" s="935"/>
      <c r="CA76" s="935"/>
      <c r="CB76" s="935"/>
      <c r="CC76" s="935"/>
      <c r="CD76" s="935"/>
      <c r="CE76" s="935"/>
      <c r="CF76" s="935"/>
      <c r="CG76" s="936"/>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0"/>
      <c r="EA76" s="246"/>
    </row>
    <row r="77" spans="1:131" s="247" customFormat="1" ht="26.25" customHeight="1" x14ac:dyDescent="0.15">
      <c r="A77" s="261">
        <v>10</v>
      </c>
      <c r="B77" s="944"/>
      <c r="C77" s="945"/>
      <c r="D77" s="945"/>
      <c r="E77" s="945"/>
      <c r="F77" s="945"/>
      <c r="G77" s="945"/>
      <c r="H77" s="945"/>
      <c r="I77" s="945"/>
      <c r="J77" s="945"/>
      <c r="K77" s="945"/>
      <c r="L77" s="945"/>
      <c r="M77" s="945"/>
      <c r="N77" s="945"/>
      <c r="O77" s="945"/>
      <c r="P77" s="946"/>
      <c r="Q77" s="952"/>
      <c r="R77" s="949"/>
      <c r="S77" s="949"/>
      <c r="T77" s="949"/>
      <c r="U77" s="901"/>
      <c r="V77" s="948"/>
      <c r="W77" s="949"/>
      <c r="X77" s="949"/>
      <c r="Y77" s="949"/>
      <c r="Z77" s="901"/>
      <c r="AA77" s="948"/>
      <c r="AB77" s="949"/>
      <c r="AC77" s="949"/>
      <c r="AD77" s="949"/>
      <c r="AE77" s="901"/>
      <c r="AF77" s="948"/>
      <c r="AG77" s="949"/>
      <c r="AH77" s="949"/>
      <c r="AI77" s="949"/>
      <c r="AJ77" s="901"/>
      <c r="AK77" s="948"/>
      <c r="AL77" s="949"/>
      <c r="AM77" s="949"/>
      <c r="AN77" s="949"/>
      <c r="AO77" s="901"/>
      <c r="AP77" s="948"/>
      <c r="AQ77" s="949"/>
      <c r="AR77" s="949"/>
      <c r="AS77" s="949"/>
      <c r="AT77" s="901"/>
      <c r="AU77" s="948"/>
      <c r="AV77" s="949"/>
      <c r="AW77" s="949"/>
      <c r="AX77" s="949"/>
      <c r="AY77" s="901"/>
      <c r="AZ77" s="950"/>
      <c r="BA77" s="950"/>
      <c r="BB77" s="950"/>
      <c r="BC77" s="950"/>
      <c r="BD77" s="951"/>
      <c r="BE77" s="265"/>
      <c r="BF77" s="265"/>
      <c r="BG77" s="265"/>
      <c r="BH77" s="265"/>
      <c r="BI77" s="265"/>
      <c r="BJ77" s="265"/>
      <c r="BK77" s="265"/>
      <c r="BL77" s="265"/>
      <c r="BM77" s="265"/>
      <c r="BN77" s="265"/>
      <c r="BO77" s="265"/>
      <c r="BP77" s="265"/>
      <c r="BQ77" s="262">
        <v>71</v>
      </c>
      <c r="BR77" s="267"/>
      <c r="BS77" s="934"/>
      <c r="BT77" s="935"/>
      <c r="BU77" s="935"/>
      <c r="BV77" s="935"/>
      <c r="BW77" s="935"/>
      <c r="BX77" s="935"/>
      <c r="BY77" s="935"/>
      <c r="BZ77" s="935"/>
      <c r="CA77" s="935"/>
      <c r="CB77" s="935"/>
      <c r="CC77" s="935"/>
      <c r="CD77" s="935"/>
      <c r="CE77" s="935"/>
      <c r="CF77" s="935"/>
      <c r="CG77" s="936"/>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0"/>
      <c r="EA77" s="246"/>
    </row>
    <row r="78" spans="1:131" s="247" customFormat="1" ht="26.25" customHeight="1" x14ac:dyDescent="0.15">
      <c r="A78" s="261">
        <v>11</v>
      </c>
      <c r="B78" s="944"/>
      <c r="C78" s="945"/>
      <c r="D78" s="945"/>
      <c r="E78" s="945"/>
      <c r="F78" s="945"/>
      <c r="G78" s="945"/>
      <c r="H78" s="945"/>
      <c r="I78" s="945"/>
      <c r="J78" s="945"/>
      <c r="K78" s="945"/>
      <c r="L78" s="945"/>
      <c r="M78" s="945"/>
      <c r="N78" s="945"/>
      <c r="O78" s="945"/>
      <c r="P78" s="946"/>
      <c r="Q78" s="947"/>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50"/>
      <c r="BA78" s="950"/>
      <c r="BB78" s="950"/>
      <c r="BC78" s="950"/>
      <c r="BD78" s="951"/>
      <c r="BE78" s="265"/>
      <c r="BF78" s="265"/>
      <c r="BG78" s="265"/>
      <c r="BH78" s="265"/>
      <c r="BI78" s="265"/>
      <c r="BJ78" s="268"/>
      <c r="BK78" s="268"/>
      <c r="BL78" s="268"/>
      <c r="BM78" s="268"/>
      <c r="BN78" s="268"/>
      <c r="BO78" s="265"/>
      <c r="BP78" s="265"/>
      <c r="BQ78" s="262">
        <v>72</v>
      </c>
      <c r="BR78" s="267"/>
      <c r="BS78" s="934"/>
      <c r="BT78" s="935"/>
      <c r="BU78" s="935"/>
      <c r="BV78" s="935"/>
      <c r="BW78" s="935"/>
      <c r="BX78" s="935"/>
      <c r="BY78" s="935"/>
      <c r="BZ78" s="935"/>
      <c r="CA78" s="935"/>
      <c r="CB78" s="935"/>
      <c r="CC78" s="935"/>
      <c r="CD78" s="935"/>
      <c r="CE78" s="935"/>
      <c r="CF78" s="935"/>
      <c r="CG78" s="936"/>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0"/>
      <c r="EA78" s="246"/>
    </row>
    <row r="79" spans="1:131" s="247" customFormat="1" ht="26.25" customHeight="1" x14ac:dyDescent="0.15">
      <c r="A79" s="261">
        <v>12</v>
      </c>
      <c r="B79" s="944"/>
      <c r="C79" s="945"/>
      <c r="D79" s="945"/>
      <c r="E79" s="945"/>
      <c r="F79" s="945"/>
      <c r="G79" s="945"/>
      <c r="H79" s="945"/>
      <c r="I79" s="945"/>
      <c r="J79" s="945"/>
      <c r="K79" s="945"/>
      <c r="L79" s="945"/>
      <c r="M79" s="945"/>
      <c r="N79" s="945"/>
      <c r="O79" s="945"/>
      <c r="P79" s="946"/>
      <c r="Q79" s="947"/>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50"/>
      <c r="BA79" s="950"/>
      <c r="BB79" s="950"/>
      <c r="BC79" s="950"/>
      <c r="BD79" s="951"/>
      <c r="BE79" s="265"/>
      <c r="BF79" s="265"/>
      <c r="BG79" s="265"/>
      <c r="BH79" s="265"/>
      <c r="BI79" s="265"/>
      <c r="BJ79" s="268"/>
      <c r="BK79" s="268"/>
      <c r="BL79" s="268"/>
      <c r="BM79" s="268"/>
      <c r="BN79" s="268"/>
      <c r="BO79" s="265"/>
      <c r="BP79" s="265"/>
      <c r="BQ79" s="262">
        <v>73</v>
      </c>
      <c r="BR79" s="267"/>
      <c r="BS79" s="934"/>
      <c r="BT79" s="935"/>
      <c r="BU79" s="935"/>
      <c r="BV79" s="935"/>
      <c r="BW79" s="935"/>
      <c r="BX79" s="935"/>
      <c r="BY79" s="935"/>
      <c r="BZ79" s="935"/>
      <c r="CA79" s="935"/>
      <c r="CB79" s="935"/>
      <c r="CC79" s="935"/>
      <c r="CD79" s="935"/>
      <c r="CE79" s="935"/>
      <c r="CF79" s="935"/>
      <c r="CG79" s="936"/>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0"/>
      <c r="EA79" s="246"/>
    </row>
    <row r="80" spans="1:131" s="247" customFormat="1" ht="26.25" customHeight="1" x14ac:dyDescent="0.15">
      <c r="A80" s="261">
        <v>13</v>
      </c>
      <c r="B80" s="944"/>
      <c r="C80" s="945"/>
      <c r="D80" s="945"/>
      <c r="E80" s="945"/>
      <c r="F80" s="945"/>
      <c r="G80" s="945"/>
      <c r="H80" s="945"/>
      <c r="I80" s="945"/>
      <c r="J80" s="945"/>
      <c r="K80" s="945"/>
      <c r="L80" s="945"/>
      <c r="M80" s="945"/>
      <c r="N80" s="945"/>
      <c r="O80" s="945"/>
      <c r="P80" s="946"/>
      <c r="Q80" s="947"/>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50"/>
      <c r="BA80" s="950"/>
      <c r="BB80" s="950"/>
      <c r="BC80" s="950"/>
      <c r="BD80" s="951"/>
      <c r="BE80" s="265"/>
      <c r="BF80" s="265"/>
      <c r="BG80" s="265"/>
      <c r="BH80" s="265"/>
      <c r="BI80" s="265"/>
      <c r="BJ80" s="265"/>
      <c r="BK80" s="265"/>
      <c r="BL80" s="265"/>
      <c r="BM80" s="265"/>
      <c r="BN80" s="265"/>
      <c r="BO80" s="265"/>
      <c r="BP80" s="265"/>
      <c r="BQ80" s="262">
        <v>74</v>
      </c>
      <c r="BR80" s="267"/>
      <c r="BS80" s="934"/>
      <c r="BT80" s="935"/>
      <c r="BU80" s="935"/>
      <c r="BV80" s="935"/>
      <c r="BW80" s="935"/>
      <c r="BX80" s="935"/>
      <c r="BY80" s="935"/>
      <c r="BZ80" s="935"/>
      <c r="CA80" s="935"/>
      <c r="CB80" s="935"/>
      <c r="CC80" s="935"/>
      <c r="CD80" s="935"/>
      <c r="CE80" s="935"/>
      <c r="CF80" s="935"/>
      <c r="CG80" s="936"/>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0"/>
      <c r="EA80" s="246"/>
    </row>
    <row r="81" spans="1:131" s="247" customFormat="1" ht="26.25" customHeight="1" x14ac:dyDescent="0.15">
      <c r="A81" s="261">
        <v>14</v>
      </c>
      <c r="B81" s="944"/>
      <c r="C81" s="945"/>
      <c r="D81" s="945"/>
      <c r="E81" s="945"/>
      <c r="F81" s="945"/>
      <c r="G81" s="945"/>
      <c r="H81" s="945"/>
      <c r="I81" s="945"/>
      <c r="J81" s="945"/>
      <c r="K81" s="945"/>
      <c r="L81" s="945"/>
      <c r="M81" s="945"/>
      <c r="N81" s="945"/>
      <c r="O81" s="945"/>
      <c r="P81" s="946"/>
      <c r="Q81" s="947"/>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50"/>
      <c r="BA81" s="950"/>
      <c r="BB81" s="950"/>
      <c r="BC81" s="950"/>
      <c r="BD81" s="951"/>
      <c r="BE81" s="265"/>
      <c r="BF81" s="265"/>
      <c r="BG81" s="265"/>
      <c r="BH81" s="265"/>
      <c r="BI81" s="265"/>
      <c r="BJ81" s="265"/>
      <c r="BK81" s="265"/>
      <c r="BL81" s="265"/>
      <c r="BM81" s="265"/>
      <c r="BN81" s="265"/>
      <c r="BO81" s="265"/>
      <c r="BP81" s="265"/>
      <c r="BQ81" s="262">
        <v>75</v>
      </c>
      <c r="BR81" s="267"/>
      <c r="BS81" s="934"/>
      <c r="BT81" s="935"/>
      <c r="BU81" s="935"/>
      <c r="BV81" s="935"/>
      <c r="BW81" s="935"/>
      <c r="BX81" s="935"/>
      <c r="BY81" s="935"/>
      <c r="BZ81" s="935"/>
      <c r="CA81" s="935"/>
      <c r="CB81" s="935"/>
      <c r="CC81" s="935"/>
      <c r="CD81" s="935"/>
      <c r="CE81" s="935"/>
      <c r="CF81" s="935"/>
      <c r="CG81" s="936"/>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0"/>
      <c r="EA81" s="246"/>
    </row>
    <row r="82" spans="1:131" s="247" customFormat="1" ht="26.25" customHeight="1" x14ac:dyDescent="0.15">
      <c r="A82" s="261">
        <v>15</v>
      </c>
      <c r="B82" s="944"/>
      <c r="C82" s="945"/>
      <c r="D82" s="945"/>
      <c r="E82" s="945"/>
      <c r="F82" s="945"/>
      <c r="G82" s="945"/>
      <c r="H82" s="945"/>
      <c r="I82" s="945"/>
      <c r="J82" s="945"/>
      <c r="K82" s="945"/>
      <c r="L82" s="945"/>
      <c r="M82" s="945"/>
      <c r="N82" s="945"/>
      <c r="O82" s="945"/>
      <c r="P82" s="946"/>
      <c r="Q82" s="947"/>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50"/>
      <c r="BA82" s="950"/>
      <c r="BB82" s="950"/>
      <c r="BC82" s="950"/>
      <c r="BD82" s="951"/>
      <c r="BE82" s="265"/>
      <c r="BF82" s="265"/>
      <c r="BG82" s="265"/>
      <c r="BH82" s="265"/>
      <c r="BI82" s="265"/>
      <c r="BJ82" s="265"/>
      <c r="BK82" s="265"/>
      <c r="BL82" s="265"/>
      <c r="BM82" s="265"/>
      <c r="BN82" s="265"/>
      <c r="BO82" s="265"/>
      <c r="BP82" s="265"/>
      <c r="BQ82" s="262">
        <v>76</v>
      </c>
      <c r="BR82" s="267"/>
      <c r="BS82" s="934"/>
      <c r="BT82" s="935"/>
      <c r="BU82" s="935"/>
      <c r="BV82" s="935"/>
      <c r="BW82" s="935"/>
      <c r="BX82" s="935"/>
      <c r="BY82" s="935"/>
      <c r="BZ82" s="935"/>
      <c r="CA82" s="935"/>
      <c r="CB82" s="935"/>
      <c r="CC82" s="935"/>
      <c r="CD82" s="935"/>
      <c r="CE82" s="935"/>
      <c r="CF82" s="935"/>
      <c r="CG82" s="936"/>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0"/>
      <c r="EA82" s="246"/>
    </row>
    <row r="83" spans="1:131" s="247" customFormat="1" ht="26.25" customHeight="1" x14ac:dyDescent="0.15">
      <c r="A83" s="261">
        <v>16</v>
      </c>
      <c r="B83" s="944"/>
      <c r="C83" s="945"/>
      <c r="D83" s="945"/>
      <c r="E83" s="945"/>
      <c r="F83" s="945"/>
      <c r="G83" s="945"/>
      <c r="H83" s="945"/>
      <c r="I83" s="945"/>
      <c r="J83" s="945"/>
      <c r="K83" s="945"/>
      <c r="L83" s="945"/>
      <c r="M83" s="945"/>
      <c r="N83" s="945"/>
      <c r="O83" s="945"/>
      <c r="P83" s="946"/>
      <c r="Q83" s="947"/>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50"/>
      <c r="BA83" s="950"/>
      <c r="BB83" s="950"/>
      <c r="BC83" s="950"/>
      <c r="BD83" s="951"/>
      <c r="BE83" s="265"/>
      <c r="BF83" s="265"/>
      <c r="BG83" s="265"/>
      <c r="BH83" s="265"/>
      <c r="BI83" s="265"/>
      <c r="BJ83" s="265"/>
      <c r="BK83" s="265"/>
      <c r="BL83" s="265"/>
      <c r="BM83" s="265"/>
      <c r="BN83" s="265"/>
      <c r="BO83" s="265"/>
      <c r="BP83" s="265"/>
      <c r="BQ83" s="262">
        <v>77</v>
      </c>
      <c r="BR83" s="267"/>
      <c r="BS83" s="934"/>
      <c r="BT83" s="935"/>
      <c r="BU83" s="935"/>
      <c r="BV83" s="935"/>
      <c r="BW83" s="935"/>
      <c r="BX83" s="935"/>
      <c r="BY83" s="935"/>
      <c r="BZ83" s="935"/>
      <c r="CA83" s="935"/>
      <c r="CB83" s="935"/>
      <c r="CC83" s="935"/>
      <c r="CD83" s="935"/>
      <c r="CE83" s="935"/>
      <c r="CF83" s="935"/>
      <c r="CG83" s="936"/>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0"/>
      <c r="EA83" s="246"/>
    </row>
    <row r="84" spans="1:131" s="247" customFormat="1" ht="26.25" customHeight="1" x14ac:dyDescent="0.15">
      <c r="A84" s="261">
        <v>17</v>
      </c>
      <c r="B84" s="944"/>
      <c r="C84" s="945"/>
      <c r="D84" s="945"/>
      <c r="E84" s="945"/>
      <c r="F84" s="945"/>
      <c r="G84" s="945"/>
      <c r="H84" s="945"/>
      <c r="I84" s="945"/>
      <c r="J84" s="945"/>
      <c r="K84" s="945"/>
      <c r="L84" s="945"/>
      <c r="M84" s="945"/>
      <c r="N84" s="945"/>
      <c r="O84" s="945"/>
      <c r="P84" s="946"/>
      <c r="Q84" s="947"/>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50"/>
      <c r="BA84" s="950"/>
      <c r="BB84" s="950"/>
      <c r="BC84" s="950"/>
      <c r="BD84" s="951"/>
      <c r="BE84" s="265"/>
      <c r="BF84" s="265"/>
      <c r="BG84" s="265"/>
      <c r="BH84" s="265"/>
      <c r="BI84" s="265"/>
      <c r="BJ84" s="265"/>
      <c r="BK84" s="265"/>
      <c r="BL84" s="265"/>
      <c r="BM84" s="265"/>
      <c r="BN84" s="265"/>
      <c r="BO84" s="265"/>
      <c r="BP84" s="265"/>
      <c r="BQ84" s="262">
        <v>78</v>
      </c>
      <c r="BR84" s="267"/>
      <c r="BS84" s="934"/>
      <c r="BT84" s="935"/>
      <c r="BU84" s="935"/>
      <c r="BV84" s="935"/>
      <c r="BW84" s="935"/>
      <c r="BX84" s="935"/>
      <c r="BY84" s="935"/>
      <c r="BZ84" s="935"/>
      <c r="CA84" s="935"/>
      <c r="CB84" s="935"/>
      <c r="CC84" s="935"/>
      <c r="CD84" s="935"/>
      <c r="CE84" s="935"/>
      <c r="CF84" s="935"/>
      <c r="CG84" s="936"/>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0"/>
      <c r="EA84" s="246"/>
    </row>
    <row r="85" spans="1:131" s="247" customFormat="1" ht="26.25" customHeight="1" x14ac:dyDescent="0.15">
      <c r="A85" s="261">
        <v>18</v>
      </c>
      <c r="B85" s="944"/>
      <c r="C85" s="945"/>
      <c r="D85" s="945"/>
      <c r="E85" s="945"/>
      <c r="F85" s="945"/>
      <c r="G85" s="945"/>
      <c r="H85" s="945"/>
      <c r="I85" s="945"/>
      <c r="J85" s="945"/>
      <c r="K85" s="945"/>
      <c r="L85" s="945"/>
      <c r="M85" s="945"/>
      <c r="N85" s="945"/>
      <c r="O85" s="945"/>
      <c r="P85" s="946"/>
      <c r="Q85" s="947"/>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50"/>
      <c r="BA85" s="950"/>
      <c r="BB85" s="950"/>
      <c r="BC85" s="950"/>
      <c r="BD85" s="951"/>
      <c r="BE85" s="265"/>
      <c r="BF85" s="265"/>
      <c r="BG85" s="265"/>
      <c r="BH85" s="265"/>
      <c r="BI85" s="265"/>
      <c r="BJ85" s="265"/>
      <c r="BK85" s="265"/>
      <c r="BL85" s="265"/>
      <c r="BM85" s="265"/>
      <c r="BN85" s="265"/>
      <c r="BO85" s="265"/>
      <c r="BP85" s="265"/>
      <c r="BQ85" s="262">
        <v>79</v>
      </c>
      <c r="BR85" s="267"/>
      <c r="BS85" s="934"/>
      <c r="BT85" s="935"/>
      <c r="BU85" s="935"/>
      <c r="BV85" s="935"/>
      <c r="BW85" s="935"/>
      <c r="BX85" s="935"/>
      <c r="BY85" s="935"/>
      <c r="BZ85" s="935"/>
      <c r="CA85" s="935"/>
      <c r="CB85" s="935"/>
      <c r="CC85" s="935"/>
      <c r="CD85" s="935"/>
      <c r="CE85" s="935"/>
      <c r="CF85" s="935"/>
      <c r="CG85" s="936"/>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0"/>
      <c r="EA85" s="246"/>
    </row>
    <row r="86" spans="1:131" s="247" customFormat="1" ht="26.25" customHeight="1" x14ac:dyDescent="0.15">
      <c r="A86" s="261">
        <v>19</v>
      </c>
      <c r="B86" s="944"/>
      <c r="C86" s="945"/>
      <c r="D86" s="945"/>
      <c r="E86" s="945"/>
      <c r="F86" s="945"/>
      <c r="G86" s="945"/>
      <c r="H86" s="945"/>
      <c r="I86" s="945"/>
      <c r="J86" s="945"/>
      <c r="K86" s="945"/>
      <c r="L86" s="945"/>
      <c r="M86" s="945"/>
      <c r="N86" s="945"/>
      <c r="O86" s="945"/>
      <c r="P86" s="946"/>
      <c r="Q86" s="947"/>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50"/>
      <c r="BA86" s="950"/>
      <c r="BB86" s="950"/>
      <c r="BC86" s="950"/>
      <c r="BD86" s="951"/>
      <c r="BE86" s="265"/>
      <c r="BF86" s="265"/>
      <c r="BG86" s="265"/>
      <c r="BH86" s="265"/>
      <c r="BI86" s="265"/>
      <c r="BJ86" s="265"/>
      <c r="BK86" s="265"/>
      <c r="BL86" s="265"/>
      <c r="BM86" s="265"/>
      <c r="BN86" s="265"/>
      <c r="BO86" s="265"/>
      <c r="BP86" s="265"/>
      <c r="BQ86" s="262">
        <v>80</v>
      </c>
      <c r="BR86" s="267"/>
      <c r="BS86" s="934"/>
      <c r="BT86" s="935"/>
      <c r="BU86" s="935"/>
      <c r="BV86" s="935"/>
      <c r="BW86" s="935"/>
      <c r="BX86" s="935"/>
      <c r="BY86" s="935"/>
      <c r="BZ86" s="935"/>
      <c r="CA86" s="935"/>
      <c r="CB86" s="935"/>
      <c r="CC86" s="935"/>
      <c r="CD86" s="935"/>
      <c r="CE86" s="935"/>
      <c r="CF86" s="935"/>
      <c r="CG86" s="936"/>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0"/>
      <c r="EA86" s="246"/>
    </row>
    <row r="87" spans="1:131" s="247" customFormat="1" ht="26.25" customHeight="1" x14ac:dyDescent="0.15">
      <c r="A87" s="269">
        <v>20</v>
      </c>
      <c r="B87" s="953"/>
      <c r="C87" s="954"/>
      <c r="D87" s="954"/>
      <c r="E87" s="954"/>
      <c r="F87" s="954"/>
      <c r="G87" s="954"/>
      <c r="H87" s="954"/>
      <c r="I87" s="954"/>
      <c r="J87" s="954"/>
      <c r="K87" s="954"/>
      <c r="L87" s="954"/>
      <c r="M87" s="954"/>
      <c r="N87" s="954"/>
      <c r="O87" s="954"/>
      <c r="P87" s="955"/>
      <c r="Q87" s="956"/>
      <c r="R87" s="957"/>
      <c r="S87" s="957"/>
      <c r="T87" s="957"/>
      <c r="U87" s="957"/>
      <c r="V87" s="957"/>
      <c r="W87" s="957"/>
      <c r="X87" s="957"/>
      <c r="Y87" s="957"/>
      <c r="Z87" s="957"/>
      <c r="AA87" s="957"/>
      <c r="AB87" s="957"/>
      <c r="AC87" s="957"/>
      <c r="AD87" s="957"/>
      <c r="AE87" s="957"/>
      <c r="AF87" s="957"/>
      <c r="AG87" s="957"/>
      <c r="AH87" s="957"/>
      <c r="AI87" s="957"/>
      <c r="AJ87" s="957"/>
      <c r="AK87" s="957"/>
      <c r="AL87" s="957"/>
      <c r="AM87" s="957"/>
      <c r="AN87" s="957"/>
      <c r="AO87" s="957"/>
      <c r="AP87" s="957"/>
      <c r="AQ87" s="957"/>
      <c r="AR87" s="957"/>
      <c r="AS87" s="957"/>
      <c r="AT87" s="957"/>
      <c r="AU87" s="957"/>
      <c r="AV87" s="957"/>
      <c r="AW87" s="957"/>
      <c r="AX87" s="957"/>
      <c r="AY87" s="957"/>
      <c r="AZ87" s="958"/>
      <c r="BA87" s="958"/>
      <c r="BB87" s="958"/>
      <c r="BC87" s="958"/>
      <c r="BD87" s="959"/>
      <c r="BE87" s="265"/>
      <c r="BF87" s="265"/>
      <c r="BG87" s="265"/>
      <c r="BH87" s="265"/>
      <c r="BI87" s="265"/>
      <c r="BJ87" s="265"/>
      <c r="BK87" s="265"/>
      <c r="BL87" s="265"/>
      <c r="BM87" s="265"/>
      <c r="BN87" s="265"/>
      <c r="BO87" s="265"/>
      <c r="BP87" s="265"/>
      <c r="BQ87" s="262">
        <v>81</v>
      </c>
      <c r="BR87" s="267"/>
      <c r="BS87" s="934"/>
      <c r="BT87" s="935"/>
      <c r="BU87" s="935"/>
      <c r="BV87" s="935"/>
      <c r="BW87" s="935"/>
      <c r="BX87" s="935"/>
      <c r="BY87" s="935"/>
      <c r="BZ87" s="935"/>
      <c r="CA87" s="935"/>
      <c r="CB87" s="935"/>
      <c r="CC87" s="935"/>
      <c r="CD87" s="935"/>
      <c r="CE87" s="935"/>
      <c r="CF87" s="935"/>
      <c r="CG87" s="936"/>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0"/>
      <c r="EA87" s="246"/>
    </row>
    <row r="88" spans="1:131" s="247" customFormat="1" ht="26.25" customHeight="1" thickBot="1" x14ac:dyDescent="0.2">
      <c r="A88" s="264" t="s">
        <v>390</v>
      </c>
      <c r="B88" s="861" t="s">
        <v>422</v>
      </c>
      <c r="C88" s="862"/>
      <c r="D88" s="862"/>
      <c r="E88" s="862"/>
      <c r="F88" s="862"/>
      <c r="G88" s="862"/>
      <c r="H88" s="862"/>
      <c r="I88" s="862"/>
      <c r="J88" s="862"/>
      <c r="K88" s="862"/>
      <c r="L88" s="862"/>
      <c r="M88" s="862"/>
      <c r="N88" s="862"/>
      <c r="O88" s="862"/>
      <c r="P88" s="863"/>
      <c r="Q88" s="909"/>
      <c r="R88" s="910"/>
      <c r="S88" s="910"/>
      <c r="T88" s="910"/>
      <c r="U88" s="910"/>
      <c r="V88" s="910"/>
      <c r="W88" s="910"/>
      <c r="X88" s="910"/>
      <c r="Y88" s="910"/>
      <c r="Z88" s="910"/>
      <c r="AA88" s="910"/>
      <c r="AB88" s="910"/>
      <c r="AC88" s="910"/>
      <c r="AD88" s="910"/>
      <c r="AE88" s="910"/>
      <c r="AF88" s="913">
        <v>76603</v>
      </c>
      <c r="AG88" s="913"/>
      <c r="AH88" s="913"/>
      <c r="AI88" s="913"/>
      <c r="AJ88" s="913"/>
      <c r="AK88" s="910"/>
      <c r="AL88" s="910"/>
      <c r="AM88" s="910"/>
      <c r="AN88" s="910"/>
      <c r="AO88" s="910"/>
      <c r="AP88" s="913">
        <v>143838</v>
      </c>
      <c r="AQ88" s="913"/>
      <c r="AR88" s="913"/>
      <c r="AS88" s="913"/>
      <c r="AT88" s="913"/>
      <c r="AU88" s="913">
        <v>2191</v>
      </c>
      <c r="AV88" s="913"/>
      <c r="AW88" s="913"/>
      <c r="AX88" s="913"/>
      <c r="AY88" s="913"/>
      <c r="AZ88" s="918"/>
      <c r="BA88" s="918"/>
      <c r="BB88" s="918"/>
      <c r="BC88" s="918"/>
      <c r="BD88" s="919"/>
      <c r="BE88" s="265"/>
      <c r="BF88" s="265"/>
      <c r="BG88" s="265"/>
      <c r="BH88" s="265"/>
      <c r="BI88" s="265"/>
      <c r="BJ88" s="265"/>
      <c r="BK88" s="265"/>
      <c r="BL88" s="265"/>
      <c r="BM88" s="265"/>
      <c r="BN88" s="265"/>
      <c r="BO88" s="265"/>
      <c r="BP88" s="265"/>
      <c r="BQ88" s="262">
        <v>82</v>
      </c>
      <c r="BR88" s="267"/>
      <c r="BS88" s="934"/>
      <c r="BT88" s="935"/>
      <c r="BU88" s="935"/>
      <c r="BV88" s="935"/>
      <c r="BW88" s="935"/>
      <c r="BX88" s="935"/>
      <c r="BY88" s="935"/>
      <c r="BZ88" s="935"/>
      <c r="CA88" s="935"/>
      <c r="CB88" s="935"/>
      <c r="CC88" s="935"/>
      <c r="CD88" s="935"/>
      <c r="CE88" s="935"/>
      <c r="CF88" s="935"/>
      <c r="CG88" s="936"/>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34"/>
      <c r="BT89" s="935"/>
      <c r="BU89" s="935"/>
      <c r="BV89" s="935"/>
      <c r="BW89" s="935"/>
      <c r="BX89" s="935"/>
      <c r="BY89" s="935"/>
      <c r="BZ89" s="935"/>
      <c r="CA89" s="935"/>
      <c r="CB89" s="935"/>
      <c r="CC89" s="935"/>
      <c r="CD89" s="935"/>
      <c r="CE89" s="935"/>
      <c r="CF89" s="935"/>
      <c r="CG89" s="936"/>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34"/>
      <c r="BT90" s="935"/>
      <c r="BU90" s="935"/>
      <c r="BV90" s="935"/>
      <c r="BW90" s="935"/>
      <c r="BX90" s="935"/>
      <c r="BY90" s="935"/>
      <c r="BZ90" s="935"/>
      <c r="CA90" s="935"/>
      <c r="CB90" s="935"/>
      <c r="CC90" s="935"/>
      <c r="CD90" s="935"/>
      <c r="CE90" s="935"/>
      <c r="CF90" s="935"/>
      <c r="CG90" s="936"/>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34"/>
      <c r="BT91" s="935"/>
      <c r="BU91" s="935"/>
      <c r="BV91" s="935"/>
      <c r="BW91" s="935"/>
      <c r="BX91" s="935"/>
      <c r="BY91" s="935"/>
      <c r="BZ91" s="935"/>
      <c r="CA91" s="935"/>
      <c r="CB91" s="935"/>
      <c r="CC91" s="935"/>
      <c r="CD91" s="935"/>
      <c r="CE91" s="935"/>
      <c r="CF91" s="935"/>
      <c r="CG91" s="936"/>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34"/>
      <c r="BT92" s="935"/>
      <c r="BU92" s="935"/>
      <c r="BV92" s="935"/>
      <c r="BW92" s="935"/>
      <c r="BX92" s="935"/>
      <c r="BY92" s="935"/>
      <c r="BZ92" s="935"/>
      <c r="CA92" s="935"/>
      <c r="CB92" s="935"/>
      <c r="CC92" s="935"/>
      <c r="CD92" s="935"/>
      <c r="CE92" s="935"/>
      <c r="CF92" s="935"/>
      <c r="CG92" s="936"/>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34"/>
      <c r="BT93" s="935"/>
      <c r="BU93" s="935"/>
      <c r="BV93" s="935"/>
      <c r="BW93" s="935"/>
      <c r="BX93" s="935"/>
      <c r="BY93" s="935"/>
      <c r="BZ93" s="935"/>
      <c r="CA93" s="935"/>
      <c r="CB93" s="935"/>
      <c r="CC93" s="935"/>
      <c r="CD93" s="935"/>
      <c r="CE93" s="935"/>
      <c r="CF93" s="935"/>
      <c r="CG93" s="936"/>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34"/>
      <c r="BT94" s="935"/>
      <c r="BU94" s="935"/>
      <c r="BV94" s="935"/>
      <c r="BW94" s="935"/>
      <c r="BX94" s="935"/>
      <c r="BY94" s="935"/>
      <c r="BZ94" s="935"/>
      <c r="CA94" s="935"/>
      <c r="CB94" s="935"/>
      <c r="CC94" s="935"/>
      <c r="CD94" s="935"/>
      <c r="CE94" s="935"/>
      <c r="CF94" s="935"/>
      <c r="CG94" s="936"/>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34"/>
      <c r="BT95" s="935"/>
      <c r="BU95" s="935"/>
      <c r="BV95" s="935"/>
      <c r="BW95" s="935"/>
      <c r="BX95" s="935"/>
      <c r="BY95" s="935"/>
      <c r="BZ95" s="935"/>
      <c r="CA95" s="935"/>
      <c r="CB95" s="935"/>
      <c r="CC95" s="935"/>
      <c r="CD95" s="935"/>
      <c r="CE95" s="935"/>
      <c r="CF95" s="935"/>
      <c r="CG95" s="936"/>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34"/>
      <c r="BT96" s="935"/>
      <c r="BU96" s="935"/>
      <c r="BV96" s="935"/>
      <c r="BW96" s="935"/>
      <c r="BX96" s="935"/>
      <c r="BY96" s="935"/>
      <c r="BZ96" s="935"/>
      <c r="CA96" s="935"/>
      <c r="CB96" s="935"/>
      <c r="CC96" s="935"/>
      <c r="CD96" s="935"/>
      <c r="CE96" s="935"/>
      <c r="CF96" s="935"/>
      <c r="CG96" s="936"/>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34"/>
      <c r="BT97" s="935"/>
      <c r="BU97" s="935"/>
      <c r="BV97" s="935"/>
      <c r="BW97" s="935"/>
      <c r="BX97" s="935"/>
      <c r="BY97" s="935"/>
      <c r="BZ97" s="935"/>
      <c r="CA97" s="935"/>
      <c r="CB97" s="935"/>
      <c r="CC97" s="935"/>
      <c r="CD97" s="935"/>
      <c r="CE97" s="935"/>
      <c r="CF97" s="935"/>
      <c r="CG97" s="936"/>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34"/>
      <c r="BT98" s="935"/>
      <c r="BU98" s="935"/>
      <c r="BV98" s="935"/>
      <c r="BW98" s="935"/>
      <c r="BX98" s="935"/>
      <c r="BY98" s="935"/>
      <c r="BZ98" s="935"/>
      <c r="CA98" s="935"/>
      <c r="CB98" s="935"/>
      <c r="CC98" s="935"/>
      <c r="CD98" s="935"/>
      <c r="CE98" s="935"/>
      <c r="CF98" s="935"/>
      <c r="CG98" s="936"/>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34"/>
      <c r="BT99" s="935"/>
      <c r="BU99" s="935"/>
      <c r="BV99" s="935"/>
      <c r="BW99" s="935"/>
      <c r="BX99" s="935"/>
      <c r="BY99" s="935"/>
      <c r="BZ99" s="935"/>
      <c r="CA99" s="935"/>
      <c r="CB99" s="935"/>
      <c r="CC99" s="935"/>
      <c r="CD99" s="935"/>
      <c r="CE99" s="935"/>
      <c r="CF99" s="935"/>
      <c r="CG99" s="936"/>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34"/>
      <c r="BT100" s="935"/>
      <c r="BU100" s="935"/>
      <c r="BV100" s="935"/>
      <c r="BW100" s="935"/>
      <c r="BX100" s="935"/>
      <c r="BY100" s="935"/>
      <c r="BZ100" s="935"/>
      <c r="CA100" s="935"/>
      <c r="CB100" s="935"/>
      <c r="CC100" s="935"/>
      <c r="CD100" s="935"/>
      <c r="CE100" s="935"/>
      <c r="CF100" s="935"/>
      <c r="CG100" s="936"/>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34"/>
      <c r="BT101" s="935"/>
      <c r="BU101" s="935"/>
      <c r="BV101" s="935"/>
      <c r="BW101" s="935"/>
      <c r="BX101" s="935"/>
      <c r="BY101" s="935"/>
      <c r="BZ101" s="935"/>
      <c r="CA101" s="935"/>
      <c r="CB101" s="935"/>
      <c r="CC101" s="935"/>
      <c r="CD101" s="935"/>
      <c r="CE101" s="935"/>
      <c r="CF101" s="935"/>
      <c r="CG101" s="936"/>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61" t="s">
        <v>423</v>
      </c>
      <c r="BS102" s="862"/>
      <c r="BT102" s="862"/>
      <c r="BU102" s="862"/>
      <c r="BV102" s="862"/>
      <c r="BW102" s="862"/>
      <c r="BX102" s="862"/>
      <c r="BY102" s="862"/>
      <c r="BZ102" s="862"/>
      <c r="CA102" s="862"/>
      <c r="CB102" s="862"/>
      <c r="CC102" s="862"/>
      <c r="CD102" s="862"/>
      <c r="CE102" s="862"/>
      <c r="CF102" s="862"/>
      <c r="CG102" s="863"/>
      <c r="CH102" s="960"/>
      <c r="CI102" s="961"/>
      <c r="CJ102" s="961"/>
      <c r="CK102" s="961"/>
      <c r="CL102" s="962"/>
      <c r="CM102" s="960"/>
      <c r="CN102" s="961"/>
      <c r="CO102" s="961"/>
      <c r="CP102" s="961"/>
      <c r="CQ102" s="962"/>
      <c r="CR102" s="963">
        <v>353</v>
      </c>
      <c r="CS102" s="921"/>
      <c r="CT102" s="921"/>
      <c r="CU102" s="921"/>
      <c r="CV102" s="964"/>
      <c r="CW102" s="963">
        <v>97</v>
      </c>
      <c r="CX102" s="921"/>
      <c r="CY102" s="921"/>
      <c r="CZ102" s="921"/>
      <c r="DA102" s="964"/>
      <c r="DB102" s="963" t="s">
        <v>602</v>
      </c>
      <c r="DC102" s="921"/>
      <c r="DD102" s="921"/>
      <c r="DE102" s="921"/>
      <c r="DF102" s="964"/>
      <c r="DG102" s="963">
        <v>5300</v>
      </c>
      <c r="DH102" s="921"/>
      <c r="DI102" s="921"/>
      <c r="DJ102" s="921"/>
      <c r="DK102" s="964"/>
      <c r="DL102" s="963" t="s">
        <v>602</v>
      </c>
      <c r="DM102" s="921"/>
      <c r="DN102" s="921"/>
      <c r="DO102" s="921"/>
      <c r="DP102" s="964"/>
      <c r="DQ102" s="963">
        <v>1145</v>
      </c>
      <c r="DR102" s="921"/>
      <c r="DS102" s="921"/>
      <c r="DT102" s="921"/>
      <c r="DU102" s="964"/>
      <c r="DV102" s="987"/>
      <c r="DW102" s="988"/>
      <c r="DX102" s="988"/>
      <c r="DY102" s="988"/>
      <c r="DZ102" s="98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0" t="s">
        <v>424</v>
      </c>
      <c r="BR103" s="990"/>
      <c r="BS103" s="990"/>
      <c r="BT103" s="990"/>
      <c r="BU103" s="990"/>
      <c r="BV103" s="990"/>
      <c r="BW103" s="990"/>
      <c r="BX103" s="990"/>
      <c r="BY103" s="990"/>
      <c r="BZ103" s="990"/>
      <c r="CA103" s="990"/>
      <c r="CB103" s="990"/>
      <c r="CC103" s="990"/>
      <c r="CD103" s="990"/>
      <c r="CE103" s="990"/>
      <c r="CF103" s="990"/>
      <c r="CG103" s="990"/>
      <c r="CH103" s="990"/>
      <c r="CI103" s="990"/>
      <c r="CJ103" s="990"/>
      <c r="CK103" s="990"/>
      <c r="CL103" s="990"/>
      <c r="CM103" s="990"/>
      <c r="CN103" s="990"/>
      <c r="CO103" s="990"/>
      <c r="CP103" s="990"/>
      <c r="CQ103" s="990"/>
      <c r="CR103" s="990"/>
      <c r="CS103" s="990"/>
      <c r="CT103" s="990"/>
      <c r="CU103" s="990"/>
      <c r="CV103" s="990"/>
      <c r="CW103" s="990"/>
      <c r="CX103" s="990"/>
      <c r="CY103" s="990"/>
      <c r="CZ103" s="990"/>
      <c r="DA103" s="990"/>
      <c r="DB103" s="990"/>
      <c r="DC103" s="990"/>
      <c r="DD103" s="990"/>
      <c r="DE103" s="990"/>
      <c r="DF103" s="990"/>
      <c r="DG103" s="990"/>
      <c r="DH103" s="990"/>
      <c r="DI103" s="990"/>
      <c r="DJ103" s="990"/>
      <c r="DK103" s="990"/>
      <c r="DL103" s="990"/>
      <c r="DM103" s="990"/>
      <c r="DN103" s="990"/>
      <c r="DO103" s="990"/>
      <c r="DP103" s="990"/>
      <c r="DQ103" s="990"/>
      <c r="DR103" s="990"/>
      <c r="DS103" s="990"/>
      <c r="DT103" s="990"/>
      <c r="DU103" s="990"/>
      <c r="DV103" s="990"/>
      <c r="DW103" s="990"/>
      <c r="DX103" s="990"/>
      <c r="DY103" s="990"/>
      <c r="DZ103" s="99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1" t="s">
        <v>425</v>
      </c>
      <c r="BR104" s="991"/>
      <c r="BS104" s="991"/>
      <c r="BT104" s="991"/>
      <c r="BU104" s="991"/>
      <c r="BV104" s="991"/>
      <c r="BW104" s="991"/>
      <c r="BX104" s="991"/>
      <c r="BY104" s="991"/>
      <c r="BZ104" s="991"/>
      <c r="CA104" s="991"/>
      <c r="CB104" s="991"/>
      <c r="CC104" s="991"/>
      <c r="CD104" s="991"/>
      <c r="CE104" s="991"/>
      <c r="CF104" s="991"/>
      <c r="CG104" s="991"/>
      <c r="CH104" s="991"/>
      <c r="CI104" s="991"/>
      <c r="CJ104" s="991"/>
      <c r="CK104" s="991"/>
      <c r="CL104" s="991"/>
      <c r="CM104" s="991"/>
      <c r="CN104" s="991"/>
      <c r="CO104" s="991"/>
      <c r="CP104" s="991"/>
      <c r="CQ104" s="991"/>
      <c r="CR104" s="991"/>
      <c r="CS104" s="991"/>
      <c r="CT104" s="991"/>
      <c r="CU104" s="991"/>
      <c r="CV104" s="991"/>
      <c r="CW104" s="991"/>
      <c r="CX104" s="991"/>
      <c r="CY104" s="991"/>
      <c r="CZ104" s="991"/>
      <c r="DA104" s="991"/>
      <c r="DB104" s="991"/>
      <c r="DC104" s="991"/>
      <c r="DD104" s="991"/>
      <c r="DE104" s="991"/>
      <c r="DF104" s="991"/>
      <c r="DG104" s="991"/>
      <c r="DH104" s="991"/>
      <c r="DI104" s="991"/>
      <c r="DJ104" s="991"/>
      <c r="DK104" s="991"/>
      <c r="DL104" s="991"/>
      <c r="DM104" s="991"/>
      <c r="DN104" s="991"/>
      <c r="DO104" s="991"/>
      <c r="DP104" s="991"/>
      <c r="DQ104" s="991"/>
      <c r="DR104" s="991"/>
      <c r="DS104" s="991"/>
      <c r="DT104" s="991"/>
      <c r="DU104" s="991"/>
      <c r="DV104" s="991"/>
      <c r="DW104" s="991"/>
      <c r="DX104" s="991"/>
      <c r="DY104" s="991"/>
      <c r="DZ104" s="99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2" t="s">
        <v>428</v>
      </c>
      <c r="B108" s="993"/>
      <c r="C108" s="993"/>
      <c r="D108" s="993"/>
      <c r="E108" s="993"/>
      <c r="F108" s="993"/>
      <c r="G108" s="993"/>
      <c r="H108" s="993"/>
      <c r="I108" s="993"/>
      <c r="J108" s="993"/>
      <c r="K108" s="993"/>
      <c r="L108" s="993"/>
      <c r="M108" s="993"/>
      <c r="N108" s="993"/>
      <c r="O108" s="993"/>
      <c r="P108" s="993"/>
      <c r="Q108" s="993"/>
      <c r="R108" s="993"/>
      <c r="S108" s="993"/>
      <c r="T108" s="993"/>
      <c r="U108" s="993"/>
      <c r="V108" s="993"/>
      <c r="W108" s="993"/>
      <c r="X108" s="993"/>
      <c r="Y108" s="993"/>
      <c r="Z108" s="993"/>
      <c r="AA108" s="993"/>
      <c r="AB108" s="993"/>
      <c r="AC108" s="993"/>
      <c r="AD108" s="993"/>
      <c r="AE108" s="993"/>
      <c r="AF108" s="993"/>
      <c r="AG108" s="993"/>
      <c r="AH108" s="993"/>
      <c r="AI108" s="993"/>
      <c r="AJ108" s="993"/>
      <c r="AK108" s="993"/>
      <c r="AL108" s="993"/>
      <c r="AM108" s="993"/>
      <c r="AN108" s="993"/>
      <c r="AO108" s="993"/>
      <c r="AP108" s="993"/>
      <c r="AQ108" s="993"/>
      <c r="AR108" s="993"/>
      <c r="AS108" s="993"/>
      <c r="AT108" s="994"/>
      <c r="AU108" s="992" t="s">
        <v>429</v>
      </c>
      <c r="AV108" s="993"/>
      <c r="AW108" s="993"/>
      <c r="AX108" s="993"/>
      <c r="AY108" s="993"/>
      <c r="AZ108" s="993"/>
      <c r="BA108" s="993"/>
      <c r="BB108" s="993"/>
      <c r="BC108" s="993"/>
      <c r="BD108" s="993"/>
      <c r="BE108" s="993"/>
      <c r="BF108" s="993"/>
      <c r="BG108" s="993"/>
      <c r="BH108" s="993"/>
      <c r="BI108" s="993"/>
      <c r="BJ108" s="993"/>
      <c r="BK108" s="993"/>
      <c r="BL108" s="993"/>
      <c r="BM108" s="993"/>
      <c r="BN108" s="993"/>
      <c r="BO108" s="993"/>
      <c r="BP108" s="993"/>
      <c r="BQ108" s="993"/>
      <c r="BR108" s="993"/>
      <c r="BS108" s="993"/>
      <c r="BT108" s="993"/>
      <c r="BU108" s="993"/>
      <c r="BV108" s="993"/>
      <c r="BW108" s="993"/>
      <c r="BX108" s="993"/>
      <c r="BY108" s="993"/>
      <c r="BZ108" s="993"/>
      <c r="CA108" s="993"/>
      <c r="CB108" s="993"/>
      <c r="CC108" s="993"/>
      <c r="CD108" s="993"/>
      <c r="CE108" s="993"/>
      <c r="CF108" s="993"/>
      <c r="CG108" s="993"/>
      <c r="CH108" s="993"/>
      <c r="CI108" s="993"/>
      <c r="CJ108" s="993"/>
      <c r="CK108" s="993"/>
      <c r="CL108" s="993"/>
      <c r="CM108" s="993"/>
      <c r="CN108" s="993"/>
      <c r="CO108" s="993"/>
      <c r="CP108" s="993"/>
      <c r="CQ108" s="993"/>
      <c r="CR108" s="993"/>
      <c r="CS108" s="993"/>
      <c r="CT108" s="993"/>
      <c r="CU108" s="993"/>
      <c r="CV108" s="993"/>
      <c r="CW108" s="993"/>
      <c r="CX108" s="993"/>
      <c r="CY108" s="993"/>
      <c r="CZ108" s="993"/>
      <c r="DA108" s="993"/>
      <c r="DB108" s="993"/>
      <c r="DC108" s="993"/>
      <c r="DD108" s="993"/>
      <c r="DE108" s="993"/>
      <c r="DF108" s="993"/>
      <c r="DG108" s="993"/>
      <c r="DH108" s="993"/>
      <c r="DI108" s="993"/>
      <c r="DJ108" s="993"/>
      <c r="DK108" s="993"/>
      <c r="DL108" s="993"/>
      <c r="DM108" s="993"/>
      <c r="DN108" s="993"/>
      <c r="DO108" s="993"/>
      <c r="DP108" s="993"/>
      <c r="DQ108" s="993"/>
      <c r="DR108" s="993"/>
      <c r="DS108" s="993"/>
      <c r="DT108" s="993"/>
      <c r="DU108" s="993"/>
      <c r="DV108" s="993"/>
      <c r="DW108" s="993"/>
      <c r="DX108" s="993"/>
      <c r="DY108" s="993"/>
      <c r="DZ108" s="994"/>
    </row>
    <row r="109" spans="1:131" s="246" customFormat="1" ht="26.25" customHeight="1" x14ac:dyDescent="0.15">
      <c r="A109" s="985" t="s">
        <v>430</v>
      </c>
      <c r="B109" s="966"/>
      <c r="C109" s="966"/>
      <c r="D109" s="966"/>
      <c r="E109" s="966"/>
      <c r="F109" s="966"/>
      <c r="G109" s="966"/>
      <c r="H109" s="966"/>
      <c r="I109" s="966"/>
      <c r="J109" s="966"/>
      <c r="K109" s="966"/>
      <c r="L109" s="966"/>
      <c r="M109" s="966"/>
      <c r="N109" s="966"/>
      <c r="O109" s="966"/>
      <c r="P109" s="966"/>
      <c r="Q109" s="966"/>
      <c r="R109" s="966"/>
      <c r="S109" s="966"/>
      <c r="T109" s="966"/>
      <c r="U109" s="966"/>
      <c r="V109" s="966"/>
      <c r="W109" s="966"/>
      <c r="X109" s="966"/>
      <c r="Y109" s="966"/>
      <c r="Z109" s="967"/>
      <c r="AA109" s="965" t="s">
        <v>431</v>
      </c>
      <c r="AB109" s="966"/>
      <c r="AC109" s="966"/>
      <c r="AD109" s="966"/>
      <c r="AE109" s="967"/>
      <c r="AF109" s="965" t="s">
        <v>307</v>
      </c>
      <c r="AG109" s="966"/>
      <c r="AH109" s="966"/>
      <c r="AI109" s="966"/>
      <c r="AJ109" s="967"/>
      <c r="AK109" s="965" t="s">
        <v>306</v>
      </c>
      <c r="AL109" s="966"/>
      <c r="AM109" s="966"/>
      <c r="AN109" s="966"/>
      <c r="AO109" s="967"/>
      <c r="AP109" s="965" t="s">
        <v>432</v>
      </c>
      <c r="AQ109" s="966"/>
      <c r="AR109" s="966"/>
      <c r="AS109" s="966"/>
      <c r="AT109" s="968"/>
      <c r="AU109" s="985" t="s">
        <v>430</v>
      </c>
      <c r="AV109" s="966"/>
      <c r="AW109" s="966"/>
      <c r="AX109" s="966"/>
      <c r="AY109" s="966"/>
      <c r="AZ109" s="966"/>
      <c r="BA109" s="966"/>
      <c r="BB109" s="966"/>
      <c r="BC109" s="966"/>
      <c r="BD109" s="966"/>
      <c r="BE109" s="966"/>
      <c r="BF109" s="966"/>
      <c r="BG109" s="966"/>
      <c r="BH109" s="966"/>
      <c r="BI109" s="966"/>
      <c r="BJ109" s="966"/>
      <c r="BK109" s="966"/>
      <c r="BL109" s="966"/>
      <c r="BM109" s="966"/>
      <c r="BN109" s="966"/>
      <c r="BO109" s="966"/>
      <c r="BP109" s="967"/>
      <c r="BQ109" s="965" t="s">
        <v>431</v>
      </c>
      <c r="BR109" s="966"/>
      <c r="BS109" s="966"/>
      <c r="BT109" s="966"/>
      <c r="BU109" s="967"/>
      <c r="BV109" s="965" t="s">
        <v>307</v>
      </c>
      <c r="BW109" s="966"/>
      <c r="BX109" s="966"/>
      <c r="BY109" s="966"/>
      <c r="BZ109" s="967"/>
      <c r="CA109" s="965" t="s">
        <v>306</v>
      </c>
      <c r="CB109" s="966"/>
      <c r="CC109" s="966"/>
      <c r="CD109" s="966"/>
      <c r="CE109" s="967"/>
      <c r="CF109" s="986" t="s">
        <v>432</v>
      </c>
      <c r="CG109" s="986"/>
      <c r="CH109" s="986"/>
      <c r="CI109" s="986"/>
      <c r="CJ109" s="986"/>
      <c r="CK109" s="965" t="s">
        <v>433</v>
      </c>
      <c r="CL109" s="966"/>
      <c r="CM109" s="966"/>
      <c r="CN109" s="966"/>
      <c r="CO109" s="966"/>
      <c r="CP109" s="966"/>
      <c r="CQ109" s="966"/>
      <c r="CR109" s="966"/>
      <c r="CS109" s="966"/>
      <c r="CT109" s="966"/>
      <c r="CU109" s="966"/>
      <c r="CV109" s="966"/>
      <c r="CW109" s="966"/>
      <c r="CX109" s="966"/>
      <c r="CY109" s="966"/>
      <c r="CZ109" s="966"/>
      <c r="DA109" s="966"/>
      <c r="DB109" s="966"/>
      <c r="DC109" s="966"/>
      <c r="DD109" s="966"/>
      <c r="DE109" s="966"/>
      <c r="DF109" s="967"/>
      <c r="DG109" s="965" t="s">
        <v>431</v>
      </c>
      <c r="DH109" s="966"/>
      <c r="DI109" s="966"/>
      <c r="DJ109" s="966"/>
      <c r="DK109" s="967"/>
      <c r="DL109" s="965" t="s">
        <v>307</v>
      </c>
      <c r="DM109" s="966"/>
      <c r="DN109" s="966"/>
      <c r="DO109" s="966"/>
      <c r="DP109" s="967"/>
      <c r="DQ109" s="965" t="s">
        <v>306</v>
      </c>
      <c r="DR109" s="966"/>
      <c r="DS109" s="966"/>
      <c r="DT109" s="966"/>
      <c r="DU109" s="967"/>
      <c r="DV109" s="965" t="s">
        <v>432</v>
      </c>
      <c r="DW109" s="966"/>
      <c r="DX109" s="966"/>
      <c r="DY109" s="966"/>
      <c r="DZ109" s="968"/>
    </row>
    <row r="110" spans="1:131" s="246" customFormat="1" ht="26.25" customHeight="1" x14ac:dyDescent="0.15">
      <c r="A110" s="969" t="s">
        <v>434</v>
      </c>
      <c r="B110" s="970"/>
      <c r="C110" s="970"/>
      <c r="D110" s="970"/>
      <c r="E110" s="970"/>
      <c r="F110" s="970"/>
      <c r="G110" s="970"/>
      <c r="H110" s="970"/>
      <c r="I110" s="970"/>
      <c r="J110" s="970"/>
      <c r="K110" s="970"/>
      <c r="L110" s="970"/>
      <c r="M110" s="970"/>
      <c r="N110" s="970"/>
      <c r="O110" s="970"/>
      <c r="P110" s="970"/>
      <c r="Q110" s="970"/>
      <c r="R110" s="970"/>
      <c r="S110" s="970"/>
      <c r="T110" s="970"/>
      <c r="U110" s="970"/>
      <c r="V110" s="970"/>
      <c r="W110" s="970"/>
      <c r="X110" s="970"/>
      <c r="Y110" s="970"/>
      <c r="Z110" s="971"/>
      <c r="AA110" s="972">
        <v>9986728</v>
      </c>
      <c r="AB110" s="973"/>
      <c r="AC110" s="973"/>
      <c r="AD110" s="973"/>
      <c r="AE110" s="974"/>
      <c r="AF110" s="975">
        <v>10159947</v>
      </c>
      <c r="AG110" s="973"/>
      <c r="AH110" s="973"/>
      <c r="AI110" s="973"/>
      <c r="AJ110" s="974"/>
      <c r="AK110" s="975">
        <v>10063169</v>
      </c>
      <c r="AL110" s="973"/>
      <c r="AM110" s="973"/>
      <c r="AN110" s="973"/>
      <c r="AO110" s="974"/>
      <c r="AP110" s="976">
        <v>14.8</v>
      </c>
      <c r="AQ110" s="977"/>
      <c r="AR110" s="977"/>
      <c r="AS110" s="977"/>
      <c r="AT110" s="978"/>
      <c r="AU110" s="979" t="s">
        <v>73</v>
      </c>
      <c r="AV110" s="980"/>
      <c r="AW110" s="980"/>
      <c r="AX110" s="980"/>
      <c r="AY110" s="980"/>
      <c r="AZ110" s="1021" t="s">
        <v>435</v>
      </c>
      <c r="BA110" s="970"/>
      <c r="BB110" s="970"/>
      <c r="BC110" s="970"/>
      <c r="BD110" s="970"/>
      <c r="BE110" s="970"/>
      <c r="BF110" s="970"/>
      <c r="BG110" s="970"/>
      <c r="BH110" s="970"/>
      <c r="BI110" s="970"/>
      <c r="BJ110" s="970"/>
      <c r="BK110" s="970"/>
      <c r="BL110" s="970"/>
      <c r="BM110" s="970"/>
      <c r="BN110" s="970"/>
      <c r="BO110" s="970"/>
      <c r="BP110" s="971"/>
      <c r="BQ110" s="1007">
        <v>101232910</v>
      </c>
      <c r="BR110" s="1008"/>
      <c r="BS110" s="1008"/>
      <c r="BT110" s="1008"/>
      <c r="BU110" s="1008"/>
      <c r="BV110" s="1008">
        <v>101727792</v>
      </c>
      <c r="BW110" s="1008"/>
      <c r="BX110" s="1008"/>
      <c r="BY110" s="1008"/>
      <c r="BZ110" s="1008"/>
      <c r="CA110" s="1008">
        <v>104182347</v>
      </c>
      <c r="CB110" s="1008"/>
      <c r="CC110" s="1008"/>
      <c r="CD110" s="1008"/>
      <c r="CE110" s="1008"/>
      <c r="CF110" s="1022">
        <v>152.9</v>
      </c>
      <c r="CG110" s="1023"/>
      <c r="CH110" s="1023"/>
      <c r="CI110" s="1023"/>
      <c r="CJ110" s="1023"/>
      <c r="CK110" s="1024" t="s">
        <v>436</v>
      </c>
      <c r="CL110" s="1025"/>
      <c r="CM110" s="1004" t="s">
        <v>437</v>
      </c>
      <c r="CN110" s="1005"/>
      <c r="CO110" s="1005"/>
      <c r="CP110" s="1005"/>
      <c r="CQ110" s="1005"/>
      <c r="CR110" s="1005"/>
      <c r="CS110" s="1005"/>
      <c r="CT110" s="1005"/>
      <c r="CU110" s="1005"/>
      <c r="CV110" s="1005"/>
      <c r="CW110" s="1005"/>
      <c r="CX110" s="1005"/>
      <c r="CY110" s="1005"/>
      <c r="CZ110" s="1005"/>
      <c r="DA110" s="1005"/>
      <c r="DB110" s="1005"/>
      <c r="DC110" s="1005"/>
      <c r="DD110" s="1005"/>
      <c r="DE110" s="1005"/>
      <c r="DF110" s="1006"/>
      <c r="DG110" s="1007" t="s">
        <v>186</v>
      </c>
      <c r="DH110" s="1008"/>
      <c r="DI110" s="1008"/>
      <c r="DJ110" s="1008"/>
      <c r="DK110" s="1008"/>
      <c r="DL110" s="1008" t="s">
        <v>186</v>
      </c>
      <c r="DM110" s="1008"/>
      <c r="DN110" s="1008"/>
      <c r="DO110" s="1008"/>
      <c r="DP110" s="1008"/>
      <c r="DQ110" s="1008" t="s">
        <v>186</v>
      </c>
      <c r="DR110" s="1008"/>
      <c r="DS110" s="1008"/>
      <c r="DT110" s="1008"/>
      <c r="DU110" s="1008"/>
      <c r="DV110" s="1009" t="s">
        <v>186</v>
      </c>
      <c r="DW110" s="1009"/>
      <c r="DX110" s="1009"/>
      <c r="DY110" s="1009"/>
      <c r="DZ110" s="1010"/>
    </row>
    <row r="111" spans="1:131" s="246" customFormat="1" ht="26.25" customHeight="1" x14ac:dyDescent="0.15">
      <c r="A111" s="1011" t="s">
        <v>438</v>
      </c>
      <c r="B111" s="1012"/>
      <c r="C111" s="1012"/>
      <c r="D111" s="1012"/>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3"/>
      <c r="AA111" s="1014" t="s">
        <v>186</v>
      </c>
      <c r="AB111" s="1015"/>
      <c r="AC111" s="1015"/>
      <c r="AD111" s="1015"/>
      <c r="AE111" s="1016"/>
      <c r="AF111" s="1017" t="s">
        <v>186</v>
      </c>
      <c r="AG111" s="1015"/>
      <c r="AH111" s="1015"/>
      <c r="AI111" s="1015"/>
      <c r="AJ111" s="1016"/>
      <c r="AK111" s="1017" t="s">
        <v>186</v>
      </c>
      <c r="AL111" s="1015"/>
      <c r="AM111" s="1015"/>
      <c r="AN111" s="1015"/>
      <c r="AO111" s="1016"/>
      <c r="AP111" s="1018" t="s">
        <v>186</v>
      </c>
      <c r="AQ111" s="1019"/>
      <c r="AR111" s="1019"/>
      <c r="AS111" s="1019"/>
      <c r="AT111" s="1020"/>
      <c r="AU111" s="981"/>
      <c r="AV111" s="982"/>
      <c r="AW111" s="982"/>
      <c r="AX111" s="982"/>
      <c r="AY111" s="982"/>
      <c r="AZ111" s="1030" t="s">
        <v>439</v>
      </c>
      <c r="BA111" s="1031"/>
      <c r="BB111" s="1031"/>
      <c r="BC111" s="1031"/>
      <c r="BD111" s="1031"/>
      <c r="BE111" s="1031"/>
      <c r="BF111" s="1031"/>
      <c r="BG111" s="1031"/>
      <c r="BH111" s="1031"/>
      <c r="BI111" s="1031"/>
      <c r="BJ111" s="1031"/>
      <c r="BK111" s="1031"/>
      <c r="BL111" s="1031"/>
      <c r="BM111" s="1031"/>
      <c r="BN111" s="1031"/>
      <c r="BO111" s="1031"/>
      <c r="BP111" s="1032"/>
      <c r="BQ111" s="1000">
        <v>6035416</v>
      </c>
      <c r="BR111" s="1001"/>
      <c r="BS111" s="1001"/>
      <c r="BT111" s="1001"/>
      <c r="BU111" s="1001"/>
      <c r="BV111" s="1001">
        <v>4999686</v>
      </c>
      <c r="BW111" s="1001"/>
      <c r="BX111" s="1001"/>
      <c r="BY111" s="1001"/>
      <c r="BZ111" s="1001"/>
      <c r="CA111" s="1001">
        <v>4674465</v>
      </c>
      <c r="CB111" s="1001"/>
      <c r="CC111" s="1001"/>
      <c r="CD111" s="1001"/>
      <c r="CE111" s="1001"/>
      <c r="CF111" s="995">
        <v>6.9</v>
      </c>
      <c r="CG111" s="996"/>
      <c r="CH111" s="996"/>
      <c r="CI111" s="996"/>
      <c r="CJ111" s="996"/>
      <c r="CK111" s="1026"/>
      <c r="CL111" s="1027"/>
      <c r="CM111" s="997" t="s">
        <v>440</v>
      </c>
      <c r="CN111" s="998"/>
      <c r="CO111" s="998"/>
      <c r="CP111" s="998"/>
      <c r="CQ111" s="998"/>
      <c r="CR111" s="998"/>
      <c r="CS111" s="998"/>
      <c r="CT111" s="998"/>
      <c r="CU111" s="998"/>
      <c r="CV111" s="998"/>
      <c r="CW111" s="998"/>
      <c r="CX111" s="998"/>
      <c r="CY111" s="998"/>
      <c r="CZ111" s="998"/>
      <c r="DA111" s="998"/>
      <c r="DB111" s="998"/>
      <c r="DC111" s="998"/>
      <c r="DD111" s="998"/>
      <c r="DE111" s="998"/>
      <c r="DF111" s="999"/>
      <c r="DG111" s="1000">
        <v>721390</v>
      </c>
      <c r="DH111" s="1001"/>
      <c r="DI111" s="1001"/>
      <c r="DJ111" s="1001"/>
      <c r="DK111" s="1001"/>
      <c r="DL111" s="1001">
        <v>710713</v>
      </c>
      <c r="DM111" s="1001"/>
      <c r="DN111" s="1001"/>
      <c r="DO111" s="1001"/>
      <c r="DP111" s="1001"/>
      <c r="DQ111" s="1001">
        <v>700036</v>
      </c>
      <c r="DR111" s="1001"/>
      <c r="DS111" s="1001"/>
      <c r="DT111" s="1001"/>
      <c r="DU111" s="1001"/>
      <c r="DV111" s="1002">
        <v>1</v>
      </c>
      <c r="DW111" s="1002"/>
      <c r="DX111" s="1002"/>
      <c r="DY111" s="1002"/>
      <c r="DZ111" s="1003"/>
    </row>
    <row r="112" spans="1:131" s="246" customFormat="1" ht="26.25" customHeight="1" x14ac:dyDescent="0.15">
      <c r="A112" s="1033" t="s">
        <v>441</v>
      </c>
      <c r="B112" s="1034"/>
      <c r="C112" s="1031" t="s">
        <v>442</v>
      </c>
      <c r="D112" s="1031"/>
      <c r="E112" s="1031"/>
      <c r="F112" s="1031"/>
      <c r="G112" s="1031"/>
      <c r="H112" s="1031"/>
      <c r="I112" s="1031"/>
      <c r="J112" s="1031"/>
      <c r="K112" s="1031"/>
      <c r="L112" s="1031"/>
      <c r="M112" s="1031"/>
      <c r="N112" s="1031"/>
      <c r="O112" s="1031"/>
      <c r="P112" s="1031"/>
      <c r="Q112" s="1031"/>
      <c r="R112" s="1031"/>
      <c r="S112" s="1031"/>
      <c r="T112" s="1031"/>
      <c r="U112" s="1031"/>
      <c r="V112" s="1031"/>
      <c r="W112" s="1031"/>
      <c r="X112" s="1031"/>
      <c r="Y112" s="1031"/>
      <c r="Z112" s="1032"/>
      <c r="AA112" s="1039" t="s">
        <v>186</v>
      </c>
      <c r="AB112" s="1040"/>
      <c r="AC112" s="1040"/>
      <c r="AD112" s="1040"/>
      <c r="AE112" s="1041"/>
      <c r="AF112" s="1042" t="s">
        <v>186</v>
      </c>
      <c r="AG112" s="1040"/>
      <c r="AH112" s="1040"/>
      <c r="AI112" s="1040"/>
      <c r="AJ112" s="1041"/>
      <c r="AK112" s="1042" t="s">
        <v>186</v>
      </c>
      <c r="AL112" s="1040"/>
      <c r="AM112" s="1040"/>
      <c r="AN112" s="1040"/>
      <c r="AO112" s="1041"/>
      <c r="AP112" s="1043" t="s">
        <v>186</v>
      </c>
      <c r="AQ112" s="1044"/>
      <c r="AR112" s="1044"/>
      <c r="AS112" s="1044"/>
      <c r="AT112" s="1045"/>
      <c r="AU112" s="981"/>
      <c r="AV112" s="982"/>
      <c r="AW112" s="982"/>
      <c r="AX112" s="982"/>
      <c r="AY112" s="982"/>
      <c r="AZ112" s="1030" t="s">
        <v>443</v>
      </c>
      <c r="BA112" s="1031"/>
      <c r="BB112" s="1031"/>
      <c r="BC112" s="1031"/>
      <c r="BD112" s="1031"/>
      <c r="BE112" s="1031"/>
      <c r="BF112" s="1031"/>
      <c r="BG112" s="1031"/>
      <c r="BH112" s="1031"/>
      <c r="BI112" s="1031"/>
      <c r="BJ112" s="1031"/>
      <c r="BK112" s="1031"/>
      <c r="BL112" s="1031"/>
      <c r="BM112" s="1031"/>
      <c r="BN112" s="1031"/>
      <c r="BO112" s="1031"/>
      <c r="BP112" s="1032"/>
      <c r="BQ112" s="1000">
        <v>36427884</v>
      </c>
      <c r="BR112" s="1001"/>
      <c r="BS112" s="1001"/>
      <c r="BT112" s="1001"/>
      <c r="BU112" s="1001"/>
      <c r="BV112" s="1001">
        <v>33340433</v>
      </c>
      <c r="BW112" s="1001"/>
      <c r="BX112" s="1001"/>
      <c r="BY112" s="1001"/>
      <c r="BZ112" s="1001"/>
      <c r="CA112" s="1001">
        <v>30858875</v>
      </c>
      <c r="CB112" s="1001"/>
      <c r="CC112" s="1001"/>
      <c r="CD112" s="1001"/>
      <c r="CE112" s="1001"/>
      <c r="CF112" s="995">
        <v>45.3</v>
      </c>
      <c r="CG112" s="996"/>
      <c r="CH112" s="996"/>
      <c r="CI112" s="996"/>
      <c r="CJ112" s="996"/>
      <c r="CK112" s="1026"/>
      <c r="CL112" s="1027"/>
      <c r="CM112" s="997" t="s">
        <v>444</v>
      </c>
      <c r="CN112" s="998"/>
      <c r="CO112" s="998"/>
      <c r="CP112" s="998"/>
      <c r="CQ112" s="998"/>
      <c r="CR112" s="998"/>
      <c r="CS112" s="998"/>
      <c r="CT112" s="998"/>
      <c r="CU112" s="998"/>
      <c r="CV112" s="998"/>
      <c r="CW112" s="998"/>
      <c r="CX112" s="998"/>
      <c r="CY112" s="998"/>
      <c r="CZ112" s="998"/>
      <c r="DA112" s="998"/>
      <c r="DB112" s="998"/>
      <c r="DC112" s="998"/>
      <c r="DD112" s="998"/>
      <c r="DE112" s="998"/>
      <c r="DF112" s="999"/>
      <c r="DG112" s="1000" t="s">
        <v>186</v>
      </c>
      <c r="DH112" s="1001"/>
      <c r="DI112" s="1001"/>
      <c r="DJ112" s="1001"/>
      <c r="DK112" s="1001"/>
      <c r="DL112" s="1001" t="s">
        <v>186</v>
      </c>
      <c r="DM112" s="1001"/>
      <c r="DN112" s="1001"/>
      <c r="DO112" s="1001"/>
      <c r="DP112" s="1001"/>
      <c r="DQ112" s="1001" t="s">
        <v>186</v>
      </c>
      <c r="DR112" s="1001"/>
      <c r="DS112" s="1001"/>
      <c r="DT112" s="1001"/>
      <c r="DU112" s="1001"/>
      <c r="DV112" s="1002" t="s">
        <v>186</v>
      </c>
      <c r="DW112" s="1002"/>
      <c r="DX112" s="1002"/>
      <c r="DY112" s="1002"/>
      <c r="DZ112" s="1003"/>
    </row>
    <row r="113" spans="1:130" s="246" customFormat="1" ht="26.25" customHeight="1" x14ac:dyDescent="0.15">
      <c r="A113" s="1035"/>
      <c r="B113" s="1036"/>
      <c r="C113" s="1031" t="s">
        <v>445</v>
      </c>
      <c r="D113" s="1031"/>
      <c r="E113" s="1031"/>
      <c r="F113" s="1031"/>
      <c r="G113" s="1031"/>
      <c r="H113" s="1031"/>
      <c r="I113" s="1031"/>
      <c r="J113" s="1031"/>
      <c r="K113" s="1031"/>
      <c r="L113" s="1031"/>
      <c r="M113" s="1031"/>
      <c r="N113" s="1031"/>
      <c r="O113" s="1031"/>
      <c r="P113" s="1031"/>
      <c r="Q113" s="1031"/>
      <c r="R113" s="1031"/>
      <c r="S113" s="1031"/>
      <c r="T113" s="1031"/>
      <c r="U113" s="1031"/>
      <c r="V113" s="1031"/>
      <c r="W113" s="1031"/>
      <c r="X113" s="1031"/>
      <c r="Y113" s="1031"/>
      <c r="Z113" s="1032"/>
      <c r="AA113" s="1014">
        <v>3671669</v>
      </c>
      <c r="AB113" s="1015"/>
      <c r="AC113" s="1015"/>
      <c r="AD113" s="1015"/>
      <c r="AE113" s="1016"/>
      <c r="AF113" s="1017">
        <v>3298210</v>
      </c>
      <c r="AG113" s="1015"/>
      <c r="AH113" s="1015"/>
      <c r="AI113" s="1015"/>
      <c r="AJ113" s="1016"/>
      <c r="AK113" s="1017">
        <v>3551547</v>
      </c>
      <c r="AL113" s="1015"/>
      <c r="AM113" s="1015"/>
      <c r="AN113" s="1015"/>
      <c r="AO113" s="1016"/>
      <c r="AP113" s="1018">
        <v>5.2</v>
      </c>
      <c r="AQ113" s="1019"/>
      <c r="AR113" s="1019"/>
      <c r="AS113" s="1019"/>
      <c r="AT113" s="1020"/>
      <c r="AU113" s="981"/>
      <c r="AV113" s="982"/>
      <c r="AW113" s="982"/>
      <c r="AX113" s="982"/>
      <c r="AY113" s="982"/>
      <c r="AZ113" s="1030" t="s">
        <v>446</v>
      </c>
      <c r="BA113" s="1031"/>
      <c r="BB113" s="1031"/>
      <c r="BC113" s="1031"/>
      <c r="BD113" s="1031"/>
      <c r="BE113" s="1031"/>
      <c r="BF113" s="1031"/>
      <c r="BG113" s="1031"/>
      <c r="BH113" s="1031"/>
      <c r="BI113" s="1031"/>
      <c r="BJ113" s="1031"/>
      <c r="BK113" s="1031"/>
      <c r="BL113" s="1031"/>
      <c r="BM113" s="1031"/>
      <c r="BN113" s="1031"/>
      <c r="BO113" s="1031"/>
      <c r="BP113" s="1032"/>
      <c r="BQ113" s="1000">
        <v>2912332</v>
      </c>
      <c r="BR113" s="1001"/>
      <c r="BS113" s="1001"/>
      <c r="BT113" s="1001"/>
      <c r="BU113" s="1001"/>
      <c r="BV113" s="1001">
        <v>2665308</v>
      </c>
      <c r="BW113" s="1001"/>
      <c r="BX113" s="1001"/>
      <c r="BY113" s="1001"/>
      <c r="BZ113" s="1001"/>
      <c r="CA113" s="1001">
        <v>2340514</v>
      </c>
      <c r="CB113" s="1001"/>
      <c r="CC113" s="1001"/>
      <c r="CD113" s="1001"/>
      <c r="CE113" s="1001"/>
      <c r="CF113" s="995">
        <v>3.4</v>
      </c>
      <c r="CG113" s="996"/>
      <c r="CH113" s="996"/>
      <c r="CI113" s="996"/>
      <c r="CJ113" s="996"/>
      <c r="CK113" s="1026"/>
      <c r="CL113" s="1027"/>
      <c r="CM113" s="997" t="s">
        <v>447</v>
      </c>
      <c r="CN113" s="998"/>
      <c r="CO113" s="998"/>
      <c r="CP113" s="998"/>
      <c r="CQ113" s="998"/>
      <c r="CR113" s="998"/>
      <c r="CS113" s="998"/>
      <c r="CT113" s="998"/>
      <c r="CU113" s="998"/>
      <c r="CV113" s="998"/>
      <c r="CW113" s="998"/>
      <c r="CX113" s="998"/>
      <c r="CY113" s="998"/>
      <c r="CZ113" s="998"/>
      <c r="DA113" s="998"/>
      <c r="DB113" s="998"/>
      <c r="DC113" s="998"/>
      <c r="DD113" s="998"/>
      <c r="DE113" s="998"/>
      <c r="DF113" s="999"/>
      <c r="DG113" s="1039" t="s">
        <v>186</v>
      </c>
      <c r="DH113" s="1040"/>
      <c r="DI113" s="1040"/>
      <c r="DJ113" s="1040"/>
      <c r="DK113" s="1041"/>
      <c r="DL113" s="1042" t="s">
        <v>186</v>
      </c>
      <c r="DM113" s="1040"/>
      <c r="DN113" s="1040"/>
      <c r="DO113" s="1040"/>
      <c r="DP113" s="1041"/>
      <c r="DQ113" s="1042" t="s">
        <v>186</v>
      </c>
      <c r="DR113" s="1040"/>
      <c r="DS113" s="1040"/>
      <c r="DT113" s="1040"/>
      <c r="DU113" s="1041"/>
      <c r="DV113" s="1043" t="s">
        <v>186</v>
      </c>
      <c r="DW113" s="1044"/>
      <c r="DX113" s="1044"/>
      <c r="DY113" s="1044"/>
      <c r="DZ113" s="1045"/>
    </row>
    <row r="114" spans="1:130" s="246" customFormat="1" ht="26.25" customHeight="1" x14ac:dyDescent="0.15">
      <c r="A114" s="1035"/>
      <c r="B114" s="1036"/>
      <c r="C114" s="1031" t="s">
        <v>448</v>
      </c>
      <c r="D114" s="1031"/>
      <c r="E114" s="1031"/>
      <c r="F114" s="1031"/>
      <c r="G114" s="1031"/>
      <c r="H114" s="1031"/>
      <c r="I114" s="1031"/>
      <c r="J114" s="1031"/>
      <c r="K114" s="1031"/>
      <c r="L114" s="1031"/>
      <c r="M114" s="1031"/>
      <c r="N114" s="1031"/>
      <c r="O114" s="1031"/>
      <c r="P114" s="1031"/>
      <c r="Q114" s="1031"/>
      <c r="R114" s="1031"/>
      <c r="S114" s="1031"/>
      <c r="T114" s="1031"/>
      <c r="U114" s="1031"/>
      <c r="V114" s="1031"/>
      <c r="W114" s="1031"/>
      <c r="X114" s="1031"/>
      <c r="Y114" s="1031"/>
      <c r="Z114" s="1032"/>
      <c r="AA114" s="1039">
        <v>244594</v>
      </c>
      <c r="AB114" s="1040"/>
      <c r="AC114" s="1040"/>
      <c r="AD114" s="1040"/>
      <c r="AE114" s="1041"/>
      <c r="AF114" s="1042">
        <v>393946</v>
      </c>
      <c r="AG114" s="1040"/>
      <c r="AH114" s="1040"/>
      <c r="AI114" s="1040"/>
      <c r="AJ114" s="1041"/>
      <c r="AK114" s="1042">
        <v>412484</v>
      </c>
      <c r="AL114" s="1040"/>
      <c r="AM114" s="1040"/>
      <c r="AN114" s="1040"/>
      <c r="AO114" s="1041"/>
      <c r="AP114" s="1043">
        <v>0.6</v>
      </c>
      <c r="AQ114" s="1044"/>
      <c r="AR114" s="1044"/>
      <c r="AS114" s="1044"/>
      <c r="AT114" s="1045"/>
      <c r="AU114" s="981"/>
      <c r="AV114" s="982"/>
      <c r="AW114" s="982"/>
      <c r="AX114" s="982"/>
      <c r="AY114" s="982"/>
      <c r="AZ114" s="1030" t="s">
        <v>449</v>
      </c>
      <c r="BA114" s="1031"/>
      <c r="BB114" s="1031"/>
      <c r="BC114" s="1031"/>
      <c r="BD114" s="1031"/>
      <c r="BE114" s="1031"/>
      <c r="BF114" s="1031"/>
      <c r="BG114" s="1031"/>
      <c r="BH114" s="1031"/>
      <c r="BI114" s="1031"/>
      <c r="BJ114" s="1031"/>
      <c r="BK114" s="1031"/>
      <c r="BL114" s="1031"/>
      <c r="BM114" s="1031"/>
      <c r="BN114" s="1031"/>
      <c r="BO114" s="1031"/>
      <c r="BP114" s="1032"/>
      <c r="BQ114" s="1000">
        <v>15627012</v>
      </c>
      <c r="BR114" s="1001"/>
      <c r="BS114" s="1001"/>
      <c r="BT114" s="1001"/>
      <c r="BU114" s="1001"/>
      <c r="BV114" s="1001">
        <v>14852696</v>
      </c>
      <c r="BW114" s="1001"/>
      <c r="BX114" s="1001"/>
      <c r="BY114" s="1001"/>
      <c r="BZ114" s="1001"/>
      <c r="CA114" s="1001">
        <v>15453391</v>
      </c>
      <c r="CB114" s="1001"/>
      <c r="CC114" s="1001"/>
      <c r="CD114" s="1001"/>
      <c r="CE114" s="1001"/>
      <c r="CF114" s="995">
        <v>22.7</v>
      </c>
      <c r="CG114" s="996"/>
      <c r="CH114" s="996"/>
      <c r="CI114" s="996"/>
      <c r="CJ114" s="996"/>
      <c r="CK114" s="1026"/>
      <c r="CL114" s="1027"/>
      <c r="CM114" s="997" t="s">
        <v>450</v>
      </c>
      <c r="CN114" s="998"/>
      <c r="CO114" s="998"/>
      <c r="CP114" s="998"/>
      <c r="CQ114" s="998"/>
      <c r="CR114" s="998"/>
      <c r="CS114" s="998"/>
      <c r="CT114" s="998"/>
      <c r="CU114" s="998"/>
      <c r="CV114" s="998"/>
      <c r="CW114" s="998"/>
      <c r="CX114" s="998"/>
      <c r="CY114" s="998"/>
      <c r="CZ114" s="998"/>
      <c r="DA114" s="998"/>
      <c r="DB114" s="998"/>
      <c r="DC114" s="998"/>
      <c r="DD114" s="998"/>
      <c r="DE114" s="998"/>
      <c r="DF114" s="999"/>
      <c r="DG114" s="1039" t="s">
        <v>186</v>
      </c>
      <c r="DH114" s="1040"/>
      <c r="DI114" s="1040"/>
      <c r="DJ114" s="1040"/>
      <c r="DK114" s="1041"/>
      <c r="DL114" s="1042" t="s">
        <v>186</v>
      </c>
      <c r="DM114" s="1040"/>
      <c r="DN114" s="1040"/>
      <c r="DO114" s="1040"/>
      <c r="DP114" s="1041"/>
      <c r="DQ114" s="1042" t="s">
        <v>186</v>
      </c>
      <c r="DR114" s="1040"/>
      <c r="DS114" s="1040"/>
      <c r="DT114" s="1040"/>
      <c r="DU114" s="1041"/>
      <c r="DV114" s="1043" t="s">
        <v>186</v>
      </c>
      <c r="DW114" s="1044"/>
      <c r="DX114" s="1044"/>
      <c r="DY114" s="1044"/>
      <c r="DZ114" s="1045"/>
    </row>
    <row r="115" spans="1:130" s="246" customFormat="1" ht="26.25" customHeight="1" x14ac:dyDescent="0.15">
      <c r="A115" s="1035"/>
      <c r="B115" s="1036"/>
      <c r="C115" s="1031" t="s">
        <v>451</v>
      </c>
      <c r="D115" s="1031"/>
      <c r="E115" s="1031"/>
      <c r="F115" s="1031"/>
      <c r="G115" s="1031"/>
      <c r="H115" s="1031"/>
      <c r="I115" s="1031"/>
      <c r="J115" s="1031"/>
      <c r="K115" s="1031"/>
      <c r="L115" s="1031"/>
      <c r="M115" s="1031"/>
      <c r="N115" s="1031"/>
      <c r="O115" s="1031"/>
      <c r="P115" s="1031"/>
      <c r="Q115" s="1031"/>
      <c r="R115" s="1031"/>
      <c r="S115" s="1031"/>
      <c r="T115" s="1031"/>
      <c r="U115" s="1031"/>
      <c r="V115" s="1031"/>
      <c r="W115" s="1031"/>
      <c r="X115" s="1031"/>
      <c r="Y115" s="1031"/>
      <c r="Z115" s="1032"/>
      <c r="AA115" s="1014">
        <v>10679</v>
      </c>
      <c r="AB115" s="1015"/>
      <c r="AC115" s="1015"/>
      <c r="AD115" s="1015"/>
      <c r="AE115" s="1016"/>
      <c r="AF115" s="1017">
        <v>10679</v>
      </c>
      <c r="AG115" s="1015"/>
      <c r="AH115" s="1015"/>
      <c r="AI115" s="1015"/>
      <c r="AJ115" s="1016"/>
      <c r="AK115" s="1017">
        <v>10679</v>
      </c>
      <c r="AL115" s="1015"/>
      <c r="AM115" s="1015"/>
      <c r="AN115" s="1015"/>
      <c r="AO115" s="1016"/>
      <c r="AP115" s="1018">
        <v>0</v>
      </c>
      <c r="AQ115" s="1019"/>
      <c r="AR115" s="1019"/>
      <c r="AS115" s="1019"/>
      <c r="AT115" s="1020"/>
      <c r="AU115" s="981"/>
      <c r="AV115" s="982"/>
      <c r="AW115" s="982"/>
      <c r="AX115" s="982"/>
      <c r="AY115" s="982"/>
      <c r="AZ115" s="1030" t="s">
        <v>452</v>
      </c>
      <c r="BA115" s="1031"/>
      <c r="BB115" s="1031"/>
      <c r="BC115" s="1031"/>
      <c r="BD115" s="1031"/>
      <c r="BE115" s="1031"/>
      <c r="BF115" s="1031"/>
      <c r="BG115" s="1031"/>
      <c r="BH115" s="1031"/>
      <c r="BI115" s="1031"/>
      <c r="BJ115" s="1031"/>
      <c r="BK115" s="1031"/>
      <c r="BL115" s="1031"/>
      <c r="BM115" s="1031"/>
      <c r="BN115" s="1031"/>
      <c r="BO115" s="1031"/>
      <c r="BP115" s="1032"/>
      <c r="BQ115" s="1000">
        <v>1472974</v>
      </c>
      <c r="BR115" s="1001"/>
      <c r="BS115" s="1001"/>
      <c r="BT115" s="1001"/>
      <c r="BU115" s="1001"/>
      <c r="BV115" s="1001">
        <v>1202714</v>
      </c>
      <c r="BW115" s="1001"/>
      <c r="BX115" s="1001"/>
      <c r="BY115" s="1001"/>
      <c r="BZ115" s="1001"/>
      <c r="CA115" s="1001">
        <v>1144614</v>
      </c>
      <c r="CB115" s="1001"/>
      <c r="CC115" s="1001"/>
      <c r="CD115" s="1001"/>
      <c r="CE115" s="1001"/>
      <c r="CF115" s="995">
        <v>1.7</v>
      </c>
      <c r="CG115" s="996"/>
      <c r="CH115" s="996"/>
      <c r="CI115" s="996"/>
      <c r="CJ115" s="996"/>
      <c r="CK115" s="1026"/>
      <c r="CL115" s="1027"/>
      <c r="CM115" s="1030" t="s">
        <v>453</v>
      </c>
      <c r="CN115" s="1051"/>
      <c r="CO115" s="1051"/>
      <c r="CP115" s="1051"/>
      <c r="CQ115" s="1051"/>
      <c r="CR115" s="1051"/>
      <c r="CS115" s="1051"/>
      <c r="CT115" s="1051"/>
      <c r="CU115" s="1051"/>
      <c r="CV115" s="1051"/>
      <c r="CW115" s="1051"/>
      <c r="CX115" s="1051"/>
      <c r="CY115" s="1051"/>
      <c r="CZ115" s="1051"/>
      <c r="DA115" s="1051"/>
      <c r="DB115" s="1051"/>
      <c r="DC115" s="1051"/>
      <c r="DD115" s="1051"/>
      <c r="DE115" s="1051"/>
      <c r="DF115" s="1032"/>
      <c r="DG115" s="1039">
        <v>5314026</v>
      </c>
      <c r="DH115" s="1040"/>
      <c r="DI115" s="1040"/>
      <c r="DJ115" s="1040"/>
      <c r="DK115" s="1041"/>
      <c r="DL115" s="1042">
        <v>4288973</v>
      </c>
      <c r="DM115" s="1040"/>
      <c r="DN115" s="1040"/>
      <c r="DO115" s="1040"/>
      <c r="DP115" s="1041"/>
      <c r="DQ115" s="1042">
        <v>3974429</v>
      </c>
      <c r="DR115" s="1040"/>
      <c r="DS115" s="1040"/>
      <c r="DT115" s="1040"/>
      <c r="DU115" s="1041"/>
      <c r="DV115" s="1043">
        <v>5.8</v>
      </c>
      <c r="DW115" s="1044"/>
      <c r="DX115" s="1044"/>
      <c r="DY115" s="1044"/>
      <c r="DZ115" s="1045"/>
    </row>
    <row r="116" spans="1:130" s="246" customFormat="1" ht="26.25" customHeight="1" x14ac:dyDescent="0.15">
      <c r="A116" s="1037"/>
      <c r="B116" s="1038"/>
      <c r="C116" s="1046" t="s">
        <v>454</v>
      </c>
      <c r="D116" s="1046"/>
      <c r="E116" s="1046"/>
      <c r="F116" s="1046"/>
      <c r="G116" s="1046"/>
      <c r="H116" s="1046"/>
      <c r="I116" s="1046"/>
      <c r="J116" s="1046"/>
      <c r="K116" s="1046"/>
      <c r="L116" s="1046"/>
      <c r="M116" s="1046"/>
      <c r="N116" s="1046"/>
      <c r="O116" s="1046"/>
      <c r="P116" s="1046"/>
      <c r="Q116" s="1046"/>
      <c r="R116" s="1046"/>
      <c r="S116" s="1046"/>
      <c r="T116" s="1046"/>
      <c r="U116" s="1046"/>
      <c r="V116" s="1046"/>
      <c r="W116" s="1046"/>
      <c r="X116" s="1046"/>
      <c r="Y116" s="1046"/>
      <c r="Z116" s="1047"/>
      <c r="AA116" s="1039">
        <v>42</v>
      </c>
      <c r="AB116" s="1040"/>
      <c r="AC116" s="1040"/>
      <c r="AD116" s="1040"/>
      <c r="AE116" s="1041"/>
      <c r="AF116" s="1042">
        <v>174</v>
      </c>
      <c r="AG116" s="1040"/>
      <c r="AH116" s="1040"/>
      <c r="AI116" s="1040"/>
      <c r="AJ116" s="1041"/>
      <c r="AK116" s="1042">
        <v>138</v>
      </c>
      <c r="AL116" s="1040"/>
      <c r="AM116" s="1040"/>
      <c r="AN116" s="1040"/>
      <c r="AO116" s="1041"/>
      <c r="AP116" s="1043">
        <v>0</v>
      </c>
      <c r="AQ116" s="1044"/>
      <c r="AR116" s="1044"/>
      <c r="AS116" s="1044"/>
      <c r="AT116" s="1045"/>
      <c r="AU116" s="981"/>
      <c r="AV116" s="982"/>
      <c r="AW116" s="982"/>
      <c r="AX116" s="982"/>
      <c r="AY116" s="982"/>
      <c r="AZ116" s="1048" t="s">
        <v>455</v>
      </c>
      <c r="BA116" s="1049"/>
      <c r="BB116" s="1049"/>
      <c r="BC116" s="1049"/>
      <c r="BD116" s="1049"/>
      <c r="BE116" s="1049"/>
      <c r="BF116" s="1049"/>
      <c r="BG116" s="1049"/>
      <c r="BH116" s="1049"/>
      <c r="BI116" s="1049"/>
      <c r="BJ116" s="1049"/>
      <c r="BK116" s="1049"/>
      <c r="BL116" s="1049"/>
      <c r="BM116" s="1049"/>
      <c r="BN116" s="1049"/>
      <c r="BO116" s="1049"/>
      <c r="BP116" s="1050"/>
      <c r="BQ116" s="1000" t="s">
        <v>186</v>
      </c>
      <c r="BR116" s="1001"/>
      <c r="BS116" s="1001"/>
      <c r="BT116" s="1001"/>
      <c r="BU116" s="1001"/>
      <c r="BV116" s="1001" t="s">
        <v>186</v>
      </c>
      <c r="BW116" s="1001"/>
      <c r="BX116" s="1001"/>
      <c r="BY116" s="1001"/>
      <c r="BZ116" s="1001"/>
      <c r="CA116" s="1001" t="s">
        <v>186</v>
      </c>
      <c r="CB116" s="1001"/>
      <c r="CC116" s="1001"/>
      <c r="CD116" s="1001"/>
      <c r="CE116" s="1001"/>
      <c r="CF116" s="995" t="s">
        <v>186</v>
      </c>
      <c r="CG116" s="996"/>
      <c r="CH116" s="996"/>
      <c r="CI116" s="996"/>
      <c r="CJ116" s="996"/>
      <c r="CK116" s="1026"/>
      <c r="CL116" s="1027"/>
      <c r="CM116" s="997" t="s">
        <v>456</v>
      </c>
      <c r="CN116" s="998"/>
      <c r="CO116" s="998"/>
      <c r="CP116" s="998"/>
      <c r="CQ116" s="998"/>
      <c r="CR116" s="998"/>
      <c r="CS116" s="998"/>
      <c r="CT116" s="998"/>
      <c r="CU116" s="998"/>
      <c r="CV116" s="998"/>
      <c r="CW116" s="998"/>
      <c r="CX116" s="998"/>
      <c r="CY116" s="998"/>
      <c r="CZ116" s="998"/>
      <c r="DA116" s="998"/>
      <c r="DB116" s="998"/>
      <c r="DC116" s="998"/>
      <c r="DD116" s="998"/>
      <c r="DE116" s="998"/>
      <c r="DF116" s="999"/>
      <c r="DG116" s="1039" t="s">
        <v>186</v>
      </c>
      <c r="DH116" s="1040"/>
      <c r="DI116" s="1040"/>
      <c r="DJ116" s="1040"/>
      <c r="DK116" s="1041"/>
      <c r="DL116" s="1042" t="s">
        <v>186</v>
      </c>
      <c r="DM116" s="1040"/>
      <c r="DN116" s="1040"/>
      <c r="DO116" s="1040"/>
      <c r="DP116" s="1041"/>
      <c r="DQ116" s="1042" t="s">
        <v>186</v>
      </c>
      <c r="DR116" s="1040"/>
      <c r="DS116" s="1040"/>
      <c r="DT116" s="1040"/>
      <c r="DU116" s="1041"/>
      <c r="DV116" s="1043" t="s">
        <v>186</v>
      </c>
      <c r="DW116" s="1044"/>
      <c r="DX116" s="1044"/>
      <c r="DY116" s="1044"/>
      <c r="DZ116" s="1045"/>
    </row>
    <row r="117" spans="1:130" s="246" customFormat="1" ht="26.25" customHeight="1" x14ac:dyDescent="0.15">
      <c r="A117" s="985" t="s">
        <v>189</v>
      </c>
      <c r="B117" s="966"/>
      <c r="C117" s="966"/>
      <c r="D117" s="966"/>
      <c r="E117" s="966"/>
      <c r="F117" s="966"/>
      <c r="G117" s="966"/>
      <c r="H117" s="966"/>
      <c r="I117" s="966"/>
      <c r="J117" s="966"/>
      <c r="K117" s="966"/>
      <c r="L117" s="966"/>
      <c r="M117" s="966"/>
      <c r="N117" s="966"/>
      <c r="O117" s="966"/>
      <c r="P117" s="966"/>
      <c r="Q117" s="966"/>
      <c r="R117" s="966"/>
      <c r="S117" s="966"/>
      <c r="T117" s="966"/>
      <c r="U117" s="966"/>
      <c r="V117" s="966"/>
      <c r="W117" s="966"/>
      <c r="X117" s="966"/>
      <c r="Y117" s="1056" t="s">
        <v>457</v>
      </c>
      <c r="Z117" s="967"/>
      <c r="AA117" s="1057">
        <v>13913712</v>
      </c>
      <c r="AB117" s="1058"/>
      <c r="AC117" s="1058"/>
      <c r="AD117" s="1058"/>
      <c r="AE117" s="1059"/>
      <c r="AF117" s="1060">
        <v>13862956</v>
      </c>
      <c r="AG117" s="1058"/>
      <c r="AH117" s="1058"/>
      <c r="AI117" s="1058"/>
      <c r="AJ117" s="1059"/>
      <c r="AK117" s="1060">
        <v>14038017</v>
      </c>
      <c r="AL117" s="1058"/>
      <c r="AM117" s="1058"/>
      <c r="AN117" s="1058"/>
      <c r="AO117" s="1059"/>
      <c r="AP117" s="1061"/>
      <c r="AQ117" s="1062"/>
      <c r="AR117" s="1062"/>
      <c r="AS117" s="1062"/>
      <c r="AT117" s="1063"/>
      <c r="AU117" s="981"/>
      <c r="AV117" s="982"/>
      <c r="AW117" s="982"/>
      <c r="AX117" s="982"/>
      <c r="AY117" s="982"/>
      <c r="AZ117" s="1048" t="s">
        <v>458</v>
      </c>
      <c r="BA117" s="1049"/>
      <c r="BB117" s="1049"/>
      <c r="BC117" s="1049"/>
      <c r="BD117" s="1049"/>
      <c r="BE117" s="1049"/>
      <c r="BF117" s="1049"/>
      <c r="BG117" s="1049"/>
      <c r="BH117" s="1049"/>
      <c r="BI117" s="1049"/>
      <c r="BJ117" s="1049"/>
      <c r="BK117" s="1049"/>
      <c r="BL117" s="1049"/>
      <c r="BM117" s="1049"/>
      <c r="BN117" s="1049"/>
      <c r="BO117" s="1049"/>
      <c r="BP117" s="1050"/>
      <c r="BQ117" s="1000" t="s">
        <v>186</v>
      </c>
      <c r="BR117" s="1001"/>
      <c r="BS117" s="1001"/>
      <c r="BT117" s="1001"/>
      <c r="BU117" s="1001"/>
      <c r="BV117" s="1001" t="s">
        <v>186</v>
      </c>
      <c r="BW117" s="1001"/>
      <c r="BX117" s="1001"/>
      <c r="BY117" s="1001"/>
      <c r="BZ117" s="1001"/>
      <c r="CA117" s="1001" t="s">
        <v>186</v>
      </c>
      <c r="CB117" s="1001"/>
      <c r="CC117" s="1001"/>
      <c r="CD117" s="1001"/>
      <c r="CE117" s="1001"/>
      <c r="CF117" s="995" t="s">
        <v>186</v>
      </c>
      <c r="CG117" s="996"/>
      <c r="CH117" s="996"/>
      <c r="CI117" s="996"/>
      <c r="CJ117" s="996"/>
      <c r="CK117" s="1026"/>
      <c r="CL117" s="1027"/>
      <c r="CM117" s="997" t="s">
        <v>459</v>
      </c>
      <c r="CN117" s="998"/>
      <c r="CO117" s="998"/>
      <c r="CP117" s="998"/>
      <c r="CQ117" s="998"/>
      <c r="CR117" s="998"/>
      <c r="CS117" s="998"/>
      <c r="CT117" s="998"/>
      <c r="CU117" s="998"/>
      <c r="CV117" s="998"/>
      <c r="CW117" s="998"/>
      <c r="CX117" s="998"/>
      <c r="CY117" s="998"/>
      <c r="CZ117" s="998"/>
      <c r="DA117" s="998"/>
      <c r="DB117" s="998"/>
      <c r="DC117" s="998"/>
      <c r="DD117" s="998"/>
      <c r="DE117" s="998"/>
      <c r="DF117" s="999"/>
      <c r="DG117" s="1039" t="s">
        <v>186</v>
      </c>
      <c r="DH117" s="1040"/>
      <c r="DI117" s="1040"/>
      <c r="DJ117" s="1040"/>
      <c r="DK117" s="1041"/>
      <c r="DL117" s="1042" t="s">
        <v>186</v>
      </c>
      <c r="DM117" s="1040"/>
      <c r="DN117" s="1040"/>
      <c r="DO117" s="1040"/>
      <c r="DP117" s="1041"/>
      <c r="DQ117" s="1042" t="s">
        <v>186</v>
      </c>
      <c r="DR117" s="1040"/>
      <c r="DS117" s="1040"/>
      <c r="DT117" s="1040"/>
      <c r="DU117" s="1041"/>
      <c r="DV117" s="1043" t="s">
        <v>186</v>
      </c>
      <c r="DW117" s="1044"/>
      <c r="DX117" s="1044"/>
      <c r="DY117" s="1044"/>
      <c r="DZ117" s="1045"/>
    </row>
    <row r="118" spans="1:130" s="246" customFormat="1" ht="26.25" customHeight="1" x14ac:dyDescent="0.15">
      <c r="A118" s="985" t="s">
        <v>433</v>
      </c>
      <c r="B118" s="966"/>
      <c r="C118" s="966"/>
      <c r="D118" s="966"/>
      <c r="E118" s="966"/>
      <c r="F118" s="966"/>
      <c r="G118" s="966"/>
      <c r="H118" s="966"/>
      <c r="I118" s="966"/>
      <c r="J118" s="966"/>
      <c r="K118" s="966"/>
      <c r="L118" s="966"/>
      <c r="M118" s="966"/>
      <c r="N118" s="966"/>
      <c r="O118" s="966"/>
      <c r="P118" s="966"/>
      <c r="Q118" s="966"/>
      <c r="R118" s="966"/>
      <c r="S118" s="966"/>
      <c r="T118" s="966"/>
      <c r="U118" s="966"/>
      <c r="V118" s="966"/>
      <c r="W118" s="966"/>
      <c r="X118" s="966"/>
      <c r="Y118" s="966"/>
      <c r="Z118" s="967"/>
      <c r="AA118" s="965" t="s">
        <v>431</v>
      </c>
      <c r="AB118" s="966"/>
      <c r="AC118" s="966"/>
      <c r="AD118" s="966"/>
      <c r="AE118" s="967"/>
      <c r="AF118" s="965" t="s">
        <v>307</v>
      </c>
      <c r="AG118" s="966"/>
      <c r="AH118" s="966"/>
      <c r="AI118" s="966"/>
      <c r="AJ118" s="967"/>
      <c r="AK118" s="965" t="s">
        <v>306</v>
      </c>
      <c r="AL118" s="966"/>
      <c r="AM118" s="966"/>
      <c r="AN118" s="966"/>
      <c r="AO118" s="967"/>
      <c r="AP118" s="1052" t="s">
        <v>432</v>
      </c>
      <c r="AQ118" s="1053"/>
      <c r="AR118" s="1053"/>
      <c r="AS118" s="1053"/>
      <c r="AT118" s="1054"/>
      <c r="AU118" s="981"/>
      <c r="AV118" s="982"/>
      <c r="AW118" s="982"/>
      <c r="AX118" s="982"/>
      <c r="AY118" s="982"/>
      <c r="AZ118" s="1055" t="s">
        <v>460</v>
      </c>
      <c r="BA118" s="1046"/>
      <c r="BB118" s="1046"/>
      <c r="BC118" s="1046"/>
      <c r="BD118" s="1046"/>
      <c r="BE118" s="1046"/>
      <c r="BF118" s="1046"/>
      <c r="BG118" s="1046"/>
      <c r="BH118" s="1046"/>
      <c r="BI118" s="1046"/>
      <c r="BJ118" s="1046"/>
      <c r="BK118" s="1046"/>
      <c r="BL118" s="1046"/>
      <c r="BM118" s="1046"/>
      <c r="BN118" s="1046"/>
      <c r="BO118" s="1046"/>
      <c r="BP118" s="1047"/>
      <c r="BQ118" s="1078" t="s">
        <v>186</v>
      </c>
      <c r="BR118" s="1079"/>
      <c r="BS118" s="1079"/>
      <c r="BT118" s="1079"/>
      <c r="BU118" s="1079"/>
      <c r="BV118" s="1079" t="s">
        <v>186</v>
      </c>
      <c r="BW118" s="1079"/>
      <c r="BX118" s="1079"/>
      <c r="BY118" s="1079"/>
      <c r="BZ118" s="1079"/>
      <c r="CA118" s="1079" t="s">
        <v>186</v>
      </c>
      <c r="CB118" s="1079"/>
      <c r="CC118" s="1079"/>
      <c r="CD118" s="1079"/>
      <c r="CE118" s="1079"/>
      <c r="CF118" s="995" t="s">
        <v>186</v>
      </c>
      <c r="CG118" s="996"/>
      <c r="CH118" s="996"/>
      <c r="CI118" s="996"/>
      <c r="CJ118" s="996"/>
      <c r="CK118" s="1026"/>
      <c r="CL118" s="1027"/>
      <c r="CM118" s="997" t="s">
        <v>461</v>
      </c>
      <c r="CN118" s="998"/>
      <c r="CO118" s="998"/>
      <c r="CP118" s="998"/>
      <c r="CQ118" s="998"/>
      <c r="CR118" s="998"/>
      <c r="CS118" s="998"/>
      <c r="CT118" s="998"/>
      <c r="CU118" s="998"/>
      <c r="CV118" s="998"/>
      <c r="CW118" s="998"/>
      <c r="CX118" s="998"/>
      <c r="CY118" s="998"/>
      <c r="CZ118" s="998"/>
      <c r="DA118" s="998"/>
      <c r="DB118" s="998"/>
      <c r="DC118" s="998"/>
      <c r="DD118" s="998"/>
      <c r="DE118" s="998"/>
      <c r="DF118" s="999"/>
      <c r="DG118" s="1039" t="s">
        <v>186</v>
      </c>
      <c r="DH118" s="1040"/>
      <c r="DI118" s="1040"/>
      <c r="DJ118" s="1040"/>
      <c r="DK118" s="1041"/>
      <c r="DL118" s="1042" t="s">
        <v>186</v>
      </c>
      <c r="DM118" s="1040"/>
      <c r="DN118" s="1040"/>
      <c r="DO118" s="1040"/>
      <c r="DP118" s="1041"/>
      <c r="DQ118" s="1042" t="s">
        <v>186</v>
      </c>
      <c r="DR118" s="1040"/>
      <c r="DS118" s="1040"/>
      <c r="DT118" s="1040"/>
      <c r="DU118" s="1041"/>
      <c r="DV118" s="1043" t="s">
        <v>186</v>
      </c>
      <c r="DW118" s="1044"/>
      <c r="DX118" s="1044"/>
      <c r="DY118" s="1044"/>
      <c r="DZ118" s="1045"/>
    </row>
    <row r="119" spans="1:130" s="246" customFormat="1" ht="26.25" customHeight="1" x14ac:dyDescent="0.15">
      <c r="A119" s="1139" t="s">
        <v>436</v>
      </c>
      <c r="B119" s="1025"/>
      <c r="C119" s="1004" t="s">
        <v>437</v>
      </c>
      <c r="D119" s="1005"/>
      <c r="E119" s="1005"/>
      <c r="F119" s="1005"/>
      <c r="G119" s="1005"/>
      <c r="H119" s="1005"/>
      <c r="I119" s="1005"/>
      <c r="J119" s="1005"/>
      <c r="K119" s="1005"/>
      <c r="L119" s="1005"/>
      <c r="M119" s="1005"/>
      <c r="N119" s="1005"/>
      <c r="O119" s="1005"/>
      <c r="P119" s="1005"/>
      <c r="Q119" s="1005"/>
      <c r="R119" s="1005"/>
      <c r="S119" s="1005"/>
      <c r="T119" s="1005"/>
      <c r="U119" s="1005"/>
      <c r="V119" s="1005"/>
      <c r="W119" s="1005"/>
      <c r="X119" s="1005"/>
      <c r="Y119" s="1005"/>
      <c r="Z119" s="1006"/>
      <c r="AA119" s="972" t="s">
        <v>186</v>
      </c>
      <c r="AB119" s="973"/>
      <c r="AC119" s="973"/>
      <c r="AD119" s="973"/>
      <c r="AE119" s="974"/>
      <c r="AF119" s="975" t="s">
        <v>186</v>
      </c>
      <c r="AG119" s="973"/>
      <c r="AH119" s="973"/>
      <c r="AI119" s="973"/>
      <c r="AJ119" s="974"/>
      <c r="AK119" s="975" t="s">
        <v>186</v>
      </c>
      <c r="AL119" s="973"/>
      <c r="AM119" s="973"/>
      <c r="AN119" s="973"/>
      <c r="AO119" s="974"/>
      <c r="AP119" s="976" t="s">
        <v>186</v>
      </c>
      <c r="AQ119" s="977"/>
      <c r="AR119" s="977"/>
      <c r="AS119" s="977"/>
      <c r="AT119" s="978"/>
      <c r="AU119" s="983"/>
      <c r="AV119" s="984"/>
      <c r="AW119" s="984"/>
      <c r="AX119" s="984"/>
      <c r="AY119" s="984"/>
      <c r="AZ119" s="277" t="s">
        <v>189</v>
      </c>
      <c r="BA119" s="277"/>
      <c r="BB119" s="277"/>
      <c r="BC119" s="277"/>
      <c r="BD119" s="277"/>
      <c r="BE119" s="277"/>
      <c r="BF119" s="277"/>
      <c r="BG119" s="277"/>
      <c r="BH119" s="277"/>
      <c r="BI119" s="277"/>
      <c r="BJ119" s="277"/>
      <c r="BK119" s="277"/>
      <c r="BL119" s="277"/>
      <c r="BM119" s="277"/>
      <c r="BN119" s="277"/>
      <c r="BO119" s="1056" t="s">
        <v>462</v>
      </c>
      <c r="BP119" s="1087"/>
      <c r="BQ119" s="1078">
        <v>163708528</v>
      </c>
      <c r="BR119" s="1079"/>
      <c r="BS119" s="1079"/>
      <c r="BT119" s="1079"/>
      <c r="BU119" s="1079"/>
      <c r="BV119" s="1079">
        <v>158788629</v>
      </c>
      <c r="BW119" s="1079"/>
      <c r="BX119" s="1079"/>
      <c r="BY119" s="1079"/>
      <c r="BZ119" s="1079"/>
      <c r="CA119" s="1079">
        <v>158654206</v>
      </c>
      <c r="CB119" s="1079"/>
      <c r="CC119" s="1079"/>
      <c r="CD119" s="1079"/>
      <c r="CE119" s="1079"/>
      <c r="CF119" s="1080"/>
      <c r="CG119" s="1081"/>
      <c r="CH119" s="1081"/>
      <c r="CI119" s="1081"/>
      <c r="CJ119" s="1082"/>
      <c r="CK119" s="1028"/>
      <c r="CL119" s="1029"/>
      <c r="CM119" s="1083" t="s">
        <v>463</v>
      </c>
      <c r="CN119" s="1084"/>
      <c r="CO119" s="1084"/>
      <c r="CP119" s="1084"/>
      <c r="CQ119" s="1084"/>
      <c r="CR119" s="1084"/>
      <c r="CS119" s="1084"/>
      <c r="CT119" s="1084"/>
      <c r="CU119" s="1084"/>
      <c r="CV119" s="1084"/>
      <c r="CW119" s="1084"/>
      <c r="CX119" s="1084"/>
      <c r="CY119" s="1084"/>
      <c r="CZ119" s="1084"/>
      <c r="DA119" s="1084"/>
      <c r="DB119" s="1084"/>
      <c r="DC119" s="1084"/>
      <c r="DD119" s="1084"/>
      <c r="DE119" s="1084"/>
      <c r="DF119" s="1085"/>
      <c r="DG119" s="1086" t="s">
        <v>186</v>
      </c>
      <c r="DH119" s="1065"/>
      <c r="DI119" s="1065"/>
      <c r="DJ119" s="1065"/>
      <c r="DK119" s="1066"/>
      <c r="DL119" s="1064" t="s">
        <v>186</v>
      </c>
      <c r="DM119" s="1065"/>
      <c r="DN119" s="1065"/>
      <c r="DO119" s="1065"/>
      <c r="DP119" s="1066"/>
      <c r="DQ119" s="1064" t="s">
        <v>186</v>
      </c>
      <c r="DR119" s="1065"/>
      <c r="DS119" s="1065"/>
      <c r="DT119" s="1065"/>
      <c r="DU119" s="1066"/>
      <c r="DV119" s="1067" t="s">
        <v>186</v>
      </c>
      <c r="DW119" s="1068"/>
      <c r="DX119" s="1068"/>
      <c r="DY119" s="1068"/>
      <c r="DZ119" s="1069"/>
    </row>
    <row r="120" spans="1:130" s="246" customFormat="1" ht="26.25" customHeight="1" x14ac:dyDescent="0.15">
      <c r="A120" s="1140"/>
      <c r="B120" s="1027"/>
      <c r="C120" s="997" t="s">
        <v>440</v>
      </c>
      <c r="D120" s="998"/>
      <c r="E120" s="998"/>
      <c r="F120" s="998"/>
      <c r="G120" s="998"/>
      <c r="H120" s="998"/>
      <c r="I120" s="998"/>
      <c r="J120" s="998"/>
      <c r="K120" s="998"/>
      <c r="L120" s="998"/>
      <c r="M120" s="998"/>
      <c r="N120" s="998"/>
      <c r="O120" s="998"/>
      <c r="P120" s="998"/>
      <c r="Q120" s="998"/>
      <c r="R120" s="998"/>
      <c r="S120" s="998"/>
      <c r="T120" s="998"/>
      <c r="U120" s="998"/>
      <c r="V120" s="998"/>
      <c r="W120" s="998"/>
      <c r="X120" s="998"/>
      <c r="Y120" s="998"/>
      <c r="Z120" s="999"/>
      <c r="AA120" s="1039">
        <v>10679</v>
      </c>
      <c r="AB120" s="1040"/>
      <c r="AC120" s="1040"/>
      <c r="AD120" s="1040"/>
      <c r="AE120" s="1041"/>
      <c r="AF120" s="1042">
        <v>10679</v>
      </c>
      <c r="AG120" s="1040"/>
      <c r="AH120" s="1040"/>
      <c r="AI120" s="1040"/>
      <c r="AJ120" s="1041"/>
      <c r="AK120" s="1042">
        <v>10679</v>
      </c>
      <c r="AL120" s="1040"/>
      <c r="AM120" s="1040"/>
      <c r="AN120" s="1040"/>
      <c r="AO120" s="1041"/>
      <c r="AP120" s="1043">
        <v>0</v>
      </c>
      <c r="AQ120" s="1044"/>
      <c r="AR120" s="1044"/>
      <c r="AS120" s="1044"/>
      <c r="AT120" s="1045"/>
      <c r="AU120" s="1070" t="s">
        <v>464</v>
      </c>
      <c r="AV120" s="1071"/>
      <c r="AW120" s="1071"/>
      <c r="AX120" s="1071"/>
      <c r="AY120" s="1072"/>
      <c r="AZ120" s="1021" t="s">
        <v>465</v>
      </c>
      <c r="BA120" s="970"/>
      <c r="BB120" s="970"/>
      <c r="BC120" s="970"/>
      <c r="BD120" s="970"/>
      <c r="BE120" s="970"/>
      <c r="BF120" s="970"/>
      <c r="BG120" s="970"/>
      <c r="BH120" s="970"/>
      <c r="BI120" s="970"/>
      <c r="BJ120" s="970"/>
      <c r="BK120" s="970"/>
      <c r="BL120" s="970"/>
      <c r="BM120" s="970"/>
      <c r="BN120" s="970"/>
      <c r="BO120" s="970"/>
      <c r="BP120" s="971"/>
      <c r="BQ120" s="1007">
        <v>29395856</v>
      </c>
      <c r="BR120" s="1008"/>
      <c r="BS120" s="1008"/>
      <c r="BT120" s="1008"/>
      <c r="BU120" s="1008"/>
      <c r="BV120" s="1008">
        <v>30342062</v>
      </c>
      <c r="BW120" s="1008"/>
      <c r="BX120" s="1008"/>
      <c r="BY120" s="1008"/>
      <c r="BZ120" s="1008"/>
      <c r="CA120" s="1008">
        <v>31104124</v>
      </c>
      <c r="CB120" s="1008"/>
      <c r="CC120" s="1008"/>
      <c r="CD120" s="1008"/>
      <c r="CE120" s="1008"/>
      <c r="CF120" s="1022">
        <v>45.7</v>
      </c>
      <c r="CG120" s="1023"/>
      <c r="CH120" s="1023"/>
      <c r="CI120" s="1023"/>
      <c r="CJ120" s="1023"/>
      <c r="CK120" s="1088" t="s">
        <v>466</v>
      </c>
      <c r="CL120" s="1089"/>
      <c r="CM120" s="1089"/>
      <c r="CN120" s="1089"/>
      <c r="CO120" s="1090"/>
      <c r="CP120" s="1096" t="s">
        <v>410</v>
      </c>
      <c r="CQ120" s="1097"/>
      <c r="CR120" s="1097"/>
      <c r="CS120" s="1097"/>
      <c r="CT120" s="1097"/>
      <c r="CU120" s="1097"/>
      <c r="CV120" s="1097"/>
      <c r="CW120" s="1097"/>
      <c r="CX120" s="1097"/>
      <c r="CY120" s="1097"/>
      <c r="CZ120" s="1097"/>
      <c r="DA120" s="1097"/>
      <c r="DB120" s="1097"/>
      <c r="DC120" s="1097"/>
      <c r="DD120" s="1097"/>
      <c r="DE120" s="1097"/>
      <c r="DF120" s="1098"/>
      <c r="DG120" s="1007">
        <v>29491351</v>
      </c>
      <c r="DH120" s="1008"/>
      <c r="DI120" s="1008"/>
      <c r="DJ120" s="1008"/>
      <c r="DK120" s="1008"/>
      <c r="DL120" s="1008">
        <v>26917811</v>
      </c>
      <c r="DM120" s="1008"/>
      <c r="DN120" s="1008"/>
      <c r="DO120" s="1008"/>
      <c r="DP120" s="1008"/>
      <c r="DQ120" s="1008">
        <v>24947130</v>
      </c>
      <c r="DR120" s="1008"/>
      <c r="DS120" s="1008"/>
      <c r="DT120" s="1008"/>
      <c r="DU120" s="1008"/>
      <c r="DV120" s="1009">
        <v>36.6</v>
      </c>
      <c r="DW120" s="1009"/>
      <c r="DX120" s="1009"/>
      <c r="DY120" s="1009"/>
      <c r="DZ120" s="1010"/>
    </row>
    <row r="121" spans="1:130" s="246" customFormat="1" ht="26.25" customHeight="1" x14ac:dyDescent="0.15">
      <c r="A121" s="1140"/>
      <c r="B121" s="1027"/>
      <c r="C121" s="1048" t="s">
        <v>467</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50"/>
      <c r="AA121" s="1039" t="s">
        <v>186</v>
      </c>
      <c r="AB121" s="1040"/>
      <c r="AC121" s="1040"/>
      <c r="AD121" s="1040"/>
      <c r="AE121" s="1041"/>
      <c r="AF121" s="1042" t="s">
        <v>186</v>
      </c>
      <c r="AG121" s="1040"/>
      <c r="AH121" s="1040"/>
      <c r="AI121" s="1040"/>
      <c r="AJ121" s="1041"/>
      <c r="AK121" s="1042" t="s">
        <v>186</v>
      </c>
      <c r="AL121" s="1040"/>
      <c r="AM121" s="1040"/>
      <c r="AN121" s="1040"/>
      <c r="AO121" s="1041"/>
      <c r="AP121" s="1043" t="s">
        <v>186</v>
      </c>
      <c r="AQ121" s="1044"/>
      <c r="AR121" s="1044"/>
      <c r="AS121" s="1044"/>
      <c r="AT121" s="1045"/>
      <c r="AU121" s="1073"/>
      <c r="AV121" s="1074"/>
      <c r="AW121" s="1074"/>
      <c r="AX121" s="1074"/>
      <c r="AY121" s="1075"/>
      <c r="AZ121" s="1030" t="s">
        <v>468</v>
      </c>
      <c r="BA121" s="1031"/>
      <c r="BB121" s="1031"/>
      <c r="BC121" s="1031"/>
      <c r="BD121" s="1031"/>
      <c r="BE121" s="1031"/>
      <c r="BF121" s="1031"/>
      <c r="BG121" s="1031"/>
      <c r="BH121" s="1031"/>
      <c r="BI121" s="1031"/>
      <c r="BJ121" s="1031"/>
      <c r="BK121" s="1031"/>
      <c r="BL121" s="1031"/>
      <c r="BM121" s="1031"/>
      <c r="BN121" s="1031"/>
      <c r="BO121" s="1031"/>
      <c r="BP121" s="1032"/>
      <c r="BQ121" s="1000">
        <v>32730287</v>
      </c>
      <c r="BR121" s="1001"/>
      <c r="BS121" s="1001"/>
      <c r="BT121" s="1001"/>
      <c r="BU121" s="1001"/>
      <c r="BV121" s="1001">
        <v>29815433</v>
      </c>
      <c r="BW121" s="1001"/>
      <c r="BX121" s="1001"/>
      <c r="BY121" s="1001"/>
      <c r="BZ121" s="1001"/>
      <c r="CA121" s="1001">
        <v>27375649</v>
      </c>
      <c r="CB121" s="1001"/>
      <c r="CC121" s="1001"/>
      <c r="CD121" s="1001"/>
      <c r="CE121" s="1001"/>
      <c r="CF121" s="995">
        <v>40.200000000000003</v>
      </c>
      <c r="CG121" s="996"/>
      <c r="CH121" s="996"/>
      <c r="CI121" s="996"/>
      <c r="CJ121" s="996"/>
      <c r="CK121" s="1091"/>
      <c r="CL121" s="1092"/>
      <c r="CM121" s="1092"/>
      <c r="CN121" s="1092"/>
      <c r="CO121" s="1093"/>
      <c r="CP121" s="1101" t="s">
        <v>409</v>
      </c>
      <c r="CQ121" s="1102"/>
      <c r="CR121" s="1102"/>
      <c r="CS121" s="1102"/>
      <c r="CT121" s="1102"/>
      <c r="CU121" s="1102"/>
      <c r="CV121" s="1102"/>
      <c r="CW121" s="1102"/>
      <c r="CX121" s="1102"/>
      <c r="CY121" s="1102"/>
      <c r="CZ121" s="1102"/>
      <c r="DA121" s="1102"/>
      <c r="DB121" s="1102"/>
      <c r="DC121" s="1102"/>
      <c r="DD121" s="1102"/>
      <c r="DE121" s="1102"/>
      <c r="DF121" s="1103"/>
      <c r="DG121" s="1000">
        <v>6338354</v>
      </c>
      <c r="DH121" s="1001"/>
      <c r="DI121" s="1001"/>
      <c r="DJ121" s="1001"/>
      <c r="DK121" s="1001"/>
      <c r="DL121" s="1001">
        <v>5846774</v>
      </c>
      <c r="DM121" s="1001"/>
      <c r="DN121" s="1001"/>
      <c r="DO121" s="1001"/>
      <c r="DP121" s="1001"/>
      <c r="DQ121" s="1001">
        <v>5331166</v>
      </c>
      <c r="DR121" s="1001"/>
      <c r="DS121" s="1001"/>
      <c r="DT121" s="1001"/>
      <c r="DU121" s="1001"/>
      <c r="DV121" s="1002">
        <v>7.8</v>
      </c>
      <c r="DW121" s="1002"/>
      <c r="DX121" s="1002"/>
      <c r="DY121" s="1002"/>
      <c r="DZ121" s="1003"/>
    </row>
    <row r="122" spans="1:130" s="246" customFormat="1" ht="26.25" customHeight="1" x14ac:dyDescent="0.15">
      <c r="A122" s="1140"/>
      <c r="B122" s="1027"/>
      <c r="C122" s="997" t="s">
        <v>450</v>
      </c>
      <c r="D122" s="998"/>
      <c r="E122" s="998"/>
      <c r="F122" s="998"/>
      <c r="G122" s="998"/>
      <c r="H122" s="998"/>
      <c r="I122" s="998"/>
      <c r="J122" s="998"/>
      <c r="K122" s="998"/>
      <c r="L122" s="998"/>
      <c r="M122" s="998"/>
      <c r="N122" s="998"/>
      <c r="O122" s="998"/>
      <c r="P122" s="998"/>
      <c r="Q122" s="998"/>
      <c r="R122" s="998"/>
      <c r="S122" s="998"/>
      <c r="T122" s="998"/>
      <c r="U122" s="998"/>
      <c r="V122" s="998"/>
      <c r="W122" s="998"/>
      <c r="X122" s="998"/>
      <c r="Y122" s="998"/>
      <c r="Z122" s="999"/>
      <c r="AA122" s="1039" t="s">
        <v>186</v>
      </c>
      <c r="AB122" s="1040"/>
      <c r="AC122" s="1040"/>
      <c r="AD122" s="1040"/>
      <c r="AE122" s="1041"/>
      <c r="AF122" s="1042" t="s">
        <v>186</v>
      </c>
      <c r="AG122" s="1040"/>
      <c r="AH122" s="1040"/>
      <c r="AI122" s="1040"/>
      <c r="AJ122" s="1041"/>
      <c r="AK122" s="1042" t="s">
        <v>186</v>
      </c>
      <c r="AL122" s="1040"/>
      <c r="AM122" s="1040"/>
      <c r="AN122" s="1040"/>
      <c r="AO122" s="1041"/>
      <c r="AP122" s="1043" t="s">
        <v>186</v>
      </c>
      <c r="AQ122" s="1044"/>
      <c r="AR122" s="1044"/>
      <c r="AS122" s="1044"/>
      <c r="AT122" s="1045"/>
      <c r="AU122" s="1073"/>
      <c r="AV122" s="1074"/>
      <c r="AW122" s="1074"/>
      <c r="AX122" s="1074"/>
      <c r="AY122" s="1075"/>
      <c r="AZ122" s="1055" t="s">
        <v>469</v>
      </c>
      <c r="BA122" s="1046"/>
      <c r="BB122" s="1046"/>
      <c r="BC122" s="1046"/>
      <c r="BD122" s="1046"/>
      <c r="BE122" s="1046"/>
      <c r="BF122" s="1046"/>
      <c r="BG122" s="1046"/>
      <c r="BH122" s="1046"/>
      <c r="BI122" s="1046"/>
      <c r="BJ122" s="1046"/>
      <c r="BK122" s="1046"/>
      <c r="BL122" s="1046"/>
      <c r="BM122" s="1046"/>
      <c r="BN122" s="1046"/>
      <c r="BO122" s="1046"/>
      <c r="BP122" s="1047"/>
      <c r="BQ122" s="1078">
        <v>112942637</v>
      </c>
      <c r="BR122" s="1079"/>
      <c r="BS122" s="1079"/>
      <c r="BT122" s="1079"/>
      <c r="BU122" s="1079"/>
      <c r="BV122" s="1079">
        <v>111679025</v>
      </c>
      <c r="BW122" s="1079"/>
      <c r="BX122" s="1079"/>
      <c r="BY122" s="1079"/>
      <c r="BZ122" s="1079"/>
      <c r="CA122" s="1079">
        <v>118570605</v>
      </c>
      <c r="CB122" s="1079"/>
      <c r="CC122" s="1079"/>
      <c r="CD122" s="1079"/>
      <c r="CE122" s="1079"/>
      <c r="CF122" s="1099">
        <v>174.1</v>
      </c>
      <c r="CG122" s="1100"/>
      <c r="CH122" s="1100"/>
      <c r="CI122" s="1100"/>
      <c r="CJ122" s="1100"/>
      <c r="CK122" s="1091"/>
      <c r="CL122" s="1092"/>
      <c r="CM122" s="1092"/>
      <c r="CN122" s="1092"/>
      <c r="CO122" s="1093"/>
      <c r="CP122" s="1101" t="s">
        <v>407</v>
      </c>
      <c r="CQ122" s="1102"/>
      <c r="CR122" s="1102"/>
      <c r="CS122" s="1102"/>
      <c r="CT122" s="1102"/>
      <c r="CU122" s="1102"/>
      <c r="CV122" s="1102"/>
      <c r="CW122" s="1102"/>
      <c r="CX122" s="1102"/>
      <c r="CY122" s="1102"/>
      <c r="CZ122" s="1102"/>
      <c r="DA122" s="1102"/>
      <c r="DB122" s="1102"/>
      <c r="DC122" s="1102"/>
      <c r="DD122" s="1102"/>
      <c r="DE122" s="1102"/>
      <c r="DF122" s="1103"/>
      <c r="DG122" s="1000">
        <v>598179</v>
      </c>
      <c r="DH122" s="1001"/>
      <c r="DI122" s="1001"/>
      <c r="DJ122" s="1001"/>
      <c r="DK122" s="1001"/>
      <c r="DL122" s="1001">
        <v>575848</v>
      </c>
      <c r="DM122" s="1001"/>
      <c r="DN122" s="1001"/>
      <c r="DO122" s="1001"/>
      <c r="DP122" s="1001"/>
      <c r="DQ122" s="1001">
        <v>580579</v>
      </c>
      <c r="DR122" s="1001"/>
      <c r="DS122" s="1001"/>
      <c r="DT122" s="1001"/>
      <c r="DU122" s="1001"/>
      <c r="DV122" s="1002">
        <v>0.9</v>
      </c>
      <c r="DW122" s="1002"/>
      <c r="DX122" s="1002"/>
      <c r="DY122" s="1002"/>
      <c r="DZ122" s="1003"/>
    </row>
    <row r="123" spans="1:130" s="246" customFormat="1" ht="26.25" customHeight="1" x14ac:dyDescent="0.15">
      <c r="A123" s="1140"/>
      <c r="B123" s="1027"/>
      <c r="C123" s="997" t="s">
        <v>456</v>
      </c>
      <c r="D123" s="998"/>
      <c r="E123" s="998"/>
      <c r="F123" s="998"/>
      <c r="G123" s="998"/>
      <c r="H123" s="998"/>
      <c r="I123" s="998"/>
      <c r="J123" s="998"/>
      <c r="K123" s="998"/>
      <c r="L123" s="998"/>
      <c r="M123" s="998"/>
      <c r="N123" s="998"/>
      <c r="O123" s="998"/>
      <c r="P123" s="998"/>
      <c r="Q123" s="998"/>
      <c r="R123" s="998"/>
      <c r="S123" s="998"/>
      <c r="T123" s="998"/>
      <c r="U123" s="998"/>
      <c r="V123" s="998"/>
      <c r="W123" s="998"/>
      <c r="X123" s="998"/>
      <c r="Y123" s="998"/>
      <c r="Z123" s="999"/>
      <c r="AA123" s="1039" t="s">
        <v>186</v>
      </c>
      <c r="AB123" s="1040"/>
      <c r="AC123" s="1040"/>
      <c r="AD123" s="1040"/>
      <c r="AE123" s="1041"/>
      <c r="AF123" s="1042" t="s">
        <v>186</v>
      </c>
      <c r="AG123" s="1040"/>
      <c r="AH123" s="1040"/>
      <c r="AI123" s="1040"/>
      <c r="AJ123" s="1041"/>
      <c r="AK123" s="1042" t="s">
        <v>186</v>
      </c>
      <c r="AL123" s="1040"/>
      <c r="AM123" s="1040"/>
      <c r="AN123" s="1040"/>
      <c r="AO123" s="1041"/>
      <c r="AP123" s="1043" t="s">
        <v>186</v>
      </c>
      <c r="AQ123" s="1044"/>
      <c r="AR123" s="1044"/>
      <c r="AS123" s="1044"/>
      <c r="AT123" s="1045"/>
      <c r="AU123" s="1076"/>
      <c r="AV123" s="1077"/>
      <c r="AW123" s="1077"/>
      <c r="AX123" s="1077"/>
      <c r="AY123" s="1077"/>
      <c r="AZ123" s="277" t="s">
        <v>189</v>
      </c>
      <c r="BA123" s="277"/>
      <c r="BB123" s="277"/>
      <c r="BC123" s="277"/>
      <c r="BD123" s="277"/>
      <c r="BE123" s="277"/>
      <c r="BF123" s="277"/>
      <c r="BG123" s="277"/>
      <c r="BH123" s="277"/>
      <c r="BI123" s="277"/>
      <c r="BJ123" s="277"/>
      <c r="BK123" s="277"/>
      <c r="BL123" s="277"/>
      <c r="BM123" s="277"/>
      <c r="BN123" s="277"/>
      <c r="BO123" s="1056" t="s">
        <v>470</v>
      </c>
      <c r="BP123" s="1087"/>
      <c r="BQ123" s="1146">
        <v>175068780</v>
      </c>
      <c r="BR123" s="1147"/>
      <c r="BS123" s="1147"/>
      <c r="BT123" s="1147"/>
      <c r="BU123" s="1147"/>
      <c r="BV123" s="1147">
        <v>171836520</v>
      </c>
      <c r="BW123" s="1147"/>
      <c r="BX123" s="1147"/>
      <c r="BY123" s="1147"/>
      <c r="BZ123" s="1147"/>
      <c r="CA123" s="1147">
        <v>177050378</v>
      </c>
      <c r="CB123" s="1147"/>
      <c r="CC123" s="1147"/>
      <c r="CD123" s="1147"/>
      <c r="CE123" s="1147"/>
      <c r="CF123" s="1080"/>
      <c r="CG123" s="1081"/>
      <c r="CH123" s="1081"/>
      <c r="CI123" s="1081"/>
      <c r="CJ123" s="1082"/>
      <c r="CK123" s="1091"/>
      <c r="CL123" s="1092"/>
      <c r="CM123" s="1092"/>
      <c r="CN123" s="1092"/>
      <c r="CO123" s="1093"/>
      <c r="CP123" s="1101" t="s">
        <v>404</v>
      </c>
      <c r="CQ123" s="1102"/>
      <c r="CR123" s="1102"/>
      <c r="CS123" s="1102"/>
      <c r="CT123" s="1102"/>
      <c r="CU123" s="1102"/>
      <c r="CV123" s="1102"/>
      <c r="CW123" s="1102"/>
      <c r="CX123" s="1102"/>
      <c r="CY123" s="1102"/>
      <c r="CZ123" s="1102"/>
      <c r="DA123" s="1102"/>
      <c r="DB123" s="1102"/>
      <c r="DC123" s="1102"/>
      <c r="DD123" s="1102"/>
      <c r="DE123" s="1102"/>
      <c r="DF123" s="1103"/>
      <c r="DG123" s="1039" t="s">
        <v>186</v>
      </c>
      <c r="DH123" s="1040"/>
      <c r="DI123" s="1040"/>
      <c r="DJ123" s="1040"/>
      <c r="DK123" s="1041"/>
      <c r="DL123" s="1042" t="s">
        <v>186</v>
      </c>
      <c r="DM123" s="1040"/>
      <c r="DN123" s="1040"/>
      <c r="DO123" s="1040"/>
      <c r="DP123" s="1041"/>
      <c r="DQ123" s="1042" t="s">
        <v>186</v>
      </c>
      <c r="DR123" s="1040"/>
      <c r="DS123" s="1040"/>
      <c r="DT123" s="1040"/>
      <c r="DU123" s="1041"/>
      <c r="DV123" s="1043" t="s">
        <v>186</v>
      </c>
      <c r="DW123" s="1044"/>
      <c r="DX123" s="1044"/>
      <c r="DY123" s="1044"/>
      <c r="DZ123" s="1045"/>
    </row>
    <row r="124" spans="1:130" s="246" customFormat="1" ht="26.25" customHeight="1" thickBot="1" x14ac:dyDescent="0.2">
      <c r="A124" s="1140"/>
      <c r="B124" s="1027"/>
      <c r="C124" s="997" t="s">
        <v>459</v>
      </c>
      <c r="D124" s="998"/>
      <c r="E124" s="998"/>
      <c r="F124" s="998"/>
      <c r="G124" s="998"/>
      <c r="H124" s="998"/>
      <c r="I124" s="998"/>
      <c r="J124" s="998"/>
      <c r="K124" s="998"/>
      <c r="L124" s="998"/>
      <c r="M124" s="998"/>
      <c r="N124" s="998"/>
      <c r="O124" s="998"/>
      <c r="P124" s="998"/>
      <c r="Q124" s="998"/>
      <c r="R124" s="998"/>
      <c r="S124" s="998"/>
      <c r="T124" s="998"/>
      <c r="U124" s="998"/>
      <c r="V124" s="998"/>
      <c r="W124" s="998"/>
      <c r="X124" s="998"/>
      <c r="Y124" s="998"/>
      <c r="Z124" s="999"/>
      <c r="AA124" s="1039" t="s">
        <v>186</v>
      </c>
      <c r="AB124" s="1040"/>
      <c r="AC124" s="1040"/>
      <c r="AD124" s="1040"/>
      <c r="AE124" s="1041"/>
      <c r="AF124" s="1042" t="s">
        <v>186</v>
      </c>
      <c r="AG124" s="1040"/>
      <c r="AH124" s="1040"/>
      <c r="AI124" s="1040"/>
      <c r="AJ124" s="1041"/>
      <c r="AK124" s="1042" t="s">
        <v>186</v>
      </c>
      <c r="AL124" s="1040"/>
      <c r="AM124" s="1040"/>
      <c r="AN124" s="1040"/>
      <c r="AO124" s="1041"/>
      <c r="AP124" s="1043" t="s">
        <v>186</v>
      </c>
      <c r="AQ124" s="1044"/>
      <c r="AR124" s="1044"/>
      <c r="AS124" s="1044"/>
      <c r="AT124" s="1045"/>
      <c r="AU124" s="1142" t="s">
        <v>471</v>
      </c>
      <c r="AV124" s="1143"/>
      <c r="AW124" s="1143"/>
      <c r="AX124" s="1143"/>
      <c r="AY124" s="1143"/>
      <c r="AZ124" s="1143"/>
      <c r="BA124" s="1143"/>
      <c r="BB124" s="1143"/>
      <c r="BC124" s="1143"/>
      <c r="BD124" s="1143"/>
      <c r="BE124" s="1143"/>
      <c r="BF124" s="1143"/>
      <c r="BG124" s="1143"/>
      <c r="BH124" s="1143"/>
      <c r="BI124" s="1143"/>
      <c r="BJ124" s="1143"/>
      <c r="BK124" s="1143"/>
      <c r="BL124" s="1143"/>
      <c r="BM124" s="1143"/>
      <c r="BN124" s="1143"/>
      <c r="BO124" s="1143"/>
      <c r="BP124" s="1144"/>
      <c r="BQ124" s="1145" t="s">
        <v>186</v>
      </c>
      <c r="BR124" s="1109"/>
      <c r="BS124" s="1109"/>
      <c r="BT124" s="1109"/>
      <c r="BU124" s="1109"/>
      <c r="BV124" s="1109" t="s">
        <v>186</v>
      </c>
      <c r="BW124" s="1109"/>
      <c r="BX124" s="1109"/>
      <c r="BY124" s="1109"/>
      <c r="BZ124" s="1109"/>
      <c r="CA124" s="1109" t="s">
        <v>186</v>
      </c>
      <c r="CB124" s="1109"/>
      <c r="CC124" s="1109"/>
      <c r="CD124" s="1109"/>
      <c r="CE124" s="1109"/>
      <c r="CF124" s="1110"/>
      <c r="CG124" s="1111"/>
      <c r="CH124" s="1111"/>
      <c r="CI124" s="1111"/>
      <c r="CJ124" s="1112"/>
      <c r="CK124" s="1094"/>
      <c r="CL124" s="1094"/>
      <c r="CM124" s="1094"/>
      <c r="CN124" s="1094"/>
      <c r="CO124" s="1095"/>
      <c r="CP124" s="1101" t="s">
        <v>472</v>
      </c>
      <c r="CQ124" s="1102"/>
      <c r="CR124" s="1102"/>
      <c r="CS124" s="1102"/>
      <c r="CT124" s="1102"/>
      <c r="CU124" s="1102"/>
      <c r="CV124" s="1102"/>
      <c r="CW124" s="1102"/>
      <c r="CX124" s="1102"/>
      <c r="CY124" s="1102"/>
      <c r="CZ124" s="1102"/>
      <c r="DA124" s="1102"/>
      <c r="DB124" s="1102"/>
      <c r="DC124" s="1102"/>
      <c r="DD124" s="1102"/>
      <c r="DE124" s="1102"/>
      <c r="DF124" s="1103"/>
      <c r="DG124" s="1086" t="s">
        <v>186</v>
      </c>
      <c r="DH124" s="1065"/>
      <c r="DI124" s="1065"/>
      <c r="DJ124" s="1065"/>
      <c r="DK124" s="1066"/>
      <c r="DL124" s="1064" t="s">
        <v>186</v>
      </c>
      <c r="DM124" s="1065"/>
      <c r="DN124" s="1065"/>
      <c r="DO124" s="1065"/>
      <c r="DP124" s="1066"/>
      <c r="DQ124" s="1064" t="s">
        <v>186</v>
      </c>
      <c r="DR124" s="1065"/>
      <c r="DS124" s="1065"/>
      <c r="DT124" s="1065"/>
      <c r="DU124" s="1066"/>
      <c r="DV124" s="1067" t="s">
        <v>186</v>
      </c>
      <c r="DW124" s="1068"/>
      <c r="DX124" s="1068"/>
      <c r="DY124" s="1068"/>
      <c r="DZ124" s="1069"/>
    </row>
    <row r="125" spans="1:130" s="246" customFormat="1" ht="26.25" customHeight="1" x14ac:dyDescent="0.15">
      <c r="A125" s="1140"/>
      <c r="B125" s="1027"/>
      <c r="C125" s="997" t="s">
        <v>461</v>
      </c>
      <c r="D125" s="998"/>
      <c r="E125" s="998"/>
      <c r="F125" s="998"/>
      <c r="G125" s="998"/>
      <c r="H125" s="998"/>
      <c r="I125" s="998"/>
      <c r="J125" s="998"/>
      <c r="K125" s="998"/>
      <c r="L125" s="998"/>
      <c r="M125" s="998"/>
      <c r="N125" s="998"/>
      <c r="O125" s="998"/>
      <c r="P125" s="998"/>
      <c r="Q125" s="998"/>
      <c r="R125" s="998"/>
      <c r="S125" s="998"/>
      <c r="T125" s="998"/>
      <c r="U125" s="998"/>
      <c r="V125" s="998"/>
      <c r="W125" s="998"/>
      <c r="X125" s="998"/>
      <c r="Y125" s="998"/>
      <c r="Z125" s="999"/>
      <c r="AA125" s="1039" t="s">
        <v>186</v>
      </c>
      <c r="AB125" s="1040"/>
      <c r="AC125" s="1040"/>
      <c r="AD125" s="1040"/>
      <c r="AE125" s="1041"/>
      <c r="AF125" s="1042" t="s">
        <v>186</v>
      </c>
      <c r="AG125" s="1040"/>
      <c r="AH125" s="1040"/>
      <c r="AI125" s="1040"/>
      <c r="AJ125" s="1041"/>
      <c r="AK125" s="1042" t="s">
        <v>186</v>
      </c>
      <c r="AL125" s="1040"/>
      <c r="AM125" s="1040"/>
      <c r="AN125" s="1040"/>
      <c r="AO125" s="1041"/>
      <c r="AP125" s="1043" t="s">
        <v>186</v>
      </c>
      <c r="AQ125" s="1044"/>
      <c r="AR125" s="1044"/>
      <c r="AS125" s="1044"/>
      <c r="AT125" s="104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04" t="s">
        <v>473</v>
      </c>
      <c r="CL125" s="1089"/>
      <c r="CM125" s="1089"/>
      <c r="CN125" s="1089"/>
      <c r="CO125" s="1090"/>
      <c r="CP125" s="1021" t="s">
        <v>474</v>
      </c>
      <c r="CQ125" s="970"/>
      <c r="CR125" s="970"/>
      <c r="CS125" s="970"/>
      <c r="CT125" s="970"/>
      <c r="CU125" s="970"/>
      <c r="CV125" s="970"/>
      <c r="CW125" s="970"/>
      <c r="CX125" s="970"/>
      <c r="CY125" s="970"/>
      <c r="CZ125" s="970"/>
      <c r="DA125" s="970"/>
      <c r="DB125" s="970"/>
      <c r="DC125" s="970"/>
      <c r="DD125" s="970"/>
      <c r="DE125" s="970"/>
      <c r="DF125" s="971"/>
      <c r="DG125" s="1007" t="s">
        <v>186</v>
      </c>
      <c r="DH125" s="1008"/>
      <c r="DI125" s="1008"/>
      <c r="DJ125" s="1008"/>
      <c r="DK125" s="1008"/>
      <c r="DL125" s="1008" t="s">
        <v>186</v>
      </c>
      <c r="DM125" s="1008"/>
      <c r="DN125" s="1008"/>
      <c r="DO125" s="1008"/>
      <c r="DP125" s="1008"/>
      <c r="DQ125" s="1008" t="s">
        <v>186</v>
      </c>
      <c r="DR125" s="1008"/>
      <c r="DS125" s="1008"/>
      <c r="DT125" s="1008"/>
      <c r="DU125" s="1008"/>
      <c r="DV125" s="1009" t="s">
        <v>186</v>
      </c>
      <c r="DW125" s="1009"/>
      <c r="DX125" s="1009"/>
      <c r="DY125" s="1009"/>
      <c r="DZ125" s="1010"/>
    </row>
    <row r="126" spans="1:130" s="246" customFormat="1" ht="26.25" customHeight="1" thickBot="1" x14ac:dyDescent="0.2">
      <c r="A126" s="1140"/>
      <c r="B126" s="1027"/>
      <c r="C126" s="997" t="s">
        <v>463</v>
      </c>
      <c r="D126" s="998"/>
      <c r="E126" s="998"/>
      <c r="F126" s="998"/>
      <c r="G126" s="998"/>
      <c r="H126" s="998"/>
      <c r="I126" s="998"/>
      <c r="J126" s="998"/>
      <c r="K126" s="998"/>
      <c r="L126" s="998"/>
      <c r="M126" s="998"/>
      <c r="N126" s="998"/>
      <c r="O126" s="998"/>
      <c r="P126" s="998"/>
      <c r="Q126" s="998"/>
      <c r="R126" s="998"/>
      <c r="S126" s="998"/>
      <c r="T126" s="998"/>
      <c r="U126" s="998"/>
      <c r="V126" s="998"/>
      <c r="W126" s="998"/>
      <c r="X126" s="998"/>
      <c r="Y126" s="998"/>
      <c r="Z126" s="999"/>
      <c r="AA126" s="1039" t="s">
        <v>186</v>
      </c>
      <c r="AB126" s="1040"/>
      <c r="AC126" s="1040"/>
      <c r="AD126" s="1040"/>
      <c r="AE126" s="1041"/>
      <c r="AF126" s="1042" t="s">
        <v>186</v>
      </c>
      <c r="AG126" s="1040"/>
      <c r="AH126" s="1040"/>
      <c r="AI126" s="1040"/>
      <c r="AJ126" s="1041"/>
      <c r="AK126" s="1042" t="s">
        <v>186</v>
      </c>
      <c r="AL126" s="1040"/>
      <c r="AM126" s="1040"/>
      <c r="AN126" s="1040"/>
      <c r="AO126" s="1041"/>
      <c r="AP126" s="1043" t="s">
        <v>186</v>
      </c>
      <c r="AQ126" s="1044"/>
      <c r="AR126" s="1044"/>
      <c r="AS126" s="1044"/>
      <c r="AT126" s="104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05"/>
      <c r="CL126" s="1092"/>
      <c r="CM126" s="1092"/>
      <c r="CN126" s="1092"/>
      <c r="CO126" s="1093"/>
      <c r="CP126" s="1030" t="s">
        <v>475</v>
      </c>
      <c r="CQ126" s="1031"/>
      <c r="CR126" s="1031"/>
      <c r="CS126" s="1031"/>
      <c r="CT126" s="1031"/>
      <c r="CU126" s="1031"/>
      <c r="CV126" s="1031"/>
      <c r="CW126" s="1031"/>
      <c r="CX126" s="1031"/>
      <c r="CY126" s="1031"/>
      <c r="CZ126" s="1031"/>
      <c r="DA126" s="1031"/>
      <c r="DB126" s="1031"/>
      <c r="DC126" s="1031"/>
      <c r="DD126" s="1031"/>
      <c r="DE126" s="1031"/>
      <c r="DF126" s="1032"/>
      <c r="DG126" s="1000">
        <v>1472974</v>
      </c>
      <c r="DH126" s="1001"/>
      <c r="DI126" s="1001"/>
      <c r="DJ126" s="1001"/>
      <c r="DK126" s="1001"/>
      <c r="DL126" s="1001">
        <v>1202714</v>
      </c>
      <c r="DM126" s="1001"/>
      <c r="DN126" s="1001"/>
      <c r="DO126" s="1001"/>
      <c r="DP126" s="1001"/>
      <c r="DQ126" s="1001">
        <v>1144614</v>
      </c>
      <c r="DR126" s="1001"/>
      <c r="DS126" s="1001"/>
      <c r="DT126" s="1001"/>
      <c r="DU126" s="1001"/>
      <c r="DV126" s="1002">
        <v>1.7</v>
      </c>
      <c r="DW126" s="1002"/>
      <c r="DX126" s="1002"/>
      <c r="DY126" s="1002"/>
      <c r="DZ126" s="1003"/>
    </row>
    <row r="127" spans="1:130" s="246" customFormat="1" ht="26.25" customHeight="1" x14ac:dyDescent="0.15">
      <c r="A127" s="1141"/>
      <c r="B127" s="1029"/>
      <c r="C127" s="1083" t="s">
        <v>476</v>
      </c>
      <c r="D127" s="1084"/>
      <c r="E127" s="1084"/>
      <c r="F127" s="1084"/>
      <c r="G127" s="1084"/>
      <c r="H127" s="1084"/>
      <c r="I127" s="1084"/>
      <c r="J127" s="1084"/>
      <c r="K127" s="1084"/>
      <c r="L127" s="1084"/>
      <c r="M127" s="1084"/>
      <c r="N127" s="1084"/>
      <c r="O127" s="1084"/>
      <c r="P127" s="1084"/>
      <c r="Q127" s="1084"/>
      <c r="R127" s="1084"/>
      <c r="S127" s="1084"/>
      <c r="T127" s="1084"/>
      <c r="U127" s="1084"/>
      <c r="V127" s="1084"/>
      <c r="W127" s="1084"/>
      <c r="X127" s="1084"/>
      <c r="Y127" s="1084"/>
      <c r="Z127" s="1085"/>
      <c r="AA127" s="1039" t="s">
        <v>186</v>
      </c>
      <c r="AB127" s="1040"/>
      <c r="AC127" s="1040"/>
      <c r="AD127" s="1040"/>
      <c r="AE127" s="1041"/>
      <c r="AF127" s="1042" t="s">
        <v>186</v>
      </c>
      <c r="AG127" s="1040"/>
      <c r="AH127" s="1040"/>
      <c r="AI127" s="1040"/>
      <c r="AJ127" s="1041"/>
      <c r="AK127" s="1042" t="s">
        <v>186</v>
      </c>
      <c r="AL127" s="1040"/>
      <c r="AM127" s="1040"/>
      <c r="AN127" s="1040"/>
      <c r="AO127" s="1041"/>
      <c r="AP127" s="1043" t="s">
        <v>186</v>
      </c>
      <c r="AQ127" s="1044"/>
      <c r="AR127" s="1044"/>
      <c r="AS127" s="1044"/>
      <c r="AT127" s="1045"/>
      <c r="AU127" s="282"/>
      <c r="AV127" s="282"/>
      <c r="AW127" s="282"/>
      <c r="AX127" s="1113" t="s">
        <v>477</v>
      </c>
      <c r="AY127" s="1114"/>
      <c r="AZ127" s="1114"/>
      <c r="BA127" s="1114"/>
      <c r="BB127" s="1114"/>
      <c r="BC127" s="1114"/>
      <c r="BD127" s="1114"/>
      <c r="BE127" s="1115"/>
      <c r="BF127" s="1116" t="s">
        <v>478</v>
      </c>
      <c r="BG127" s="1114"/>
      <c r="BH127" s="1114"/>
      <c r="BI127" s="1114"/>
      <c r="BJ127" s="1114"/>
      <c r="BK127" s="1114"/>
      <c r="BL127" s="1115"/>
      <c r="BM127" s="1116" t="s">
        <v>479</v>
      </c>
      <c r="BN127" s="1114"/>
      <c r="BO127" s="1114"/>
      <c r="BP127" s="1114"/>
      <c r="BQ127" s="1114"/>
      <c r="BR127" s="1114"/>
      <c r="BS127" s="1115"/>
      <c r="BT127" s="1116" t="s">
        <v>480</v>
      </c>
      <c r="BU127" s="1114"/>
      <c r="BV127" s="1114"/>
      <c r="BW127" s="1114"/>
      <c r="BX127" s="1114"/>
      <c r="BY127" s="1114"/>
      <c r="BZ127" s="1138"/>
      <c r="CA127" s="282"/>
      <c r="CB127" s="282"/>
      <c r="CC127" s="282"/>
      <c r="CD127" s="283"/>
      <c r="CE127" s="283"/>
      <c r="CF127" s="283"/>
      <c r="CG127" s="280"/>
      <c r="CH127" s="280"/>
      <c r="CI127" s="280"/>
      <c r="CJ127" s="281"/>
      <c r="CK127" s="1105"/>
      <c r="CL127" s="1092"/>
      <c r="CM127" s="1092"/>
      <c r="CN127" s="1092"/>
      <c r="CO127" s="1093"/>
      <c r="CP127" s="1030" t="s">
        <v>481</v>
      </c>
      <c r="CQ127" s="1031"/>
      <c r="CR127" s="1031"/>
      <c r="CS127" s="1031"/>
      <c r="CT127" s="1031"/>
      <c r="CU127" s="1031"/>
      <c r="CV127" s="1031"/>
      <c r="CW127" s="1031"/>
      <c r="CX127" s="1031"/>
      <c r="CY127" s="1031"/>
      <c r="CZ127" s="1031"/>
      <c r="DA127" s="1031"/>
      <c r="DB127" s="1031"/>
      <c r="DC127" s="1031"/>
      <c r="DD127" s="1031"/>
      <c r="DE127" s="1031"/>
      <c r="DF127" s="1032"/>
      <c r="DG127" s="1000" t="s">
        <v>186</v>
      </c>
      <c r="DH127" s="1001"/>
      <c r="DI127" s="1001"/>
      <c r="DJ127" s="1001"/>
      <c r="DK127" s="1001"/>
      <c r="DL127" s="1001" t="s">
        <v>186</v>
      </c>
      <c r="DM127" s="1001"/>
      <c r="DN127" s="1001"/>
      <c r="DO127" s="1001"/>
      <c r="DP127" s="1001"/>
      <c r="DQ127" s="1001" t="s">
        <v>186</v>
      </c>
      <c r="DR127" s="1001"/>
      <c r="DS127" s="1001"/>
      <c r="DT127" s="1001"/>
      <c r="DU127" s="1001"/>
      <c r="DV127" s="1002" t="s">
        <v>186</v>
      </c>
      <c r="DW127" s="1002"/>
      <c r="DX127" s="1002"/>
      <c r="DY127" s="1002"/>
      <c r="DZ127" s="1003"/>
    </row>
    <row r="128" spans="1:130" s="246" customFormat="1" ht="26.25" customHeight="1" thickBot="1" x14ac:dyDescent="0.2">
      <c r="A128" s="1124" t="s">
        <v>482</v>
      </c>
      <c r="B128" s="1125"/>
      <c r="C128" s="1125"/>
      <c r="D128" s="1125"/>
      <c r="E128" s="1125"/>
      <c r="F128" s="1125"/>
      <c r="G128" s="1125"/>
      <c r="H128" s="1125"/>
      <c r="I128" s="1125"/>
      <c r="J128" s="1125"/>
      <c r="K128" s="1125"/>
      <c r="L128" s="1125"/>
      <c r="M128" s="1125"/>
      <c r="N128" s="1125"/>
      <c r="O128" s="1125"/>
      <c r="P128" s="1125"/>
      <c r="Q128" s="1125"/>
      <c r="R128" s="1125"/>
      <c r="S128" s="1125"/>
      <c r="T128" s="1125"/>
      <c r="U128" s="1125"/>
      <c r="V128" s="1125"/>
      <c r="W128" s="1126" t="s">
        <v>483</v>
      </c>
      <c r="X128" s="1126"/>
      <c r="Y128" s="1126"/>
      <c r="Z128" s="1127"/>
      <c r="AA128" s="1128">
        <v>4120947</v>
      </c>
      <c r="AB128" s="1129"/>
      <c r="AC128" s="1129"/>
      <c r="AD128" s="1129"/>
      <c r="AE128" s="1130"/>
      <c r="AF128" s="1131">
        <v>4257943</v>
      </c>
      <c r="AG128" s="1129"/>
      <c r="AH128" s="1129"/>
      <c r="AI128" s="1129"/>
      <c r="AJ128" s="1130"/>
      <c r="AK128" s="1131">
        <v>4120627</v>
      </c>
      <c r="AL128" s="1129"/>
      <c r="AM128" s="1129"/>
      <c r="AN128" s="1129"/>
      <c r="AO128" s="1130"/>
      <c r="AP128" s="1132"/>
      <c r="AQ128" s="1133"/>
      <c r="AR128" s="1133"/>
      <c r="AS128" s="1133"/>
      <c r="AT128" s="1134"/>
      <c r="AU128" s="282"/>
      <c r="AV128" s="282"/>
      <c r="AW128" s="282"/>
      <c r="AX128" s="969" t="s">
        <v>484</v>
      </c>
      <c r="AY128" s="970"/>
      <c r="AZ128" s="970"/>
      <c r="BA128" s="970"/>
      <c r="BB128" s="970"/>
      <c r="BC128" s="970"/>
      <c r="BD128" s="970"/>
      <c r="BE128" s="971"/>
      <c r="BF128" s="1135" t="s">
        <v>186</v>
      </c>
      <c r="BG128" s="1136"/>
      <c r="BH128" s="1136"/>
      <c r="BI128" s="1136"/>
      <c r="BJ128" s="1136"/>
      <c r="BK128" s="1136"/>
      <c r="BL128" s="1137"/>
      <c r="BM128" s="1135">
        <v>11.25</v>
      </c>
      <c r="BN128" s="1136"/>
      <c r="BO128" s="1136"/>
      <c r="BP128" s="1136"/>
      <c r="BQ128" s="1136"/>
      <c r="BR128" s="1136"/>
      <c r="BS128" s="1137"/>
      <c r="BT128" s="1135">
        <v>20</v>
      </c>
      <c r="BU128" s="1136"/>
      <c r="BV128" s="1136"/>
      <c r="BW128" s="1136"/>
      <c r="BX128" s="1136"/>
      <c r="BY128" s="1136"/>
      <c r="BZ128" s="1160"/>
      <c r="CA128" s="283"/>
      <c r="CB128" s="283"/>
      <c r="CC128" s="283"/>
      <c r="CD128" s="283"/>
      <c r="CE128" s="283"/>
      <c r="CF128" s="283"/>
      <c r="CG128" s="280"/>
      <c r="CH128" s="280"/>
      <c r="CI128" s="280"/>
      <c r="CJ128" s="281"/>
      <c r="CK128" s="1106"/>
      <c r="CL128" s="1107"/>
      <c r="CM128" s="1107"/>
      <c r="CN128" s="1107"/>
      <c r="CO128" s="1108"/>
      <c r="CP128" s="1117" t="s">
        <v>485</v>
      </c>
      <c r="CQ128" s="1118"/>
      <c r="CR128" s="1118"/>
      <c r="CS128" s="1118"/>
      <c r="CT128" s="1118"/>
      <c r="CU128" s="1118"/>
      <c r="CV128" s="1118"/>
      <c r="CW128" s="1118"/>
      <c r="CX128" s="1118"/>
      <c r="CY128" s="1118"/>
      <c r="CZ128" s="1118"/>
      <c r="DA128" s="1118"/>
      <c r="DB128" s="1118"/>
      <c r="DC128" s="1118"/>
      <c r="DD128" s="1118"/>
      <c r="DE128" s="1118"/>
      <c r="DF128" s="1119"/>
      <c r="DG128" s="1120" t="s">
        <v>186</v>
      </c>
      <c r="DH128" s="1121"/>
      <c r="DI128" s="1121"/>
      <c r="DJ128" s="1121"/>
      <c r="DK128" s="1121"/>
      <c r="DL128" s="1121" t="s">
        <v>186</v>
      </c>
      <c r="DM128" s="1121"/>
      <c r="DN128" s="1121"/>
      <c r="DO128" s="1121"/>
      <c r="DP128" s="1121"/>
      <c r="DQ128" s="1121" t="s">
        <v>186</v>
      </c>
      <c r="DR128" s="1121"/>
      <c r="DS128" s="1121"/>
      <c r="DT128" s="1121"/>
      <c r="DU128" s="1121"/>
      <c r="DV128" s="1122" t="s">
        <v>186</v>
      </c>
      <c r="DW128" s="1122"/>
      <c r="DX128" s="1122"/>
      <c r="DY128" s="1122"/>
      <c r="DZ128" s="1123"/>
    </row>
    <row r="129" spans="1:131" s="246" customFormat="1" ht="26.25" customHeight="1" x14ac:dyDescent="0.15">
      <c r="A129" s="1011" t="s">
        <v>107</v>
      </c>
      <c r="B129" s="1012"/>
      <c r="C129" s="1012"/>
      <c r="D129" s="1012"/>
      <c r="E129" s="1012"/>
      <c r="F129" s="1012"/>
      <c r="G129" s="1012"/>
      <c r="H129" s="1012"/>
      <c r="I129" s="1012"/>
      <c r="J129" s="1012"/>
      <c r="K129" s="1012"/>
      <c r="L129" s="1012"/>
      <c r="M129" s="1012"/>
      <c r="N129" s="1012"/>
      <c r="O129" s="1012"/>
      <c r="P129" s="1012"/>
      <c r="Q129" s="1012"/>
      <c r="R129" s="1012"/>
      <c r="S129" s="1012"/>
      <c r="T129" s="1012"/>
      <c r="U129" s="1012"/>
      <c r="V129" s="1012"/>
      <c r="W129" s="1154" t="s">
        <v>486</v>
      </c>
      <c r="X129" s="1155"/>
      <c r="Y129" s="1155"/>
      <c r="Z129" s="1156"/>
      <c r="AA129" s="1039">
        <v>76258119</v>
      </c>
      <c r="AB129" s="1040"/>
      <c r="AC129" s="1040"/>
      <c r="AD129" s="1040"/>
      <c r="AE129" s="1041"/>
      <c r="AF129" s="1042">
        <v>78172003</v>
      </c>
      <c r="AG129" s="1040"/>
      <c r="AH129" s="1040"/>
      <c r="AI129" s="1040"/>
      <c r="AJ129" s="1041"/>
      <c r="AK129" s="1042">
        <v>78336693</v>
      </c>
      <c r="AL129" s="1040"/>
      <c r="AM129" s="1040"/>
      <c r="AN129" s="1040"/>
      <c r="AO129" s="1041"/>
      <c r="AP129" s="1157"/>
      <c r="AQ129" s="1158"/>
      <c r="AR129" s="1158"/>
      <c r="AS129" s="1158"/>
      <c r="AT129" s="1159"/>
      <c r="AU129" s="284"/>
      <c r="AV129" s="284"/>
      <c r="AW129" s="284"/>
      <c r="AX129" s="1148" t="s">
        <v>487</v>
      </c>
      <c r="AY129" s="1031"/>
      <c r="AZ129" s="1031"/>
      <c r="BA129" s="1031"/>
      <c r="BB129" s="1031"/>
      <c r="BC129" s="1031"/>
      <c r="BD129" s="1031"/>
      <c r="BE129" s="1032"/>
      <c r="BF129" s="1149" t="s">
        <v>186</v>
      </c>
      <c r="BG129" s="1150"/>
      <c r="BH129" s="1150"/>
      <c r="BI129" s="1150"/>
      <c r="BJ129" s="1150"/>
      <c r="BK129" s="1150"/>
      <c r="BL129" s="1151"/>
      <c r="BM129" s="1149">
        <v>16.25</v>
      </c>
      <c r="BN129" s="1150"/>
      <c r="BO129" s="1150"/>
      <c r="BP129" s="1150"/>
      <c r="BQ129" s="1150"/>
      <c r="BR129" s="1150"/>
      <c r="BS129" s="1151"/>
      <c r="BT129" s="1149">
        <v>30</v>
      </c>
      <c r="BU129" s="1152"/>
      <c r="BV129" s="1152"/>
      <c r="BW129" s="1152"/>
      <c r="BX129" s="1152"/>
      <c r="BY129" s="1152"/>
      <c r="BZ129" s="115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1" t="s">
        <v>488</v>
      </c>
      <c r="B130" s="1012"/>
      <c r="C130" s="1012"/>
      <c r="D130" s="1012"/>
      <c r="E130" s="1012"/>
      <c r="F130" s="1012"/>
      <c r="G130" s="1012"/>
      <c r="H130" s="1012"/>
      <c r="I130" s="1012"/>
      <c r="J130" s="1012"/>
      <c r="K130" s="1012"/>
      <c r="L130" s="1012"/>
      <c r="M130" s="1012"/>
      <c r="N130" s="1012"/>
      <c r="O130" s="1012"/>
      <c r="P130" s="1012"/>
      <c r="Q130" s="1012"/>
      <c r="R130" s="1012"/>
      <c r="S130" s="1012"/>
      <c r="T130" s="1012"/>
      <c r="U130" s="1012"/>
      <c r="V130" s="1012"/>
      <c r="W130" s="1154" t="s">
        <v>489</v>
      </c>
      <c r="X130" s="1155"/>
      <c r="Y130" s="1155"/>
      <c r="Z130" s="1156"/>
      <c r="AA130" s="1039">
        <v>10087353</v>
      </c>
      <c r="AB130" s="1040"/>
      <c r="AC130" s="1040"/>
      <c r="AD130" s="1040"/>
      <c r="AE130" s="1041"/>
      <c r="AF130" s="1042">
        <v>10231226</v>
      </c>
      <c r="AG130" s="1040"/>
      <c r="AH130" s="1040"/>
      <c r="AI130" s="1040"/>
      <c r="AJ130" s="1041"/>
      <c r="AK130" s="1042">
        <v>10212322</v>
      </c>
      <c r="AL130" s="1040"/>
      <c r="AM130" s="1040"/>
      <c r="AN130" s="1040"/>
      <c r="AO130" s="1041"/>
      <c r="AP130" s="1157"/>
      <c r="AQ130" s="1158"/>
      <c r="AR130" s="1158"/>
      <c r="AS130" s="1158"/>
      <c r="AT130" s="1159"/>
      <c r="AU130" s="284"/>
      <c r="AV130" s="284"/>
      <c r="AW130" s="284"/>
      <c r="AX130" s="1148" t="s">
        <v>490</v>
      </c>
      <c r="AY130" s="1031"/>
      <c r="AZ130" s="1031"/>
      <c r="BA130" s="1031"/>
      <c r="BB130" s="1031"/>
      <c r="BC130" s="1031"/>
      <c r="BD130" s="1031"/>
      <c r="BE130" s="1032"/>
      <c r="BF130" s="1185">
        <v>-0.5</v>
      </c>
      <c r="BG130" s="1186"/>
      <c r="BH130" s="1186"/>
      <c r="BI130" s="1186"/>
      <c r="BJ130" s="1186"/>
      <c r="BK130" s="1186"/>
      <c r="BL130" s="1187"/>
      <c r="BM130" s="1185">
        <v>25</v>
      </c>
      <c r="BN130" s="1186"/>
      <c r="BO130" s="1186"/>
      <c r="BP130" s="1186"/>
      <c r="BQ130" s="1186"/>
      <c r="BR130" s="1186"/>
      <c r="BS130" s="1187"/>
      <c r="BT130" s="1185">
        <v>35</v>
      </c>
      <c r="BU130" s="1188"/>
      <c r="BV130" s="1188"/>
      <c r="BW130" s="1188"/>
      <c r="BX130" s="1188"/>
      <c r="BY130" s="1188"/>
      <c r="BZ130" s="118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0"/>
      <c r="B131" s="1191"/>
      <c r="C131" s="1191"/>
      <c r="D131" s="1191"/>
      <c r="E131" s="1191"/>
      <c r="F131" s="1191"/>
      <c r="G131" s="1191"/>
      <c r="H131" s="1191"/>
      <c r="I131" s="1191"/>
      <c r="J131" s="1191"/>
      <c r="K131" s="1191"/>
      <c r="L131" s="1191"/>
      <c r="M131" s="1191"/>
      <c r="N131" s="1191"/>
      <c r="O131" s="1191"/>
      <c r="P131" s="1191"/>
      <c r="Q131" s="1191"/>
      <c r="R131" s="1191"/>
      <c r="S131" s="1191"/>
      <c r="T131" s="1191"/>
      <c r="U131" s="1191"/>
      <c r="V131" s="1191"/>
      <c r="W131" s="1192" t="s">
        <v>491</v>
      </c>
      <c r="X131" s="1193"/>
      <c r="Y131" s="1193"/>
      <c r="Z131" s="1194"/>
      <c r="AA131" s="1086">
        <v>66170766</v>
      </c>
      <c r="AB131" s="1065"/>
      <c r="AC131" s="1065"/>
      <c r="AD131" s="1065"/>
      <c r="AE131" s="1066"/>
      <c r="AF131" s="1064">
        <v>67940777</v>
      </c>
      <c r="AG131" s="1065"/>
      <c r="AH131" s="1065"/>
      <c r="AI131" s="1065"/>
      <c r="AJ131" s="1066"/>
      <c r="AK131" s="1064">
        <v>68124371</v>
      </c>
      <c r="AL131" s="1065"/>
      <c r="AM131" s="1065"/>
      <c r="AN131" s="1065"/>
      <c r="AO131" s="1066"/>
      <c r="AP131" s="1195"/>
      <c r="AQ131" s="1196"/>
      <c r="AR131" s="1196"/>
      <c r="AS131" s="1196"/>
      <c r="AT131" s="1197"/>
      <c r="AU131" s="284"/>
      <c r="AV131" s="284"/>
      <c r="AW131" s="284"/>
      <c r="AX131" s="1167" t="s">
        <v>492</v>
      </c>
      <c r="AY131" s="1118"/>
      <c r="AZ131" s="1118"/>
      <c r="BA131" s="1118"/>
      <c r="BB131" s="1118"/>
      <c r="BC131" s="1118"/>
      <c r="BD131" s="1118"/>
      <c r="BE131" s="1119"/>
      <c r="BF131" s="1168" t="s">
        <v>186</v>
      </c>
      <c r="BG131" s="1169"/>
      <c r="BH131" s="1169"/>
      <c r="BI131" s="1169"/>
      <c r="BJ131" s="1169"/>
      <c r="BK131" s="1169"/>
      <c r="BL131" s="1170"/>
      <c r="BM131" s="1168">
        <v>350</v>
      </c>
      <c r="BN131" s="1169"/>
      <c r="BO131" s="1169"/>
      <c r="BP131" s="1169"/>
      <c r="BQ131" s="1169"/>
      <c r="BR131" s="1169"/>
      <c r="BS131" s="1170"/>
      <c r="BT131" s="1171"/>
      <c r="BU131" s="1172"/>
      <c r="BV131" s="1172"/>
      <c r="BW131" s="1172"/>
      <c r="BX131" s="1172"/>
      <c r="BY131" s="1172"/>
      <c r="BZ131" s="117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74" t="s">
        <v>493</v>
      </c>
      <c r="B132" s="1175"/>
      <c r="C132" s="1175"/>
      <c r="D132" s="1175"/>
      <c r="E132" s="1175"/>
      <c r="F132" s="1175"/>
      <c r="G132" s="1175"/>
      <c r="H132" s="1175"/>
      <c r="I132" s="1175"/>
      <c r="J132" s="1175"/>
      <c r="K132" s="1175"/>
      <c r="L132" s="1175"/>
      <c r="M132" s="1175"/>
      <c r="N132" s="1175"/>
      <c r="O132" s="1175"/>
      <c r="P132" s="1175"/>
      <c r="Q132" s="1175"/>
      <c r="R132" s="1175"/>
      <c r="S132" s="1175"/>
      <c r="T132" s="1175"/>
      <c r="U132" s="1175"/>
      <c r="V132" s="1178" t="s">
        <v>494</v>
      </c>
      <c r="W132" s="1178"/>
      <c r="X132" s="1178"/>
      <c r="Y132" s="1178"/>
      <c r="Z132" s="1179"/>
      <c r="AA132" s="1180">
        <v>-0.44519357700000001</v>
      </c>
      <c r="AB132" s="1181"/>
      <c r="AC132" s="1181"/>
      <c r="AD132" s="1181"/>
      <c r="AE132" s="1182"/>
      <c r="AF132" s="1183">
        <v>-0.921704207</v>
      </c>
      <c r="AG132" s="1181"/>
      <c r="AH132" s="1181"/>
      <c r="AI132" s="1181"/>
      <c r="AJ132" s="1182"/>
      <c r="AK132" s="1183">
        <v>-0.43293170399999997</v>
      </c>
      <c r="AL132" s="1181"/>
      <c r="AM132" s="1181"/>
      <c r="AN132" s="1181"/>
      <c r="AO132" s="1182"/>
      <c r="AP132" s="1080"/>
      <c r="AQ132" s="1081"/>
      <c r="AR132" s="1081"/>
      <c r="AS132" s="1081"/>
      <c r="AT132" s="118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76"/>
      <c r="B133" s="1177"/>
      <c r="C133" s="1177"/>
      <c r="D133" s="1177"/>
      <c r="E133" s="1177"/>
      <c r="F133" s="1177"/>
      <c r="G133" s="1177"/>
      <c r="H133" s="1177"/>
      <c r="I133" s="1177"/>
      <c r="J133" s="1177"/>
      <c r="K133" s="1177"/>
      <c r="L133" s="1177"/>
      <c r="M133" s="1177"/>
      <c r="N133" s="1177"/>
      <c r="O133" s="1177"/>
      <c r="P133" s="1177"/>
      <c r="Q133" s="1177"/>
      <c r="R133" s="1177"/>
      <c r="S133" s="1177"/>
      <c r="T133" s="1177"/>
      <c r="U133" s="1177"/>
      <c r="V133" s="1161" t="s">
        <v>495</v>
      </c>
      <c r="W133" s="1161"/>
      <c r="X133" s="1161"/>
      <c r="Y133" s="1161"/>
      <c r="Z133" s="1162"/>
      <c r="AA133" s="1163">
        <v>-0.1</v>
      </c>
      <c r="AB133" s="1164"/>
      <c r="AC133" s="1164"/>
      <c r="AD133" s="1164"/>
      <c r="AE133" s="1165"/>
      <c r="AF133" s="1163">
        <v>-0.3</v>
      </c>
      <c r="AG133" s="1164"/>
      <c r="AH133" s="1164"/>
      <c r="AI133" s="1164"/>
      <c r="AJ133" s="1165"/>
      <c r="AK133" s="1163">
        <v>-0.5</v>
      </c>
      <c r="AL133" s="1164"/>
      <c r="AM133" s="1164"/>
      <c r="AN133" s="1164"/>
      <c r="AO133" s="1165"/>
      <c r="AP133" s="1110"/>
      <c r="AQ133" s="1111"/>
      <c r="AR133" s="1111"/>
      <c r="AS133" s="1111"/>
      <c r="AT133" s="11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25mcTb1zKJaSsJvpzVoQ2ETMl06aoQYRVzWIJNfMDOpykcoEjGO+wHBZZmib2vf3F6ZoLMFX2RSncfPlSwzXA==" saltValue="xJbRScqnVx1Q40xpU6wh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i+bXPE/2G9MYHbP00n7yJigUtiqIHbtLTVreT5TZ30SKt2MgSF+0C59ivfg/1tbFDb/O3Y30JkUXYzYzXztbQ==" saltValue="jPyG0btg2hI9Mec++BJ4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cacyaeKrFgAQpvWQycu9YH1hgxGyJNfsgTq+isN5H7EcraL9qJ6RNYe471yEb/5ZohYV+yL40YGgPZChfnmTQ==" saltValue="o2iLEUVjJ852S8SOaEP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1"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2"/>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3" t="s">
        <v>504</v>
      </c>
      <c r="AL9" s="1204"/>
      <c r="AM9" s="1204"/>
      <c r="AN9" s="1205"/>
      <c r="AO9" s="312">
        <v>21339103</v>
      </c>
      <c r="AP9" s="312">
        <v>53006</v>
      </c>
      <c r="AQ9" s="313">
        <v>57923</v>
      </c>
      <c r="AR9" s="314">
        <v>-8.5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3" t="s">
        <v>505</v>
      </c>
      <c r="AL10" s="1204"/>
      <c r="AM10" s="1204"/>
      <c r="AN10" s="1205"/>
      <c r="AO10" s="315">
        <v>726871</v>
      </c>
      <c r="AP10" s="315">
        <v>1806</v>
      </c>
      <c r="AQ10" s="316">
        <v>2689</v>
      </c>
      <c r="AR10" s="317">
        <v>-32.799999999999997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3" t="s">
        <v>506</v>
      </c>
      <c r="AL11" s="1204"/>
      <c r="AM11" s="1204"/>
      <c r="AN11" s="1205"/>
      <c r="AO11" s="315">
        <v>3542691</v>
      </c>
      <c r="AP11" s="315">
        <v>8800</v>
      </c>
      <c r="AQ11" s="316">
        <v>1561</v>
      </c>
      <c r="AR11" s="317">
        <v>463.7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3" t="s">
        <v>507</v>
      </c>
      <c r="AL12" s="1204"/>
      <c r="AM12" s="1204"/>
      <c r="AN12" s="1205"/>
      <c r="AO12" s="315">
        <v>179585</v>
      </c>
      <c r="AP12" s="315">
        <v>446</v>
      </c>
      <c r="AQ12" s="316">
        <v>539</v>
      </c>
      <c r="AR12" s="317">
        <v>-17.3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3" t="s">
        <v>508</v>
      </c>
      <c r="AL13" s="1204"/>
      <c r="AM13" s="1204"/>
      <c r="AN13" s="1205"/>
      <c r="AO13" s="315" t="s">
        <v>509</v>
      </c>
      <c r="AP13" s="315" t="s">
        <v>509</v>
      </c>
      <c r="AQ13" s="316">
        <v>13</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3" t="s">
        <v>510</v>
      </c>
      <c r="AL14" s="1204"/>
      <c r="AM14" s="1204"/>
      <c r="AN14" s="1205"/>
      <c r="AO14" s="315">
        <v>737462</v>
      </c>
      <c r="AP14" s="315">
        <v>1832</v>
      </c>
      <c r="AQ14" s="316">
        <v>1886</v>
      </c>
      <c r="AR14" s="317">
        <v>-2.9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3" t="s">
        <v>511</v>
      </c>
      <c r="AL15" s="1204"/>
      <c r="AM15" s="1204"/>
      <c r="AN15" s="1205"/>
      <c r="AO15" s="315">
        <v>326701</v>
      </c>
      <c r="AP15" s="315">
        <v>812</v>
      </c>
      <c r="AQ15" s="316">
        <v>1251</v>
      </c>
      <c r="AR15" s="317">
        <v>-35.1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06" t="s">
        <v>512</v>
      </c>
      <c r="AL16" s="1207"/>
      <c r="AM16" s="1207"/>
      <c r="AN16" s="1208"/>
      <c r="AO16" s="315">
        <v>-1774734</v>
      </c>
      <c r="AP16" s="315">
        <v>-4408</v>
      </c>
      <c r="AQ16" s="316">
        <v>-4255</v>
      </c>
      <c r="AR16" s="317">
        <v>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06" t="s">
        <v>189</v>
      </c>
      <c r="AL17" s="1207"/>
      <c r="AM17" s="1207"/>
      <c r="AN17" s="1208"/>
      <c r="AO17" s="315">
        <v>25077679</v>
      </c>
      <c r="AP17" s="315">
        <v>62293</v>
      </c>
      <c r="AQ17" s="316">
        <v>61607</v>
      </c>
      <c r="AR17" s="317">
        <v>1.1000000000000001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8" t="s">
        <v>517</v>
      </c>
      <c r="AL21" s="1199"/>
      <c r="AM21" s="1199"/>
      <c r="AN21" s="1200"/>
      <c r="AO21" s="327">
        <v>5.42</v>
      </c>
      <c r="AP21" s="328">
        <v>6.25</v>
      </c>
      <c r="AQ21" s="329">
        <v>-0.83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8" t="s">
        <v>518</v>
      </c>
      <c r="AL22" s="1199"/>
      <c r="AM22" s="1199"/>
      <c r="AN22" s="1200"/>
      <c r="AO22" s="332">
        <v>96.4</v>
      </c>
      <c r="AP22" s="333">
        <v>100</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1"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2"/>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10063169</v>
      </c>
      <c r="AP32" s="342">
        <v>24997</v>
      </c>
      <c r="AQ32" s="343">
        <v>37305</v>
      </c>
      <c r="AR32" s="344">
        <v>-33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509</v>
      </c>
      <c r="AP33" s="342" t="s">
        <v>509</v>
      </c>
      <c r="AQ33" s="343">
        <v>4</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509</v>
      </c>
      <c r="AP34" s="342" t="s">
        <v>509</v>
      </c>
      <c r="AQ34" s="343">
        <v>89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3551547</v>
      </c>
      <c r="AP35" s="342">
        <v>8822</v>
      </c>
      <c r="AQ35" s="343">
        <v>9317</v>
      </c>
      <c r="AR35" s="344">
        <v>-5.3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412484</v>
      </c>
      <c r="AP36" s="342">
        <v>1025</v>
      </c>
      <c r="AQ36" s="343">
        <v>337</v>
      </c>
      <c r="AR36" s="344">
        <v>204.2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v>10679</v>
      </c>
      <c r="AP37" s="342">
        <v>27</v>
      </c>
      <c r="AQ37" s="343">
        <v>969</v>
      </c>
      <c r="AR37" s="344">
        <v>-97.2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v>138</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-4120627</v>
      </c>
      <c r="AP39" s="342">
        <v>-10236</v>
      </c>
      <c r="AQ39" s="343">
        <v>-8362</v>
      </c>
      <c r="AR39" s="344">
        <v>22.4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-10212322</v>
      </c>
      <c r="AP40" s="342">
        <v>-25367</v>
      </c>
      <c r="AQ40" s="343">
        <v>-29125</v>
      </c>
      <c r="AR40" s="344">
        <v>-12.9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-294932</v>
      </c>
      <c r="AP41" s="342">
        <v>-733</v>
      </c>
      <c r="AQ41" s="343">
        <v>10534</v>
      </c>
      <c r="AR41" s="344">
        <v>-107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499</v>
      </c>
      <c r="AN49" s="1211" t="s">
        <v>534</v>
      </c>
      <c r="AO49" s="1212"/>
      <c r="AP49" s="1212"/>
      <c r="AQ49" s="1212"/>
      <c r="AR49" s="121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7656595</v>
      </c>
      <c r="AN51" s="364">
        <v>18788</v>
      </c>
      <c r="AO51" s="365">
        <v>50.2</v>
      </c>
      <c r="AP51" s="366">
        <v>51613</v>
      </c>
      <c r="AQ51" s="367">
        <v>25.2</v>
      </c>
      <c r="AR51" s="368">
        <v>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5214432</v>
      </c>
      <c r="AN52" s="372">
        <v>12795</v>
      </c>
      <c r="AO52" s="373">
        <v>32.700000000000003</v>
      </c>
      <c r="AP52" s="374">
        <v>25872</v>
      </c>
      <c r="AQ52" s="375">
        <v>17.100000000000001</v>
      </c>
      <c r="AR52" s="376">
        <v>15.6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11999521</v>
      </c>
      <c r="AN53" s="364">
        <v>29546</v>
      </c>
      <c r="AO53" s="365">
        <v>57.3</v>
      </c>
      <c r="AP53" s="366">
        <v>50880</v>
      </c>
      <c r="AQ53" s="367">
        <v>-1.4</v>
      </c>
      <c r="AR53" s="368">
        <v>58.7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8662416</v>
      </c>
      <c r="AN54" s="372">
        <v>21329</v>
      </c>
      <c r="AO54" s="373">
        <v>66.7</v>
      </c>
      <c r="AP54" s="374">
        <v>27819</v>
      </c>
      <c r="AQ54" s="375">
        <v>7.5</v>
      </c>
      <c r="AR54" s="376">
        <v>59.2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9805925</v>
      </c>
      <c r="AN55" s="364">
        <v>24214</v>
      </c>
      <c r="AO55" s="365">
        <v>-18</v>
      </c>
      <c r="AP55" s="366">
        <v>46395</v>
      </c>
      <c r="AQ55" s="367">
        <v>-8.8000000000000007</v>
      </c>
      <c r="AR55" s="368">
        <v>-9.1999999999999993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5968964</v>
      </c>
      <c r="AN56" s="372">
        <v>14740</v>
      </c>
      <c r="AO56" s="373">
        <v>-30.9</v>
      </c>
      <c r="AP56" s="374">
        <v>26304</v>
      </c>
      <c r="AQ56" s="375">
        <v>-5.4</v>
      </c>
      <c r="AR56" s="376">
        <v>-25.5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11001816</v>
      </c>
      <c r="AN57" s="364">
        <v>27233</v>
      </c>
      <c r="AO57" s="365">
        <v>12.5</v>
      </c>
      <c r="AP57" s="366">
        <v>48088</v>
      </c>
      <c r="AQ57" s="367">
        <v>3.6</v>
      </c>
      <c r="AR57" s="368">
        <v>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5655139</v>
      </c>
      <c r="AN58" s="372">
        <v>13998</v>
      </c>
      <c r="AO58" s="373">
        <v>-5</v>
      </c>
      <c r="AP58" s="374">
        <v>25183</v>
      </c>
      <c r="AQ58" s="375">
        <v>-4.3</v>
      </c>
      <c r="AR58" s="376">
        <v>-0.7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11354058</v>
      </c>
      <c r="AN59" s="364">
        <v>28203</v>
      </c>
      <c r="AO59" s="365">
        <v>3.6</v>
      </c>
      <c r="AP59" s="366">
        <v>46457</v>
      </c>
      <c r="AQ59" s="367">
        <v>-3.4</v>
      </c>
      <c r="AR59" s="368">
        <v>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5497535</v>
      </c>
      <c r="AN60" s="372">
        <v>13656</v>
      </c>
      <c r="AO60" s="373">
        <v>-2.4</v>
      </c>
      <c r="AP60" s="374">
        <v>24020</v>
      </c>
      <c r="AQ60" s="375">
        <v>-4.5999999999999996</v>
      </c>
      <c r="AR60" s="376">
        <v>2.2000000000000002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10363583</v>
      </c>
      <c r="AN61" s="379">
        <v>25597</v>
      </c>
      <c r="AO61" s="380">
        <v>21.1</v>
      </c>
      <c r="AP61" s="381">
        <v>48687</v>
      </c>
      <c r="AQ61" s="382">
        <v>3</v>
      </c>
      <c r="AR61" s="368">
        <v>18.100000000000001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6199697</v>
      </c>
      <c r="AN62" s="372">
        <v>15304</v>
      </c>
      <c r="AO62" s="373">
        <v>12.2</v>
      </c>
      <c r="AP62" s="374">
        <v>25840</v>
      </c>
      <c r="AQ62" s="375">
        <v>2.1</v>
      </c>
      <c r="AR62" s="376">
        <v>10.1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dIu4Eah0wo6rF+4+x05xULpBDYO88QeFqcbe/vBx5329v/839O6VrdG3RZdNSMpWfE5V09NVePeyNzJe1m/sQ==" saltValue="GzVer3fyGFLOd1vfQjn+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yC65BlF0VZEcuVyQWv2GplOKpZNIdzCfa7Dt/J6pYQDIkyiN4YwhstEp+3tXDP1NX/HMVQbUVLGdb8pJrLPUw==" saltValue="QB7prcRG1URL79uIAdKl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SM9OxKbqtwmNACzdacr5gs49r/Pl8PDcm/KnZDXNo0s+jRZxLxUu0/AZ52hcVk+ea5xt8++kaqzOW3Z5U1m4w==" saltValue="jzGRYvBBboSpDFg2bIh3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23" t="s">
        <v>3</v>
      </c>
      <c r="D47" s="1223"/>
      <c r="E47" s="1224"/>
      <c r="F47" s="11">
        <v>11.8</v>
      </c>
      <c r="G47" s="12">
        <v>12.69</v>
      </c>
      <c r="H47" s="12">
        <v>13.1</v>
      </c>
      <c r="I47" s="12">
        <v>12.16</v>
      </c>
      <c r="J47" s="13">
        <v>12.79</v>
      </c>
    </row>
    <row r="48" spans="2:10" ht="57.75" customHeight="1" x14ac:dyDescent="0.15">
      <c r="B48" s="14"/>
      <c r="C48" s="1225" t="s">
        <v>4</v>
      </c>
      <c r="D48" s="1225"/>
      <c r="E48" s="1226"/>
      <c r="F48" s="15">
        <v>2.44</v>
      </c>
      <c r="G48" s="16">
        <v>2.5299999999999998</v>
      </c>
      <c r="H48" s="16">
        <v>2.21</v>
      </c>
      <c r="I48" s="16">
        <v>2.2200000000000002</v>
      </c>
      <c r="J48" s="17">
        <v>2.02</v>
      </c>
    </row>
    <row r="49" spans="2:10" ht="57.75" customHeight="1" thickBot="1" x14ac:dyDescent="0.2">
      <c r="B49" s="18"/>
      <c r="C49" s="1227" t="s">
        <v>5</v>
      </c>
      <c r="D49" s="1227"/>
      <c r="E49" s="1228"/>
      <c r="F49" s="19">
        <v>3.13</v>
      </c>
      <c r="G49" s="20">
        <v>2.44</v>
      </c>
      <c r="H49" s="20">
        <v>0.88</v>
      </c>
      <c r="I49" s="20">
        <v>1.57</v>
      </c>
      <c r="J49" s="21">
        <v>1.03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mYAwKoD5oppz71nVKscqntL5YWz501dUZgcmsO7z/2H9XvfyuH/F6OMA1zfOw1doz4mWCrtuW112O9DeK4uKw==" saltValue="ulhf9qicGQgMeys7tMyt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2020-03-17T00:23:35Z</cp:lastPrinted>
  <dcterms:created xsi:type="dcterms:W3CDTF">2020-02-10T04:42:09Z</dcterms:created>
  <dcterms:modified xsi:type="dcterms:W3CDTF">2020-09-30T02:43:30Z</dcterms:modified>
  <cp:category/>
</cp:coreProperties>
</file>